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AT\Downloads\Stock Prediction Code\"/>
    </mc:Choice>
  </mc:AlternateContent>
  <xr:revisionPtr revIDLastSave="0" documentId="13_ncr:1_{5CE6ECAE-A832-48F6-9366-0024CDC6C430}" xr6:coauthVersionLast="45" xr6:coauthVersionMax="45" xr10:uidLastSave="{00000000-0000-0000-0000-000000000000}"/>
  <bookViews>
    <workbookView xWindow="-108" yWindow="-108" windowWidth="23256" windowHeight="12576" xr2:uid="{4EE6F6B8-54D4-4CE3-B0FF-B556AC9F4175}"/>
  </bookViews>
  <sheets>
    <sheet name="Sheet1" sheetId="1" r:id="rId1"/>
  </sheets>
  <definedNames>
    <definedName name="_xlnm._FilterDatabase" localSheetId="0" hidden="1">Sheet1!$A$2:$J$21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M3" i="1"/>
  <c r="L3" i="1"/>
  <c r="K23" i="1"/>
  <c r="K22" i="1"/>
  <c r="K16" i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</calcChain>
</file>

<file path=xl/sharedStrings.xml><?xml version="1.0" encoding="utf-8"?>
<sst xmlns="http://schemas.openxmlformats.org/spreadsheetml/2006/main" count="19" uniqueCount="18">
  <si>
    <t>Date</t>
  </si>
  <si>
    <t>Actual</t>
  </si>
  <si>
    <t>AR</t>
  </si>
  <si>
    <t>MA</t>
  </si>
  <si>
    <t>ARIMA</t>
  </si>
  <si>
    <t>SES</t>
  </si>
  <si>
    <t>HWES</t>
  </si>
  <si>
    <t>PROPHET</t>
  </si>
  <si>
    <t>TELR</t>
  </si>
  <si>
    <t>Table 1</t>
  </si>
  <si>
    <t>RMSE</t>
  </si>
  <si>
    <t>SUM</t>
  </si>
  <si>
    <t>SUMIF</t>
  </si>
  <si>
    <t>AVERAGE</t>
  </si>
  <si>
    <t>AVERAGEIF</t>
  </si>
  <si>
    <t>MIN</t>
  </si>
  <si>
    <t>MAX</t>
  </si>
  <si>
    <t>Concatinate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</si>
</sst>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A0101"/>
      <name val="Arial"/>
      <family val="2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4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10" fontId="5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6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C97DE-C7CB-42F2-AF10-FB121A773A12}">
  <dimension ref="A1:S29"/>
  <sheetViews>
    <sheetView tabSelected="1" workbookViewId="0">
      <selection activeCell="R15" sqref="R15"/>
    </sheetView>
  </sheetViews>
  <sheetFormatPr defaultRowHeight="14.4" x14ac:dyDescent="0.3"/>
  <cols>
    <col min="1" max="1" width="11.33203125" bestFit="1" customWidth="1"/>
    <col min="3" max="3" width="4.44140625" bestFit="1" customWidth="1"/>
    <col min="4" max="4" width="4.6640625" bestFit="1" customWidth="1"/>
    <col min="5" max="5" width="8.44140625" bestFit="1" customWidth="1"/>
    <col min="6" max="6" width="7.6640625" customWidth="1"/>
    <col min="8" max="8" width="11.77734375" customWidth="1"/>
    <col min="9" max="9" width="8" bestFit="1" customWidth="1"/>
    <col min="11" max="11" width="8.88671875" style="7"/>
  </cols>
  <sheetData>
    <row r="1" spans="1:19" x14ac:dyDescent="0.3">
      <c r="A1" s="9" t="s">
        <v>9</v>
      </c>
      <c r="B1" s="9"/>
      <c r="C1" s="9"/>
      <c r="D1" s="9"/>
      <c r="E1" s="9"/>
      <c r="F1" s="9"/>
      <c r="G1" s="9"/>
      <c r="H1" s="9"/>
      <c r="I1" s="9"/>
      <c r="K1" s="10" t="s">
        <v>10</v>
      </c>
      <c r="L1" s="10"/>
      <c r="M1" s="10"/>
      <c r="N1" s="10"/>
      <c r="O1" s="10"/>
      <c r="P1" s="10"/>
      <c r="Q1" s="10"/>
      <c r="R1" s="10"/>
      <c r="S1" s="10"/>
    </row>
    <row r="2" spans="1:19" s="12" customFormat="1" ht="15.6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K2" s="13" t="s">
        <v>4</v>
      </c>
      <c r="L2" s="12" t="s">
        <v>11</v>
      </c>
      <c r="M2" s="12" t="s">
        <v>12</v>
      </c>
      <c r="N2" s="12" t="s">
        <v>13</v>
      </c>
      <c r="O2" s="12" t="s">
        <v>14</v>
      </c>
      <c r="P2" s="12" t="s">
        <v>15</v>
      </c>
      <c r="Q2" s="12" t="s">
        <v>16</v>
      </c>
      <c r="R2" s="12" t="s">
        <v>17</v>
      </c>
    </row>
    <row r="3" spans="1:19" x14ac:dyDescent="0.3">
      <c r="A3" s="5">
        <v>43101</v>
      </c>
      <c r="B3" s="3">
        <v>382</v>
      </c>
      <c r="C3" s="6">
        <v>373</v>
      </c>
      <c r="D3" s="3">
        <v>353</v>
      </c>
      <c r="E3" s="3">
        <v>405.653729</v>
      </c>
      <c r="F3" s="3">
        <v>406.35426958312598</v>
      </c>
      <c r="G3" s="3">
        <v>398.49529992401631</v>
      </c>
      <c r="H3" s="6">
        <v>381</v>
      </c>
      <c r="I3" s="3">
        <v>383.477901188923</v>
      </c>
      <c r="J3" t="str">
        <f>IF(I2:I21&gt;=390,"Pass","Fail")</f>
        <v>Fail</v>
      </c>
      <c r="K3" s="7">
        <f>($B3-C3)*($B3-C3)</f>
        <v>81</v>
      </c>
      <c r="L3" s="2">
        <f>SUM(I3:I21)</f>
        <v>7053.9858537060281</v>
      </c>
      <c r="M3" s="2">
        <f>SUMIF(I3:I21,"&gt;390",I3:I21)</f>
        <v>3550.9936829194171</v>
      </c>
      <c r="N3" s="2"/>
      <c r="O3" s="11"/>
      <c r="R3" t="str">
        <f>CONCATENATE(H3," ",E3,D3,B3,C3)</f>
        <v>381 405.653729353382373</v>
      </c>
    </row>
    <row r="4" spans="1:19" x14ac:dyDescent="0.3">
      <c r="A4" s="5">
        <v>43102</v>
      </c>
      <c r="B4" s="3">
        <v>379.6</v>
      </c>
      <c r="C4" s="6">
        <v>372</v>
      </c>
      <c r="D4" s="3">
        <v>372</v>
      </c>
      <c r="E4" s="3">
        <v>402.736355</v>
      </c>
      <c r="F4" s="3">
        <v>404.11197206726399</v>
      </c>
      <c r="G4" s="3">
        <v>395.94467639530563</v>
      </c>
      <c r="H4" s="6">
        <v>377</v>
      </c>
      <c r="I4" s="3">
        <v>380.98570211865302</v>
      </c>
      <c r="J4" t="str">
        <f t="shared" ref="J4:J21" si="0">IF(I3:I22&gt;=390,"Pass","Fail")</f>
        <v>Fail</v>
      </c>
      <c r="K4" s="7">
        <f t="shared" ref="K4:K21" si="1">($B4-C4)*($B4-C4)</f>
        <v>57.760000000000346</v>
      </c>
      <c r="R4" t="str">
        <f t="shared" ref="R4:R21" si="2">CONCATENATE(H4," ",E4,D4,B4,C4)</f>
        <v>377 402.736355372379.6372</v>
      </c>
    </row>
    <row r="5" spans="1:19" x14ac:dyDescent="0.3">
      <c r="A5" s="5">
        <v>43103</v>
      </c>
      <c r="B5" s="3">
        <v>382.4</v>
      </c>
      <c r="C5" s="6">
        <v>372</v>
      </c>
      <c r="D5" s="3">
        <v>358</v>
      </c>
      <c r="E5" s="3">
        <v>403.25165600000003</v>
      </c>
      <c r="F5" s="3">
        <v>403.76496932319799</v>
      </c>
      <c r="G5" s="3">
        <v>395.57132707578302</v>
      </c>
      <c r="H5" s="6">
        <v>382</v>
      </c>
      <c r="I5" s="3">
        <v>399.69735590415098</v>
      </c>
      <c r="J5" t="str">
        <f t="shared" si="0"/>
        <v>Pass</v>
      </c>
      <c r="K5" s="7">
        <f t="shared" si="1"/>
        <v>108.15999999999953</v>
      </c>
      <c r="R5" t="str">
        <f t="shared" si="2"/>
        <v>382 403.251656358382.4372</v>
      </c>
    </row>
    <row r="6" spans="1:19" x14ac:dyDescent="0.3">
      <c r="A6" s="5">
        <v>43104</v>
      </c>
      <c r="B6" s="3">
        <v>371.4</v>
      </c>
      <c r="C6" s="6">
        <v>372</v>
      </c>
      <c r="D6" s="3">
        <v>350</v>
      </c>
      <c r="E6" s="3">
        <v>402.70619299999998</v>
      </c>
      <c r="F6" s="3">
        <v>401.97032507235099</v>
      </c>
      <c r="G6" s="3">
        <v>394.72626230626264</v>
      </c>
      <c r="H6" s="6">
        <v>383</v>
      </c>
      <c r="I6" s="3">
        <v>379.502268846437</v>
      </c>
      <c r="J6" t="str">
        <f t="shared" si="0"/>
        <v>Fail</v>
      </c>
      <c r="K6" s="7">
        <f t="shared" si="1"/>
        <v>0.3600000000000273</v>
      </c>
      <c r="L6" s="11"/>
      <c r="R6" t="str">
        <f t="shared" si="2"/>
        <v>383 402.706193350371.4372</v>
      </c>
    </row>
    <row r="7" spans="1:19" x14ac:dyDescent="0.3">
      <c r="A7" s="5">
        <v>43108</v>
      </c>
      <c r="B7" s="3">
        <v>420.1</v>
      </c>
      <c r="C7" s="6">
        <v>375</v>
      </c>
      <c r="D7" s="3">
        <v>353</v>
      </c>
      <c r="E7" s="3">
        <v>391.29838100000001</v>
      </c>
      <c r="F7" s="3">
        <v>391.60838818915198</v>
      </c>
      <c r="G7" s="3">
        <v>397.56005446571834</v>
      </c>
      <c r="H7" s="6">
        <v>405</v>
      </c>
      <c r="I7" s="3">
        <v>49.773394208002998</v>
      </c>
      <c r="J7" t="str">
        <f t="shared" si="0"/>
        <v>Fail</v>
      </c>
      <c r="K7" s="7">
        <f t="shared" si="1"/>
        <v>2034.010000000002</v>
      </c>
      <c r="R7" t="str">
        <f t="shared" si="2"/>
        <v>405 391.298381353420.1375</v>
      </c>
    </row>
    <row r="8" spans="1:19" x14ac:dyDescent="0.3">
      <c r="A8" s="5">
        <v>43114</v>
      </c>
      <c r="B8" s="3">
        <v>383.1</v>
      </c>
      <c r="C8" s="6">
        <v>381</v>
      </c>
      <c r="D8" s="3">
        <v>353</v>
      </c>
      <c r="E8" s="3">
        <v>382.662779</v>
      </c>
      <c r="F8" s="3">
        <v>381.266434847543</v>
      </c>
      <c r="G8" s="3">
        <v>385.18010141210601</v>
      </c>
      <c r="H8" s="6">
        <v>392</v>
      </c>
      <c r="I8" s="3">
        <v>391.61109038877498</v>
      </c>
      <c r="J8" t="str">
        <f t="shared" si="0"/>
        <v>Pass</v>
      </c>
      <c r="K8" s="7">
        <f t="shared" si="1"/>
        <v>4.4100000000000952</v>
      </c>
      <c r="R8" t="str">
        <f t="shared" si="2"/>
        <v>392 382.662779353383.1381</v>
      </c>
    </row>
    <row r="9" spans="1:19" x14ac:dyDescent="0.3">
      <c r="A9" s="5">
        <v>43115</v>
      </c>
      <c r="B9" s="3">
        <v>382.6</v>
      </c>
      <c r="C9" s="6">
        <v>371</v>
      </c>
      <c r="D9" s="3">
        <v>370</v>
      </c>
      <c r="E9" s="3">
        <v>389.58765299999999</v>
      </c>
      <c r="F9" s="3">
        <v>383.95509150382998</v>
      </c>
      <c r="G9" s="3">
        <v>389.1629313549916</v>
      </c>
      <c r="H9" s="6">
        <v>390</v>
      </c>
      <c r="I9" s="3">
        <v>393.946049561145</v>
      </c>
      <c r="J9" t="str">
        <f t="shared" si="0"/>
        <v>Pass</v>
      </c>
      <c r="K9" s="7">
        <f t="shared" si="1"/>
        <v>134.56000000000051</v>
      </c>
      <c r="R9" t="str">
        <f t="shared" si="2"/>
        <v>390 389.587653370382.6371</v>
      </c>
    </row>
    <row r="10" spans="1:19" x14ac:dyDescent="0.3">
      <c r="A10" s="5">
        <v>43116</v>
      </c>
      <c r="B10" s="3">
        <v>383.1</v>
      </c>
      <c r="C10" s="6">
        <v>381</v>
      </c>
      <c r="D10" s="3">
        <v>364</v>
      </c>
      <c r="E10" s="3">
        <v>400.66363999999999</v>
      </c>
      <c r="F10" s="3">
        <v>395.04345417588303</v>
      </c>
      <c r="G10" s="3">
        <v>397.98912807034066</v>
      </c>
      <c r="H10" s="6">
        <v>402</v>
      </c>
      <c r="I10" s="3">
        <v>398.26029003513901</v>
      </c>
      <c r="J10" t="str">
        <f t="shared" si="0"/>
        <v>Pass</v>
      </c>
      <c r="K10" s="7">
        <f t="shared" si="1"/>
        <v>4.4100000000000952</v>
      </c>
      <c r="R10" t="str">
        <f t="shared" si="2"/>
        <v>402 400.66364364383.1381</v>
      </c>
    </row>
    <row r="11" spans="1:19" x14ac:dyDescent="0.3">
      <c r="A11" s="5">
        <v>43117</v>
      </c>
      <c r="B11" s="3">
        <v>382.2</v>
      </c>
      <c r="C11" s="6">
        <v>371</v>
      </c>
      <c r="D11" s="3">
        <v>355</v>
      </c>
      <c r="E11" s="3">
        <v>400.167463</v>
      </c>
      <c r="F11" s="3">
        <v>400.52581472795299</v>
      </c>
      <c r="G11" s="3">
        <v>400.09642160085269</v>
      </c>
      <c r="H11" s="6">
        <v>380</v>
      </c>
      <c r="I11" s="3">
        <v>399.59598707460498</v>
      </c>
      <c r="J11" t="str">
        <f t="shared" si="0"/>
        <v>Pass</v>
      </c>
      <c r="K11" s="7">
        <f t="shared" si="1"/>
        <v>125.43999999999974</v>
      </c>
      <c r="R11" t="str">
        <f t="shared" si="2"/>
        <v>380 400.167463355382.2371</v>
      </c>
    </row>
    <row r="12" spans="1:19" x14ac:dyDescent="0.3">
      <c r="A12" s="5">
        <v>43118</v>
      </c>
      <c r="B12" s="3">
        <v>384.2</v>
      </c>
      <c r="C12" s="6">
        <v>374</v>
      </c>
      <c r="D12" s="3">
        <v>366</v>
      </c>
      <c r="E12" s="3">
        <v>397.41607699999997</v>
      </c>
      <c r="F12" s="3">
        <v>401.817094610938</v>
      </c>
      <c r="G12" s="3">
        <v>398.57659290470929</v>
      </c>
      <c r="H12" s="6">
        <v>381</v>
      </c>
      <c r="I12" s="3">
        <v>396.49660710319</v>
      </c>
      <c r="J12" t="str">
        <f t="shared" si="0"/>
        <v>Pass</v>
      </c>
      <c r="K12" s="7">
        <f t="shared" si="1"/>
        <v>104.03999999999976</v>
      </c>
      <c r="R12" t="str">
        <f t="shared" si="2"/>
        <v>381 397.416077366384.2374</v>
      </c>
    </row>
    <row r="13" spans="1:19" x14ac:dyDescent="0.3">
      <c r="A13" s="5">
        <v>43121</v>
      </c>
      <c r="B13" s="3">
        <v>385.7</v>
      </c>
      <c r="C13" s="6">
        <v>382</v>
      </c>
      <c r="D13" s="3">
        <v>353</v>
      </c>
      <c r="E13" s="3">
        <v>403.51136400000001</v>
      </c>
      <c r="F13" s="3">
        <v>406.23612613603598</v>
      </c>
      <c r="G13" s="3">
        <v>399.52090252432299</v>
      </c>
      <c r="H13" s="6">
        <v>384</v>
      </c>
      <c r="I13" s="3">
        <v>388.81521743693298</v>
      </c>
      <c r="J13" t="str">
        <f t="shared" si="0"/>
        <v>Fail</v>
      </c>
      <c r="K13" s="7">
        <f t="shared" si="1"/>
        <v>13.689999999999916</v>
      </c>
      <c r="R13" t="str">
        <f t="shared" si="2"/>
        <v>384 403.511364353385.7382</v>
      </c>
    </row>
    <row r="14" spans="1:19" x14ac:dyDescent="0.3">
      <c r="A14" s="5">
        <v>43122</v>
      </c>
      <c r="B14" s="3">
        <v>388.2</v>
      </c>
      <c r="C14" s="6">
        <v>379</v>
      </c>
      <c r="D14" s="3">
        <v>360</v>
      </c>
      <c r="E14" s="3">
        <v>390.93159700000001</v>
      </c>
      <c r="F14" s="3">
        <v>394.01616157995898</v>
      </c>
      <c r="G14" s="3">
        <v>391.78614214338199</v>
      </c>
      <c r="H14" s="6">
        <v>391</v>
      </c>
      <c r="I14" s="3">
        <v>390.410667850187</v>
      </c>
      <c r="J14" t="str">
        <f t="shared" si="0"/>
        <v>Pass</v>
      </c>
      <c r="K14" s="7">
        <f t="shared" si="1"/>
        <v>84.639999999999787</v>
      </c>
      <c r="R14" t="str">
        <f t="shared" si="2"/>
        <v>391 390.931597360388.2379</v>
      </c>
    </row>
    <row r="15" spans="1:19" x14ac:dyDescent="0.3">
      <c r="A15" s="5">
        <v>43123</v>
      </c>
      <c r="B15" s="3">
        <v>391</v>
      </c>
      <c r="C15" s="6">
        <v>377</v>
      </c>
      <c r="D15" s="3">
        <v>372</v>
      </c>
      <c r="E15" s="3">
        <v>383.18770999999998</v>
      </c>
      <c r="F15" s="3">
        <v>383.44248183687898</v>
      </c>
      <c r="G15" s="3">
        <v>385.66304204566535</v>
      </c>
      <c r="H15" s="6">
        <v>387</v>
      </c>
      <c r="I15" s="3">
        <v>390.35893430011703</v>
      </c>
      <c r="J15" t="str">
        <f t="shared" si="0"/>
        <v>Pass</v>
      </c>
      <c r="K15" s="7">
        <f t="shared" si="1"/>
        <v>196</v>
      </c>
      <c r="R15" t="str">
        <f t="shared" si="2"/>
        <v>387 383.18771372391377</v>
      </c>
    </row>
    <row r="16" spans="1:19" x14ac:dyDescent="0.3">
      <c r="A16" s="5">
        <v>43124</v>
      </c>
      <c r="B16" s="3">
        <v>388.8</v>
      </c>
      <c r="C16" s="6">
        <v>377</v>
      </c>
      <c r="D16" s="3">
        <v>365</v>
      </c>
      <c r="E16" s="3">
        <v>389.011369</v>
      </c>
      <c r="F16" s="3">
        <v>383.02053509944898</v>
      </c>
      <c r="G16" s="3">
        <v>386.54953493385233</v>
      </c>
      <c r="H16" s="6">
        <v>385</v>
      </c>
      <c r="I16" s="3">
        <v>390.61670070210801</v>
      </c>
      <c r="J16" t="str">
        <f t="shared" si="0"/>
        <v>Pass</v>
      </c>
      <c r="K16" s="7">
        <f>($B16-C16)*($B16-C16)</f>
        <v>139.24000000000026</v>
      </c>
      <c r="R16" t="str">
        <f t="shared" si="2"/>
        <v>385 389.011369365388.8377</v>
      </c>
    </row>
    <row r="17" spans="1:18" x14ac:dyDescent="0.3">
      <c r="A17" s="5">
        <v>43125</v>
      </c>
      <c r="B17" s="3">
        <v>388.5</v>
      </c>
      <c r="C17" s="6">
        <v>379</v>
      </c>
      <c r="D17" s="3">
        <v>375</v>
      </c>
      <c r="E17" s="3">
        <v>413.26801499999999</v>
      </c>
      <c r="F17" s="3">
        <v>405.63933751460303</v>
      </c>
      <c r="G17" s="3">
        <v>400.96029717377468</v>
      </c>
      <c r="H17" s="6">
        <v>386</v>
      </c>
      <c r="I17" s="3">
        <v>383.97353900672101</v>
      </c>
      <c r="J17" t="str">
        <f t="shared" si="0"/>
        <v>Fail</v>
      </c>
      <c r="K17" s="7">
        <f t="shared" si="1"/>
        <v>90.25</v>
      </c>
      <c r="R17" t="str">
        <f t="shared" si="2"/>
        <v>386 413.268015375388.5379</v>
      </c>
    </row>
    <row r="18" spans="1:18" x14ac:dyDescent="0.3">
      <c r="A18" s="5">
        <v>43128</v>
      </c>
      <c r="B18" s="3">
        <v>382.9</v>
      </c>
      <c r="C18" s="6">
        <v>370</v>
      </c>
      <c r="D18" s="3">
        <v>366</v>
      </c>
      <c r="E18" s="3">
        <v>403.32416699999999</v>
      </c>
      <c r="F18" s="3">
        <v>404.594956743365</v>
      </c>
      <c r="G18" s="3">
        <v>397.76470412987265</v>
      </c>
      <c r="H18" s="6">
        <v>387</v>
      </c>
      <c r="I18" s="3">
        <v>385.37498864625297</v>
      </c>
      <c r="J18" t="str">
        <f t="shared" si="0"/>
        <v>Fail</v>
      </c>
      <c r="K18" s="7">
        <f t="shared" si="1"/>
        <v>166.4099999999994</v>
      </c>
      <c r="R18" t="str">
        <f t="shared" si="2"/>
        <v>387 403.324167366382.9370</v>
      </c>
    </row>
    <row r="19" spans="1:18" x14ac:dyDescent="0.3">
      <c r="A19" s="5">
        <v>43129</v>
      </c>
      <c r="B19" s="3">
        <v>383.2</v>
      </c>
      <c r="C19" s="6">
        <v>381</v>
      </c>
      <c r="D19" s="3">
        <v>357</v>
      </c>
      <c r="E19" s="3">
        <v>398.28425600000003</v>
      </c>
      <c r="F19" s="3">
        <v>405.56195542552001</v>
      </c>
      <c r="G19" s="3">
        <v>396.67065100996234</v>
      </c>
      <c r="H19" s="6">
        <v>389</v>
      </c>
      <c r="I19" s="3">
        <v>386.16574160436699</v>
      </c>
      <c r="J19" t="str">
        <f t="shared" si="0"/>
        <v>Fail</v>
      </c>
      <c r="K19" s="7">
        <f t="shared" si="1"/>
        <v>4.8399999999999501</v>
      </c>
      <c r="R19" t="str">
        <f t="shared" si="2"/>
        <v>389 398.284256357383.2381</v>
      </c>
    </row>
    <row r="20" spans="1:18" x14ac:dyDescent="0.3">
      <c r="A20" s="5">
        <v>43130</v>
      </c>
      <c r="B20" s="3">
        <v>383.2</v>
      </c>
      <c r="C20" s="6">
        <v>373</v>
      </c>
      <c r="D20" s="3">
        <v>375</v>
      </c>
      <c r="E20" s="3">
        <v>389.76774</v>
      </c>
      <c r="F20" s="3">
        <v>393.113944202798</v>
      </c>
      <c r="G20" s="3">
        <v>389.05289271927228</v>
      </c>
      <c r="H20" s="6">
        <v>387</v>
      </c>
      <c r="I20" s="3">
        <v>384.27699395501901</v>
      </c>
      <c r="J20" t="str">
        <f t="shared" si="0"/>
        <v>Fail</v>
      </c>
      <c r="K20" s="7">
        <f t="shared" si="1"/>
        <v>104.03999999999976</v>
      </c>
      <c r="R20" t="str">
        <f t="shared" si="2"/>
        <v>387 389.76774375383.2373</v>
      </c>
    </row>
    <row r="21" spans="1:18" x14ac:dyDescent="0.3">
      <c r="A21" s="5">
        <v>43131</v>
      </c>
      <c r="B21" s="3">
        <v>379</v>
      </c>
      <c r="C21" s="6">
        <v>377</v>
      </c>
      <c r="D21" s="3">
        <v>371</v>
      </c>
      <c r="E21" s="3">
        <v>388.74925500000001</v>
      </c>
      <c r="F21" s="3">
        <v>388.68161295669699</v>
      </c>
      <c r="G21" s="3">
        <v>386.02576391066668</v>
      </c>
      <c r="H21" s="6">
        <v>382</v>
      </c>
      <c r="I21" s="3">
        <v>380.64642377530299</v>
      </c>
      <c r="J21" t="str">
        <f t="shared" si="0"/>
        <v>Fail</v>
      </c>
      <c r="K21" s="7">
        <f t="shared" si="1"/>
        <v>4</v>
      </c>
      <c r="R21" t="str">
        <f t="shared" si="2"/>
        <v>382 388.749255371379377</v>
      </c>
    </row>
    <row r="22" spans="1:18" x14ac:dyDescent="0.3">
      <c r="A22" s="1"/>
      <c r="K22" s="7">
        <f>SQRT(SUM(K3:K21)/COUNT(K3:K21))</f>
        <v>13.489294000487167</v>
      </c>
    </row>
    <row r="23" spans="1:18" x14ac:dyDescent="0.3">
      <c r="A23" s="1"/>
      <c r="K23" s="8">
        <f>((2*SQRT(K22)/(COUNT(K3:K21)-1)))/C21</f>
        <v>1.0824572423272245E-3</v>
      </c>
    </row>
    <row r="24" spans="1:18" x14ac:dyDescent="0.3">
      <c r="A24" s="1"/>
    </row>
    <row r="25" spans="1:18" x14ac:dyDescent="0.3">
      <c r="A25" s="1"/>
    </row>
    <row r="26" spans="1:18" x14ac:dyDescent="0.3">
      <c r="A26" s="1"/>
    </row>
    <row r="27" spans="1:18" x14ac:dyDescent="0.3">
      <c r="A27" s="1"/>
    </row>
    <row r="28" spans="1:18" x14ac:dyDescent="0.3">
      <c r="A28" s="1"/>
    </row>
    <row r="29" spans="1:18" x14ac:dyDescent="0.3">
      <c r="A29" s="1"/>
    </row>
  </sheetData>
  <autoFilter ref="A2:J21" xr:uid="{7E68E36D-F85F-4EDB-87B8-66A38FB8F2AB}"/>
  <mergeCells count="2">
    <mergeCell ref="A1:I1"/>
    <mergeCell ref="K1:S1"/>
  </mergeCells>
  <conditionalFormatting sqref="A1 B2:I1048576">
    <cfRule type="cellIs" priority="2" operator="greaterThanOrEqual">
      <formula>398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RAHAT</dc:creator>
  <cp:lastModifiedBy>RAHAT</cp:lastModifiedBy>
  <dcterms:created xsi:type="dcterms:W3CDTF">2020-12-27T14:52:29Z</dcterms:created>
  <dcterms:modified xsi:type="dcterms:W3CDTF">2020-12-31T19:59:36Z</dcterms:modified>
</cp:coreProperties>
</file>