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AT\Downloads\Stock Prediction Code\"/>
    </mc:Choice>
  </mc:AlternateContent>
  <xr:revisionPtr revIDLastSave="0" documentId="13_ncr:1_{0E4FC59D-0A29-4A1A-898C-0C1AB9E36BBF}" xr6:coauthVersionLast="45" xr6:coauthVersionMax="45" xr10:uidLastSave="{00000000-0000-0000-0000-000000000000}"/>
  <bookViews>
    <workbookView xWindow="-108" yWindow="-108" windowWidth="23256" windowHeight="12576" firstSheet="1" activeTab="5" xr2:uid="{977A406E-25CF-4ACD-8136-61E9F130A1D1}"/>
  </bookViews>
  <sheets>
    <sheet name="PRIMEBANK_(0-50)" sheetId="1" r:id="rId1"/>
    <sheet name="MEGHNACEM_50_100" sheetId="2" r:id="rId2"/>
    <sheet name="ATLASBANG_100_200" sheetId="3" r:id="rId3"/>
    <sheet name="RAHIMTEXT_200_300" sheetId="4" r:id="rId4"/>
    <sheet name="GP_300_400" sheetId="5" r:id="rId5"/>
    <sheet name="INDEBD_400+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6" l="1"/>
  <c r="S25" i="6"/>
  <c r="T25" i="6"/>
  <c r="U25" i="6"/>
  <c r="V25" i="6"/>
  <c r="Q25" i="6"/>
  <c r="Q25" i="5"/>
  <c r="K26" i="6"/>
  <c r="L26" i="6"/>
  <c r="M26" i="6"/>
  <c r="N26" i="6"/>
  <c r="O26" i="6"/>
  <c r="J26" i="6"/>
  <c r="J26" i="5"/>
  <c r="K25" i="6"/>
  <c r="L25" i="6"/>
  <c r="M25" i="6"/>
  <c r="N25" i="6"/>
  <c r="O25" i="6"/>
  <c r="J25" i="6"/>
  <c r="J25" i="5"/>
  <c r="S7" i="6"/>
  <c r="M12" i="6"/>
  <c r="L17" i="6"/>
  <c r="U24" i="6"/>
  <c r="T24" i="6"/>
  <c r="S24" i="6"/>
  <c r="R24" i="6"/>
  <c r="Q24" i="6"/>
  <c r="V24" i="6"/>
  <c r="R23" i="6"/>
  <c r="S23" i="6"/>
  <c r="T23" i="6"/>
  <c r="U23" i="6"/>
  <c r="V23" i="6"/>
  <c r="Q4" i="6"/>
  <c r="R4" i="6"/>
  <c r="S4" i="6"/>
  <c r="T4" i="6"/>
  <c r="U4" i="6"/>
  <c r="V4" i="6"/>
  <c r="Q5" i="6"/>
  <c r="R5" i="6"/>
  <c r="S5" i="6"/>
  <c r="T5" i="6"/>
  <c r="U5" i="6"/>
  <c r="V5" i="6"/>
  <c r="Q6" i="6"/>
  <c r="R6" i="6"/>
  <c r="S6" i="6"/>
  <c r="T6" i="6"/>
  <c r="U6" i="6"/>
  <c r="V6" i="6"/>
  <c r="Q7" i="6"/>
  <c r="R7" i="6"/>
  <c r="T7" i="6"/>
  <c r="U7" i="6"/>
  <c r="V7" i="6"/>
  <c r="Q8" i="6"/>
  <c r="R8" i="6"/>
  <c r="S8" i="6"/>
  <c r="T8" i="6"/>
  <c r="U8" i="6"/>
  <c r="V8" i="6"/>
  <c r="Q9" i="6"/>
  <c r="R9" i="6"/>
  <c r="S9" i="6"/>
  <c r="T9" i="6"/>
  <c r="U9" i="6"/>
  <c r="V9" i="6"/>
  <c r="Q10" i="6"/>
  <c r="R10" i="6"/>
  <c r="S10" i="6"/>
  <c r="T10" i="6"/>
  <c r="U10" i="6"/>
  <c r="V10" i="6"/>
  <c r="Q11" i="6"/>
  <c r="R11" i="6"/>
  <c r="S11" i="6"/>
  <c r="T11" i="6"/>
  <c r="U11" i="6"/>
  <c r="V11" i="6"/>
  <c r="Q12" i="6"/>
  <c r="R12" i="6"/>
  <c r="S12" i="6"/>
  <c r="T12" i="6"/>
  <c r="U12" i="6"/>
  <c r="V12" i="6"/>
  <c r="Q13" i="6"/>
  <c r="R13" i="6"/>
  <c r="S13" i="6"/>
  <c r="T13" i="6"/>
  <c r="U13" i="6"/>
  <c r="V13" i="6"/>
  <c r="Q14" i="6"/>
  <c r="R14" i="6"/>
  <c r="S14" i="6"/>
  <c r="T14" i="6"/>
  <c r="U14" i="6"/>
  <c r="V14" i="6"/>
  <c r="Q15" i="6"/>
  <c r="R15" i="6"/>
  <c r="S15" i="6"/>
  <c r="T15" i="6"/>
  <c r="U15" i="6"/>
  <c r="V15" i="6"/>
  <c r="Q16" i="6"/>
  <c r="R16" i="6"/>
  <c r="S16" i="6"/>
  <c r="T16" i="6"/>
  <c r="U16" i="6"/>
  <c r="V16" i="6"/>
  <c r="Q17" i="6"/>
  <c r="R17" i="6"/>
  <c r="S17" i="6"/>
  <c r="T17" i="6"/>
  <c r="U17" i="6"/>
  <c r="V17" i="6"/>
  <c r="Q18" i="6"/>
  <c r="R18" i="6"/>
  <c r="S18" i="6"/>
  <c r="T18" i="6"/>
  <c r="U18" i="6"/>
  <c r="V18" i="6"/>
  <c r="Q19" i="6"/>
  <c r="R19" i="6"/>
  <c r="S19" i="6"/>
  <c r="T19" i="6"/>
  <c r="U19" i="6"/>
  <c r="V19" i="6"/>
  <c r="Q20" i="6"/>
  <c r="R20" i="6"/>
  <c r="S20" i="6"/>
  <c r="T20" i="6"/>
  <c r="U20" i="6"/>
  <c r="V20" i="6"/>
  <c r="Q21" i="6"/>
  <c r="R21" i="6"/>
  <c r="S21" i="6"/>
  <c r="T21" i="6"/>
  <c r="U21" i="6"/>
  <c r="V21" i="6"/>
  <c r="Q22" i="6"/>
  <c r="R22" i="6"/>
  <c r="S22" i="6"/>
  <c r="T22" i="6"/>
  <c r="U22" i="6"/>
  <c r="V22" i="6"/>
  <c r="Q23" i="6"/>
  <c r="R3" i="6"/>
  <c r="S3" i="6"/>
  <c r="T3" i="6"/>
  <c r="U3" i="6"/>
  <c r="V3" i="6"/>
  <c r="Q3" i="6"/>
  <c r="Q3" i="5"/>
  <c r="J4" i="6"/>
  <c r="K4" i="6"/>
  <c r="L4" i="6"/>
  <c r="M4" i="6"/>
  <c r="N4" i="6"/>
  <c r="O4" i="6"/>
  <c r="J5" i="6"/>
  <c r="K5" i="6"/>
  <c r="L5" i="6"/>
  <c r="M5" i="6"/>
  <c r="N5" i="6"/>
  <c r="O5" i="6"/>
  <c r="J6" i="6"/>
  <c r="K6" i="6"/>
  <c r="L6" i="6"/>
  <c r="M6" i="6"/>
  <c r="N6" i="6"/>
  <c r="O6" i="6"/>
  <c r="J7" i="6"/>
  <c r="K7" i="6"/>
  <c r="L7" i="6"/>
  <c r="M7" i="6"/>
  <c r="N7" i="6"/>
  <c r="O7" i="6"/>
  <c r="J8" i="6"/>
  <c r="K8" i="6"/>
  <c r="L8" i="6"/>
  <c r="M8" i="6"/>
  <c r="N8" i="6"/>
  <c r="O8" i="6"/>
  <c r="J9" i="6"/>
  <c r="K9" i="6"/>
  <c r="L9" i="6"/>
  <c r="M9" i="6"/>
  <c r="N9" i="6"/>
  <c r="O9" i="6"/>
  <c r="J10" i="6"/>
  <c r="K10" i="6"/>
  <c r="L10" i="6"/>
  <c r="M10" i="6"/>
  <c r="N10" i="6"/>
  <c r="O10" i="6"/>
  <c r="J11" i="6"/>
  <c r="K11" i="6"/>
  <c r="L11" i="6"/>
  <c r="M11" i="6"/>
  <c r="N11" i="6"/>
  <c r="O11" i="6"/>
  <c r="J12" i="6"/>
  <c r="K12" i="6"/>
  <c r="L12" i="6"/>
  <c r="N12" i="6"/>
  <c r="O12" i="6"/>
  <c r="J13" i="6"/>
  <c r="K13" i="6"/>
  <c r="L13" i="6"/>
  <c r="M13" i="6"/>
  <c r="N13" i="6"/>
  <c r="O13" i="6"/>
  <c r="J14" i="6"/>
  <c r="K14" i="6"/>
  <c r="L14" i="6"/>
  <c r="M14" i="6"/>
  <c r="N14" i="6"/>
  <c r="O14" i="6"/>
  <c r="J15" i="6"/>
  <c r="K15" i="6"/>
  <c r="L15" i="6"/>
  <c r="M15" i="6"/>
  <c r="N15" i="6"/>
  <c r="O15" i="6"/>
  <c r="J16" i="6"/>
  <c r="K16" i="6"/>
  <c r="L16" i="6"/>
  <c r="M16" i="6"/>
  <c r="N16" i="6"/>
  <c r="O16" i="6"/>
  <c r="J17" i="6"/>
  <c r="K17" i="6"/>
  <c r="M17" i="6"/>
  <c r="N17" i="6"/>
  <c r="O17" i="6"/>
  <c r="J18" i="6"/>
  <c r="K18" i="6"/>
  <c r="L18" i="6"/>
  <c r="M18" i="6"/>
  <c r="N18" i="6"/>
  <c r="O18" i="6"/>
  <c r="J19" i="6"/>
  <c r="K19" i="6"/>
  <c r="L19" i="6"/>
  <c r="M19" i="6"/>
  <c r="N19" i="6"/>
  <c r="O19" i="6"/>
  <c r="J20" i="6"/>
  <c r="K20" i="6"/>
  <c r="L20" i="6"/>
  <c r="M20" i="6"/>
  <c r="N20" i="6"/>
  <c r="O20" i="6"/>
  <c r="J21" i="6"/>
  <c r="K21" i="6"/>
  <c r="L21" i="6"/>
  <c r="M21" i="6"/>
  <c r="N21" i="6"/>
  <c r="O21" i="6"/>
  <c r="J22" i="6"/>
  <c r="K22" i="6"/>
  <c r="L22" i="6"/>
  <c r="M22" i="6"/>
  <c r="N22" i="6"/>
  <c r="O22" i="6"/>
  <c r="J23" i="6"/>
  <c r="K23" i="6"/>
  <c r="L23" i="6"/>
  <c r="M23" i="6"/>
  <c r="N23" i="6"/>
  <c r="O23" i="6"/>
  <c r="J24" i="6"/>
  <c r="K24" i="6"/>
  <c r="L24" i="6"/>
  <c r="M24" i="6"/>
  <c r="N24" i="6"/>
  <c r="O24" i="6"/>
  <c r="K3" i="6"/>
  <c r="L3" i="6"/>
  <c r="M3" i="6"/>
  <c r="N3" i="6"/>
  <c r="O3" i="6"/>
  <c r="J3" i="6"/>
  <c r="J3" i="5"/>
  <c r="K26" i="5"/>
  <c r="L26" i="5"/>
  <c r="M26" i="5"/>
  <c r="N26" i="5"/>
  <c r="O26" i="5"/>
  <c r="R25" i="5"/>
  <c r="S25" i="5"/>
  <c r="T25" i="5"/>
  <c r="U25" i="5"/>
  <c r="V25" i="5"/>
  <c r="Q19" i="4"/>
  <c r="J20" i="4"/>
  <c r="K25" i="5"/>
  <c r="L25" i="5"/>
  <c r="M25" i="5"/>
  <c r="N25" i="5"/>
  <c r="O25" i="5"/>
  <c r="J19" i="4"/>
  <c r="Q4" i="5"/>
  <c r="R4" i="5"/>
  <c r="S4" i="5"/>
  <c r="T4" i="5"/>
  <c r="U4" i="5"/>
  <c r="V4" i="5"/>
  <c r="Q5" i="5"/>
  <c r="R5" i="5"/>
  <c r="S5" i="5"/>
  <c r="T5" i="5"/>
  <c r="U5" i="5"/>
  <c r="V5" i="5"/>
  <c r="Q6" i="5"/>
  <c r="R6" i="5"/>
  <c r="S6" i="5"/>
  <c r="T6" i="5"/>
  <c r="U6" i="5"/>
  <c r="V6" i="5"/>
  <c r="Q7" i="5"/>
  <c r="R7" i="5"/>
  <c r="S7" i="5"/>
  <c r="T7" i="5"/>
  <c r="U7" i="5"/>
  <c r="V7" i="5"/>
  <c r="Q8" i="5"/>
  <c r="R8" i="5"/>
  <c r="S8" i="5"/>
  <c r="T8" i="5"/>
  <c r="U8" i="5"/>
  <c r="V8" i="5"/>
  <c r="Q9" i="5"/>
  <c r="R9" i="5"/>
  <c r="S9" i="5"/>
  <c r="T9" i="5"/>
  <c r="U9" i="5"/>
  <c r="V9" i="5"/>
  <c r="Q10" i="5"/>
  <c r="R10" i="5"/>
  <c r="S10" i="5"/>
  <c r="T10" i="5"/>
  <c r="U10" i="5"/>
  <c r="V10" i="5"/>
  <c r="Q11" i="5"/>
  <c r="R11" i="5"/>
  <c r="S11" i="5"/>
  <c r="T11" i="5"/>
  <c r="U11" i="5"/>
  <c r="V11" i="5"/>
  <c r="Q12" i="5"/>
  <c r="R12" i="5"/>
  <c r="S12" i="5"/>
  <c r="T12" i="5"/>
  <c r="U12" i="5"/>
  <c r="V12" i="5"/>
  <c r="Q13" i="5"/>
  <c r="R13" i="5"/>
  <c r="S13" i="5"/>
  <c r="T13" i="5"/>
  <c r="U13" i="5"/>
  <c r="V13" i="5"/>
  <c r="Q14" i="5"/>
  <c r="R14" i="5"/>
  <c r="S14" i="5"/>
  <c r="T14" i="5"/>
  <c r="U14" i="5"/>
  <c r="V14" i="5"/>
  <c r="Q15" i="5"/>
  <c r="R15" i="5"/>
  <c r="S15" i="5"/>
  <c r="T15" i="5"/>
  <c r="U15" i="5"/>
  <c r="V15" i="5"/>
  <c r="Q16" i="5"/>
  <c r="R16" i="5"/>
  <c r="S16" i="5"/>
  <c r="T16" i="5"/>
  <c r="U16" i="5"/>
  <c r="V16" i="5"/>
  <c r="Q17" i="5"/>
  <c r="R17" i="5"/>
  <c r="S17" i="5"/>
  <c r="T17" i="5"/>
  <c r="U17" i="5"/>
  <c r="V17" i="5"/>
  <c r="Q18" i="5"/>
  <c r="R18" i="5"/>
  <c r="S18" i="5"/>
  <c r="T18" i="5"/>
  <c r="U18" i="5"/>
  <c r="V18" i="5"/>
  <c r="Q19" i="5"/>
  <c r="R19" i="5"/>
  <c r="S19" i="5"/>
  <c r="T19" i="5"/>
  <c r="U19" i="5"/>
  <c r="V19" i="5"/>
  <c r="Q20" i="5"/>
  <c r="R20" i="5"/>
  <c r="S20" i="5"/>
  <c r="T20" i="5"/>
  <c r="U20" i="5"/>
  <c r="V20" i="5"/>
  <c r="Q21" i="5"/>
  <c r="R21" i="5"/>
  <c r="S21" i="5"/>
  <c r="T21" i="5"/>
  <c r="U21" i="5"/>
  <c r="V21" i="5"/>
  <c r="Q22" i="5"/>
  <c r="R22" i="5"/>
  <c r="S22" i="5"/>
  <c r="T22" i="5"/>
  <c r="U22" i="5"/>
  <c r="V22" i="5"/>
  <c r="Q23" i="5"/>
  <c r="R23" i="5"/>
  <c r="S23" i="5"/>
  <c r="T23" i="5"/>
  <c r="U23" i="5"/>
  <c r="V23" i="5"/>
  <c r="Q24" i="5"/>
  <c r="R24" i="5"/>
  <c r="S24" i="5"/>
  <c r="T24" i="5"/>
  <c r="U24" i="5"/>
  <c r="V24" i="5"/>
  <c r="R3" i="5"/>
  <c r="S3" i="5"/>
  <c r="T3" i="5"/>
  <c r="U3" i="5"/>
  <c r="V3" i="5"/>
  <c r="Q3" i="4"/>
  <c r="J4" i="5"/>
  <c r="K4" i="5"/>
  <c r="L4" i="5"/>
  <c r="M4" i="5"/>
  <c r="N4" i="5"/>
  <c r="O4" i="5"/>
  <c r="J5" i="5"/>
  <c r="K5" i="5"/>
  <c r="L5" i="5"/>
  <c r="M5" i="5"/>
  <c r="N5" i="5"/>
  <c r="O5" i="5"/>
  <c r="J6" i="5"/>
  <c r="K6" i="5"/>
  <c r="L6" i="5"/>
  <c r="M6" i="5"/>
  <c r="N6" i="5"/>
  <c r="O6" i="5"/>
  <c r="J7" i="5"/>
  <c r="K7" i="5"/>
  <c r="L7" i="5"/>
  <c r="M7" i="5"/>
  <c r="N7" i="5"/>
  <c r="O7" i="5"/>
  <c r="J8" i="5"/>
  <c r="K8" i="5"/>
  <c r="L8" i="5"/>
  <c r="M8" i="5"/>
  <c r="N8" i="5"/>
  <c r="O8" i="5"/>
  <c r="J9" i="5"/>
  <c r="K9" i="5"/>
  <c r="L9" i="5"/>
  <c r="M9" i="5"/>
  <c r="N9" i="5"/>
  <c r="O9" i="5"/>
  <c r="J10" i="5"/>
  <c r="K10" i="5"/>
  <c r="L10" i="5"/>
  <c r="M10" i="5"/>
  <c r="N10" i="5"/>
  <c r="O10" i="5"/>
  <c r="J11" i="5"/>
  <c r="K11" i="5"/>
  <c r="L11" i="5"/>
  <c r="M11" i="5"/>
  <c r="N11" i="5"/>
  <c r="O11" i="5"/>
  <c r="J12" i="5"/>
  <c r="K12" i="5"/>
  <c r="L12" i="5"/>
  <c r="M12" i="5"/>
  <c r="N12" i="5"/>
  <c r="O12" i="5"/>
  <c r="J13" i="5"/>
  <c r="K13" i="5"/>
  <c r="L13" i="5"/>
  <c r="M13" i="5"/>
  <c r="N13" i="5"/>
  <c r="O13" i="5"/>
  <c r="J14" i="5"/>
  <c r="K14" i="5"/>
  <c r="L14" i="5"/>
  <c r="M14" i="5"/>
  <c r="N14" i="5"/>
  <c r="O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O17" i="5"/>
  <c r="J18" i="5"/>
  <c r="K18" i="5"/>
  <c r="L18" i="5"/>
  <c r="M18" i="5"/>
  <c r="N18" i="5"/>
  <c r="O18" i="5"/>
  <c r="J19" i="5"/>
  <c r="K19" i="5"/>
  <c r="L19" i="5"/>
  <c r="M19" i="5"/>
  <c r="N19" i="5"/>
  <c r="O19" i="5"/>
  <c r="J20" i="5"/>
  <c r="K20" i="5"/>
  <c r="L20" i="5"/>
  <c r="M20" i="5"/>
  <c r="N20" i="5"/>
  <c r="O20" i="5"/>
  <c r="J21" i="5"/>
  <c r="K21" i="5"/>
  <c r="L21" i="5"/>
  <c r="M21" i="5"/>
  <c r="N21" i="5"/>
  <c r="O21" i="5"/>
  <c r="J22" i="5"/>
  <c r="K22" i="5"/>
  <c r="L22" i="5"/>
  <c r="M22" i="5"/>
  <c r="N22" i="5"/>
  <c r="O22" i="5"/>
  <c r="J23" i="5"/>
  <c r="K23" i="5"/>
  <c r="L23" i="5"/>
  <c r="M23" i="5"/>
  <c r="N23" i="5"/>
  <c r="O23" i="5"/>
  <c r="J24" i="5"/>
  <c r="K24" i="5"/>
  <c r="L24" i="5"/>
  <c r="M24" i="5"/>
  <c r="N24" i="5"/>
  <c r="O24" i="5"/>
  <c r="K3" i="5"/>
  <c r="L3" i="5"/>
  <c r="M3" i="5"/>
  <c r="N3" i="5"/>
  <c r="O3" i="5"/>
  <c r="J3" i="4"/>
  <c r="R19" i="4"/>
  <c r="S19" i="4"/>
  <c r="T19" i="4"/>
  <c r="U19" i="4"/>
  <c r="V19" i="4"/>
  <c r="Q23" i="3"/>
  <c r="K20" i="4"/>
  <c r="L20" i="4"/>
  <c r="M20" i="4"/>
  <c r="N20" i="4"/>
  <c r="O20" i="4"/>
  <c r="J24" i="3"/>
  <c r="K19" i="4"/>
  <c r="L19" i="4"/>
  <c r="M19" i="4"/>
  <c r="N19" i="4"/>
  <c r="O19" i="4"/>
  <c r="J23" i="3"/>
  <c r="Q4" i="4"/>
  <c r="R4" i="4"/>
  <c r="S4" i="4"/>
  <c r="T4" i="4"/>
  <c r="U4" i="4"/>
  <c r="V4" i="4"/>
  <c r="Q5" i="4"/>
  <c r="R5" i="4"/>
  <c r="S5" i="4"/>
  <c r="T5" i="4"/>
  <c r="U5" i="4"/>
  <c r="V5" i="4"/>
  <c r="Q6" i="4"/>
  <c r="R6" i="4"/>
  <c r="S6" i="4"/>
  <c r="T6" i="4"/>
  <c r="U6" i="4"/>
  <c r="V6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R3" i="4"/>
  <c r="S3" i="4"/>
  <c r="T3" i="4"/>
  <c r="U3" i="4"/>
  <c r="V3" i="4"/>
  <c r="Q3" i="3"/>
  <c r="J4" i="4"/>
  <c r="K4" i="4"/>
  <c r="L4" i="4"/>
  <c r="M4" i="4"/>
  <c r="N4" i="4"/>
  <c r="O4" i="4"/>
  <c r="J5" i="4"/>
  <c r="K5" i="4"/>
  <c r="L5" i="4"/>
  <c r="M5" i="4"/>
  <c r="N5" i="4"/>
  <c r="O5" i="4"/>
  <c r="J6" i="4"/>
  <c r="K6" i="4"/>
  <c r="L6" i="4"/>
  <c r="M6" i="4"/>
  <c r="N6" i="4"/>
  <c r="O6" i="4"/>
  <c r="J7" i="4"/>
  <c r="K7" i="4"/>
  <c r="L7" i="4"/>
  <c r="M7" i="4"/>
  <c r="N7" i="4"/>
  <c r="O7" i="4"/>
  <c r="J8" i="4"/>
  <c r="K8" i="4"/>
  <c r="L8" i="4"/>
  <c r="M8" i="4"/>
  <c r="N8" i="4"/>
  <c r="O8" i="4"/>
  <c r="J9" i="4"/>
  <c r="K9" i="4"/>
  <c r="L9" i="4"/>
  <c r="M9" i="4"/>
  <c r="N9" i="4"/>
  <c r="O9" i="4"/>
  <c r="J10" i="4"/>
  <c r="K10" i="4"/>
  <c r="L10" i="4"/>
  <c r="M10" i="4"/>
  <c r="N10" i="4"/>
  <c r="O10" i="4"/>
  <c r="J11" i="4"/>
  <c r="K11" i="4"/>
  <c r="L11" i="4"/>
  <c r="M11" i="4"/>
  <c r="N11" i="4"/>
  <c r="O11" i="4"/>
  <c r="J12" i="4"/>
  <c r="K12" i="4"/>
  <c r="L12" i="4"/>
  <c r="M12" i="4"/>
  <c r="N12" i="4"/>
  <c r="O12" i="4"/>
  <c r="J13" i="4"/>
  <c r="K13" i="4"/>
  <c r="L13" i="4"/>
  <c r="M13" i="4"/>
  <c r="N13" i="4"/>
  <c r="O13" i="4"/>
  <c r="J14" i="4"/>
  <c r="K14" i="4"/>
  <c r="L14" i="4"/>
  <c r="M14" i="4"/>
  <c r="N14" i="4"/>
  <c r="O14" i="4"/>
  <c r="J15" i="4"/>
  <c r="K15" i="4"/>
  <c r="L15" i="4"/>
  <c r="M15" i="4"/>
  <c r="N15" i="4"/>
  <c r="O15" i="4"/>
  <c r="J16" i="4"/>
  <c r="K16" i="4"/>
  <c r="L16" i="4"/>
  <c r="M16" i="4"/>
  <c r="N16" i="4"/>
  <c r="O16" i="4"/>
  <c r="J17" i="4"/>
  <c r="K17" i="4"/>
  <c r="L17" i="4"/>
  <c r="M17" i="4"/>
  <c r="N17" i="4"/>
  <c r="O17" i="4"/>
  <c r="J18" i="4"/>
  <c r="K18" i="4"/>
  <c r="L18" i="4"/>
  <c r="M18" i="4"/>
  <c r="N18" i="4"/>
  <c r="O18" i="4"/>
  <c r="K3" i="4"/>
  <c r="L3" i="4"/>
  <c r="M3" i="4"/>
  <c r="N3" i="4"/>
  <c r="O3" i="4"/>
  <c r="J3" i="3"/>
  <c r="R23" i="3"/>
  <c r="S23" i="3"/>
  <c r="T23" i="3"/>
  <c r="U23" i="3"/>
  <c r="V23" i="3"/>
  <c r="Q24" i="2"/>
  <c r="K24" i="3"/>
  <c r="L24" i="3"/>
  <c r="M24" i="3"/>
  <c r="N24" i="3"/>
  <c r="O24" i="3"/>
  <c r="J25" i="2"/>
  <c r="K23" i="3"/>
  <c r="L23" i="3"/>
  <c r="M23" i="3"/>
  <c r="N23" i="3"/>
  <c r="O23" i="3"/>
  <c r="J24" i="2"/>
  <c r="Q4" i="3"/>
  <c r="R4" i="3"/>
  <c r="S4" i="3"/>
  <c r="T4" i="3"/>
  <c r="U4" i="3"/>
  <c r="V4" i="3"/>
  <c r="Q5" i="3"/>
  <c r="R5" i="3"/>
  <c r="S5" i="3"/>
  <c r="T5" i="3"/>
  <c r="U5" i="3"/>
  <c r="V5" i="3"/>
  <c r="Q6" i="3"/>
  <c r="R6" i="3"/>
  <c r="S6" i="3"/>
  <c r="T6" i="3"/>
  <c r="U6" i="3"/>
  <c r="V6" i="3"/>
  <c r="Q7" i="3"/>
  <c r="R7" i="3"/>
  <c r="S7" i="3"/>
  <c r="T7" i="3"/>
  <c r="U7" i="3"/>
  <c r="V7" i="3"/>
  <c r="Q8" i="3"/>
  <c r="R8" i="3"/>
  <c r="S8" i="3"/>
  <c r="T8" i="3"/>
  <c r="U8" i="3"/>
  <c r="V8" i="3"/>
  <c r="Q9" i="3"/>
  <c r="R9" i="3"/>
  <c r="S9" i="3"/>
  <c r="T9" i="3"/>
  <c r="U9" i="3"/>
  <c r="V9" i="3"/>
  <c r="Q10" i="3"/>
  <c r="R10" i="3"/>
  <c r="S10" i="3"/>
  <c r="T10" i="3"/>
  <c r="U10" i="3"/>
  <c r="V10" i="3"/>
  <c r="Q11" i="3"/>
  <c r="R11" i="3"/>
  <c r="S11" i="3"/>
  <c r="T11" i="3"/>
  <c r="U11" i="3"/>
  <c r="V11" i="3"/>
  <c r="Q12" i="3"/>
  <c r="R12" i="3"/>
  <c r="S12" i="3"/>
  <c r="T12" i="3"/>
  <c r="U12" i="3"/>
  <c r="V12" i="3"/>
  <c r="Q13" i="3"/>
  <c r="R13" i="3"/>
  <c r="S13" i="3"/>
  <c r="T13" i="3"/>
  <c r="U13" i="3"/>
  <c r="V13" i="3"/>
  <c r="Q14" i="3"/>
  <c r="R14" i="3"/>
  <c r="S14" i="3"/>
  <c r="T14" i="3"/>
  <c r="U14" i="3"/>
  <c r="V14" i="3"/>
  <c r="Q15" i="3"/>
  <c r="R15" i="3"/>
  <c r="S15" i="3"/>
  <c r="T15" i="3"/>
  <c r="U15" i="3"/>
  <c r="V15" i="3"/>
  <c r="Q16" i="3"/>
  <c r="R16" i="3"/>
  <c r="S16" i="3"/>
  <c r="T16" i="3"/>
  <c r="U16" i="3"/>
  <c r="V16" i="3"/>
  <c r="Q17" i="3"/>
  <c r="R17" i="3"/>
  <c r="S17" i="3"/>
  <c r="T17" i="3"/>
  <c r="U17" i="3"/>
  <c r="V17" i="3"/>
  <c r="Q18" i="3"/>
  <c r="R18" i="3"/>
  <c r="S18" i="3"/>
  <c r="T18" i="3"/>
  <c r="U18" i="3"/>
  <c r="V18" i="3"/>
  <c r="Q19" i="3"/>
  <c r="R19" i="3"/>
  <c r="S19" i="3"/>
  <c r="T19" i="3"/>
  <c r="U19" i="3"/>
  <c r="V19" i="3"/>
  <c r="Q20" i="3"/>
  <c r="R20" i="3"/>
  <c r="S20" i="3"/>
  <c r="T20" i="3"/>
  <c r="U20" i="3"/>
  <c r="V20" i="3"/>
  <c r="Q21" i="3"/>
  <c r="R21" i="3"/>
  <c r="S21" i="3"/>
  <c r="T21" i="3"/>
  <c r="U21" i="3"/>
  <c r="V21" i="3"/>
  <c r="Q22" i="3"/>
  <c r="R22" i="3"/>
  <c r="S22" i="3"/>
  <c r="T22" i="3"/>
  <c r="U22" i="3"/>
  <c r="V22" i="3"/>
  <c r="R3" i="3"/>
  <c r="S3" i="3"/>
  <c r="T3" i="3"/>
  <c r="U3" i="3"/>
  <c r="V3" i="3"/>
  <c r="Q3" i="2"/>
  <c r="J4" i="3"/>
  <c r="K4" i="3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K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K3" i="3"/>
  <c r="L3" i="3"/>
  <c r="M3" i="3"/>
  <c r="N3" i="3"/>
  <c r="O3" i="3"/>
  <c r="J3" i="2"/>
  <c r="V24" i="2"/>
  <c r="S9" i="2"/>
  <c r="R24" i="2"/>
  <c r="S24" i="2"/>
  <c r="T24" i="2"/>
  <c r="U24" i="2"/>
  <c r="Q25" i="1"/>
  <c r="Q4" i="2"/>
  <c r="R4" i="2"/>
  <c r="S4" i="2"/>
  <c r="T4" i="2"/>
  <c r="U4" i="2"/>
  <c r="V4" i="2"/>
  <c r="Q5" i="2"/>
  <c r="R5" i="2"/>
  <c r="S5" i="2"/>
  <c r="T5" i="2"/>
  <c r="U5" i="2"/>
  <c r="V5" i="2"/>
  <c r="Q6" i="2"/>
  <c r="R6" i="2"/>
  <c r="S6" i="2"/>
  <c r="T6" i="2"/>
  <c r="U6" i="2"/>
  <c r="V6" i="2"/>
  <c r="Q7" i="2"/>
  <c r="R7" i="2"/>
  <c r="S7" i="2"/>
  <c r="T7" i="2"/>
  <c r="U7" i="2"/>
  <c r="V7" i="2"/>
  <c r="Q8" i="2"/>
  <c r="R8" i="2"/>
  <c r="S8" i="2"/>
  <c r="T8" i="2"/>
  <c r="U8" i="2"/>
  <c r="V8" i="2"/>
  <c r="Q9" i="2"/>
  <c r="R9" i="2"/>
  <c r="T9" i="2"/>
  <c r="U9" i="2"/>
  <c r="V9" i="2"/>
  <c r="Q10" i="2"/>
  <c r="R10" i="2"/>
  <c r="S10" i="2"/>
  <c r="T10" i="2"/>
  <c r="U10" i="2"/>
  <c r="V10" i="2"/>
  <c r="Q11" i="2"/>
  <c r="R11" i="2"/>
  <c r="S11" i="2"/>
  <c r="T11" i="2"/>
  <c r="U11" i="2"/>
  <c r="V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Q15" i="2"/>
  <c r="R15" i="2"/>
  <c r="S15" i="2"/>
  <c r="T15" i="2"/>
  <c r="U15" i="2"/>
  <c r="V15" i="2"/>
  <c r="Q16" i="2"/>
  <c r="R16" i="2"/>
  <c r="S16" i="2"/>
  <c r="T16" i="2"/>
  <c r="U16" i="2"/>
  <c r="V16" i="2"/>
  <c r="Q17" i="2"/>
  <c r="R17" i="2"/>
  <c r="S17" i="2"/>
  <c r="T17" i="2"/>
  <c r="U17" i="2"/>
  <c r="V17" i="2"/>
  <c r="Q18" i="2"/>
  <c r="R18" i="2"/>
  <c r="S18" i="2"/>
  <c r="T18" i="2"/>
  <c r="U18" i="2"/>
  <c r="V18" i="2"/>
  <c r="Q19" i="2"/>
  <c r="R19" i="2"/>
  <c r="S19" i="2"/>
  <c r="T19" i="2"/>
  <c r="U19" i="2"/>
  <c r="V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Q23" i="2"/>
  <c r="R23" i="2"/>
  <c r="S23" i="2"/>
  <c r="T23" i="2"/>
  <c r="U23" i="2"/>
  <c r="V23" i="2"/>
  <c r="R3" i="2"/>
  <c r="S3" i="2"/>
  <c r="T3" i="2"/>
  <c r="U3" i="2"/>
  <c r="V3" i="2"/>
  <c r="Q4" i="1"/>
  <c r="Q3" i="1"/>
  <c r="K25" i="2"/>
  <c r="L25" i="2"/>
  <c r="M25" i="2"/>
  <c r="N25" i="2"/>
  <c r="O25" i="2"/>
  <c r="J26" i="1"/>
  <c r="K24" i="2"/>
  <c r="L24" i="2"/>
  <c r="M24" i="2"/>
  <c r="N24" i="2"/>
  <c r="O24" i="2"/>
  <c r="J25" i="1"/>
  <c r="R25" i="1"/>
  <c r="S25" i="1"/>
  <c r="T25" i="1"/>
  <c r="U25" i="1"/>
  <c r="V25" i="1"/>
  <c r="K26" i="1"/>
  <c r="L26" i="1"/>
  <c r="M26" i="1"/>
  <c r="N26" i="1"/>
  <c r="O26" i="1"/>
  <c r="L4" i="2"/>
  <c r="K4" i="2"/>
  <c r="J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K3" i="2"/>
  <c r="L3" i="2"/>
  <c r="M3" i="2"/>
  <c r="N3" i="2"/>
  <c r="O3" i="2"/>
  <c r="J3" i="1"/>
  <c r="L25" i="1"/>
  <c r="K25" i="1"/>
  <c r="M25" i="1"/>
  <c r="N25" i="1"/>
  <c r="O25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</calcChain>
</file>

<file path=xl/sharedStrings.xml><?xml version="1.0" encoding="utf-8"?>
<sst xmlns="http://schemas.openxmlformats.org/spreadsheetml/2006/main" count="150" uniqueCount="12">
  <si>
    <t>DATE</t>
  </si>
  <si>
    <t>CLOSE</t>
  </si>
  <si>
    <t>ARIMA</t>
  </si>
  <si>
    <t>SARIMAX</t>
  </si>
  <si>
    <t>HOLT_WINTER</t>
  </si>
  <si>
    <t>SES</t>
  </si>
  <si>
    <t>PROPHET</t>
  </si>
  <si>
    <t>VAR</t>
  </si>
  <si>
    <t>RMSE</t>
  </si>
  <si>
    <t>MAPE</t>
  </si>
  <si>
    <t>PFE</t>
  </si>
  <si>
    <t xml:space="preserve">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</si>
</sst>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0" fontId="2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75371828521432E-2"/>
          <c:y val="0.17634259259259263"/>
          <c:w val="0.87851837270341204"/>
          <c:h val="0.45109397783610383"/>
        </c:manualLayout>
      </c:layout>
      <c:lineChart>
        <c:grouping val="standard"/>
        <c:varyColors val="0"/>
        <c:ser>
          <c:idx val="0"/>
          <c:order val="0"/>
          <c:tx>
            <c:strRef>
              <c:f>'PRIMEBANK_(0-50)'!$B$2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'PRIMEBANK_(0-50)'!$A$3:$A$24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'PRIMEBANK_(0-50)'!$B$3:$B$24</c:f>
              <c:numCache>
                <c:formatCode>General</c:formatCode>
                <c:ptCount val="22"/>
                <c:pt idx="0">
                  <c:v>17.399999999999999</c:v>
                </c:pt>
                <c:pt idx="1">
                  <c:v>17.399999999999999</c:v>
                </c:pt>
                <c:pt idx="2">
                  <c:v>17.399999999999999</c:v>
                </c:pt>
                <c:pt idx="3">
                  <c:v>17.399999999999999</c:v>
                </c:pt>
                <c:pt idx="4">
                  <c:v>17.5</c:v>
                </c:pt>
                <c:pt idx="5">
                  <c:v>17.399999999999999</c:v>
                </c:pt>
                <c:pt idx="6">
                  <c:v>17.399999999999999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17.600000000000001</c:v>
                </c:pt>
                <c:pt idx="11">
                  <c:v>17.399999999999999</c:v>
                </c:pt>
                <c:pt idx="12">
                  <c:v>17.7</c:v>
                </c:pt>
                <c:pt idx="13">
                  <c:v>17.899999999999999</c:v>
                </c:pt>
                <c:pt idx="14">
                  <c:v>17.8</c:v>
                </c:pt>
                <c:pt idx="15">
                  <c:v>17.5</c:v>
                </c:pt>
                <c:pt idx="16">
                  <c:v>17.5</c:v>
                </c:pt>
                <c:pt idx="17">
                  <c:v>17.600000000000001</c:v>
                </c:pt>
                <c:pt idx="18">
                  <c:v>17.5</c:v>
                </c:pt>
                <c:pt idx="19">
                  <c:v>17.3</c:v>
                </c:pt>
                <c:pt idx="20">
                  <c:v>17.2</c:v>
                </c:pt>
                <c:pt idx="21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B-4586-AC86-607A169D6C61}"/>
            </c:ext>
          </c:extLst>
        </c:ser>
        <c:ser>
          <c:idx val="1"/>
          <c:order val="1"/>
          <c:tx>
            <c:strRef>
              <c:f>'PRIMEBANK_(0-50)'!$C$2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'PRIMEBANK_(0-50)'!$A$3:$A$24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'PRIMEBANK_(0-50)'!$C$3:$C$24</c:f>
              <c:numCache>
                <c:formatCode>General</c:formatCode>
                <c:ptCount val="22"/>
                <c:pt idx="0">
                  <c:v>17.399999999999999</c:v>
                </c:pt>
                <c:pt idx="1">
                  <c:v>17.445981711556101</c:v>
                </c:pt>
                <c:pt idx="2">
                  <c:v>17.430409699092198</c:v>
                </c:pt>
                <c:pt idx="3">
                  <c:v>17.450785096223701</c:v>
                </c:pt>
                <c:pt idx="4">
                  <c:v>17.4501671858471</c:v>
                </c:pt>
                <c:pt idx="5">
                  <c:v>17.461809378912999</c:v>
                </c:pt>
                <c:pt idx="6">
                  <c:v>17.466291664643599</c:v>
                </c:pt>
                <c:pt idx="7">
                  <c:v>17.474955340302099</c:v>
                </c:pt>
                <c:pt idx="8">
                  <c:v>17.481177081880901</c:v>
                </c:pt>
                <c:pt idx="9">
                  <c:v>17.488824914341599</c:v>
                </c:pt>
                <c:pt idx="10">
                  <c:v>17.495639908921799</c:v>
                </c:pt>
                <c:pt idx="11">
                  <c:v>17.5029412812946</c:v>
                </c:pt>
                <c:pt idx="12">
                  <c:v>17.5099586087617</c:v>
                </c:pt>
                <c:pt idx="13">
                  <c:v>17.517141818614199</c:v>
                </c:pt>
                <c:pt idx="14">
                  <c:v>17.524228153060001</c:v>
                </c:pt>
                <c:pt idx="15">
                  <c:v>17.531371062798002</c:v>
                </c:pt>
                <c:pt idx="16">
                  <c:v>17.5384809325334</c:v>
                </c:pt>
                <c:pt idx="17">
                  <c:v>17.545610097649</c:v>
                </c:pt>
                <c:pt idx="18">
                  <c:v>17.552727994251601</c:v>
                </c:pt>
                <c:pt idx="19">
                  <c:v>17.559852471672201</c:v>
                </c:pt>
                <c:pt idx="20">
                  <c:v>17.5669731058914</c:v>
                </c:pt>
                <c:pt idx="21">
                  <c:v>17.574095984542399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B-4586-AC86-607A169D6C61}"/>
            </c:ext>
          </c:extLst>
        </c:ser>
        <c:ser>
          <c:idx val="2"/>
          <c:order val="2"/>
          <c:tx>
            <c:strRef>
              <c:f>'PRIMEBANK_(0-50)'!$D$2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'PRIMEBANK_(0-50)'!$A$3:$A$24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'PRIMEBANK_(0-50)'!$D$3:$D$24</c:f>
              <c:numCache>
                <c:formatCode>General</c:formatCode>
                <c:ptCount val="22"/>
                <c:pt idx="0">
                  <c:v>17.399999999999999</c:v>
                </c:pt>
                <c:pt idx="1">
                  <c:v>17.438473744598902</c:v>
                </c:pt>
                <c:pt idx="2">
                  <c:v>17.416036060865402</c:v>
                </c:pt>
                <c:pt idx="3">
                  <c:v>17.429121598978998</c:v>
                </c:pt>
                <c:pt idx="4">
                  <c:v>17.421490182574502</c:v>
                </c:pt>
                <c:pt idx="5">
                  <c:v>17.425940784134301</c:v>
                </c:pt>
                <c:pt idx="6">
                  <c:v>17.423345216916601</c:v>
                </c:pt>
                <c:pt idx="7">
                  <c:v>17.424858937947601</c:v>
                </c:pt>
                <c:pt idx="8">
                  <c:v>17.423976143873102</c:v>
                </c:pt>
                <c:pt idx="9">
                  <c:v>17.424490984693801</c:v>
                </c:pt>
                <c:pt idx="10">
                  <c:v>17.424190732258602</c:v>
                </c:pt>
                <c:pt idx="11">
                  <c:v>17.424365837885901</c:v>
                </c:pt>
                <c:pt idx="12">
                  <c:v>17.424263717213002</c:v>
                </c:pt>
                <c:pt idx="13">
                  <c:v>17.424323273447701</c:v>
                </c:pt>
                <c:pt idx="14">
                  <c:v>17.424288540567598</c:v>
                </c:pt>
                <c:pt idx="15">
                  <c:v>17.424308796599</c:v>
                </c:pt>
                <c:pt idx="16">
                  <c:v>17.424296983388899</c:v>
                </c:pt>
                <c:pt idx="17">
                  <c:v>17.4243038727904</c:v>
                </c:pt>
                <c:pt idx="18">
                  <c:v>17.424299854928002</c:v>
                </c:pt>
                <c:pt idx="19">
                  <c:v>17.424302198124</c:v>
                </c:pt>
                <c:pt idx="20">
                  <c:v>17.4243008315845</c:v>
                </c:pt>
                <c:pt idx="21">
                  <c:v>17.424301628543098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B-4586-AC86-607A169D6C61}"/>
            </c:ext>
          </c:extLst>
        </c:ser>
        <c:ser>
          <c:idx val="3"/>
          <c:order val="3"/>
          <c:tx>
            <c:strRef>
              <c:f>'PRIMEBANK_(0-50)'!$E$2</c:f>
              <c:strCache>
                <c:ptCount val="1"/>
                <c:pt idx="0">
                  <c:v>HOLT_WINTER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'PRIMEBANK_(0-50)'!$A$3:$A$24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'PRIMEBANK_(0-50)'!$E$3:$E$24</c:f>
              <c:numCache>
                <c:formatCode>General</c:formatCode>
                <c:ptCount val="22"/>
                <c:pt idx="0">
                  <c:v>17.399999999999999</c:v>
                </c:pt>
                <c:pt idx="1">
                  <c:v>17.472222205218699</c:v>
                </c:pt>
                <c:pt idx="2">
                  <c:v>17.394447868264901</c:v>
                </c:pt>
                <c:pt idx="3">
                  <c:v>17.511109272959001</c:v>
                </c:pt>
                <c:pt idx="4">
                  <c:v>17.472219479479101</c:v>
                </c:pt>
                <c:pt idx="5">
                  <c:v>17.488887920672099</c:v>
                </c:pt>
                <c:pt idx="6">
                  <c:v>17.522219785528701</c:v>
                </c:pt>
                <c:pt idx="7">
                  <c:v>17.447220859323298</c:v>
                </c:pt>
                <c:pt idx="8">
                  <c:v>17.447222029655599</c:v>
                </c:pt>
                <c:pt idx="9">
                  <c:v>17.491666912105298</c:v>
                </c:pt>
                <c:pt idx="10">
                  <c:v>17.513892889557301</c:v>
                </c:pt>
                <c:pt idx="11">
                  <c:v>17.636109034814201</c:v>
                </c:pt>
                <c:pt idx="12">
                  <c:v>17.5861089609743</c:v>
                </c:pt>
                <c:pt idx="13">
                  <c:v>17.541666035717601</c:v>
                </c:pt>
                <c:pt idx="14">
                  <c:v>17.578514609204699</c:v>
                </c:pt>
                <c:pt idx="15">
                  <c:v>17.541679959015099</c:v>
                </c:pt>
                <c:pt idx="16">
                  <c:v>17.541682029968101</c:v>
                </c:pt>
                <c:pt idx="17">
                  <c:v>17.462739535981999</c:v>
                </c:pt>
                <c:pt idx="18">
                  <c:v>17.441688449840601</c:v>
                </c:pt>
                <c:pt idx="19">
                  <c:v>17.468003742159201</c:v>
                </c:pt>
                <c:pt idx="20">
                  <c:v>17.446952952079201</c:v>
                </c:pt>
                <c:pt idx="21">
                  <c:v>17.4864290796619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B-4586-AC86-607A169D6C61}"/>
            </c:ext>
          </c:extLst>
        </c:ser>
        <c:ser>
          <c:idx val="4"/>
          <c:order val="4"/>
          <c:tx>
            <c:strRef>
              <c:f>'PRIMEBANK_(0-50)'!$F$2</c:f>
              <c:strCache>
                <c:ptCount val="1"/>
                <c:pt idx="0">
                  <c:v>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'PRIMEBANK_(0-50)'!$A$3:$A$24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'PRIMEBANK_(0-50)'!$F$3:$F$24</c:f>
              <c:numCache>
                <c:formatCode>General</c:formatCode>
                <c:ptCount val="22"/>
                <c:pt idx="0">
                  <c:v>17.399999999999999</c:v>
                </c:pt>
                <c:pt idx="1">
                  <c:v>17.4042541681894</c:v>
                </c:pt>
                <c:pt idx="2">
                  <c:v>17.408508336378901</c:v>
                </c:pt>
                <c:pt idx="3">
                  <c:v>17.412762504568398</c:v>
                </c:pt>
                <c:pt idx="4">
                  <c:v>17.417016672757899</c:v>
                </c:pt>
                <c:pt idx="5">
                  <c:v>17.4212708409474</c:v>
                </c:pt>
                <c:pt idx="6">
                  <c:v>17.425525009136901</c:v>
                </c:pt>
                <c:pt idx="7">
                  <c:v>17.429779177326399</c:v>
                </c:pt>
                <c:pt idx="8">
                  <c:v>17.4340333455159</c:v>
                </c:pt>
                <c:pt idx="9">
                  <c:v>17.438287513705401</c:v>
                </c:pt>
                <c:pt idx="10">
                  <c:v>17.442541681894902</c:v>
                </c:pt>
                <c:pt idx="11">
                  <c:v>17.446795850084399</c:v>
                </c:pt>
                <c:pt idx="12">
                  <c:v>17.4510500182739</c:v>
                </c:pt>
                <c:pt idx="13">
                  <c:v>17.455304186463401</c:v>
                </c:pt>
                <c:pt idx="14">
                  <c:v>17.459558354652899</c:v>
                </c:pt>
                <c:pt idx="15">
                  <c:v>17.463812522842399</c:v>
                </c:pt>
                <c:pt idx="16">
                  <c:v>17.4680666910319</c:v>
                </c:pt>
                <c:pt idx="17">
                  <c:v>17.472320859221298</c:v>
                </c:pt>
                <c:pt idx="18">
                  <c:v>17.476575027410799</c:v>
                </c:pt>
                <c:pt idx="19">
                  <c:v>17.4808291956003</c:v>
                </c:pt>
                <c:pt idx="20">
                  <c:v>17.485083363789801</c:v>
                </c:pt>
                <c:pt idx="21">
                  <c:v>17.489337531979299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1B-4586-AC86-607A169D6C61}"/>
            </c:ext>
          </c:extLst>
        </c:ser>
        <c:ser>
          <c:idx val="5"/>
          <c:order val="5"/>
          <c:tx>
            <c:strRef>
              <c:f>'PRIMEBANK_(0-50)'!$G$2</c:f>
              <c:strCache>
                <c:ptCount val="1"/>
                <c:pt idx="0">
                  <c:v>PROPHET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'PRIMEBANK_(0-50)'!$A$3:$A$24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'PRIMEBANK_(0-50)'!$G$3:$G$24</c:f>
              <c:numCache>
                <c:formatCode>General</c:formatCode>
                <c:ptCount val="22"/>
                <c:pt idx="0">
                  <c:v>17.399999999999999</c:v>
                </c:pt>
                <c:pt idx="1">
                  <c:v>17.440562847752599</c:v>
                </c:pt>
                <c:pt idx="2">
                  <c:v>17.471951977843201</c:v>
                </c:pt>
                <c:pt idx="3">
                  <c:v>17.433860931716499</c:v>
                </c:pt>
                <c:pt idx="4">
                  <c:v>17.395863803185598</c:v>
                </c:pt>
                <c:pt idx="5">
                  <c:v>17.4075571776925</c:v>
                </c:pt>
                <c:pt idx="6">
                  <c:v>17.450752934743299</c:v>
                </c:pt>
                <c:pt idx="7">
                  <c:v>17.491240538816498</c:v>
                </c:pt>
                <c:pt idx="8">
                  <c:v>17.531715602267301</c:v>
                </c:pt>
                <c:pt idx="9">
                  <c:v>17.563016948056099</c:v>
                </c:pt>
                <c:pt idx="10">
                  <c:v>17.524838117627599</c:v>
                </c:pt>
                <c:pt idx="11">
                  <c:v>17.486753204794699</c:v>
                </c:pt>
                <c:pt idx="12">
                  <c:v>17.498358794999898</c:v>
                </c:pt>
                <c:pt idx="13">
                  <c:v>17.541466767748901</c:v>
                </c:pt>
                <c:pt idx="14">
                  <c:v>17.581866587520199</c:v>
                </c:pt>
                <c:pt idx="15">
                  <c:v>17.6222538666693</c:v>
                </c:pt>
                <c:pt idx="16">
                  <c:v>17.653467428156301</c:v>
                </c:pt>
                <c:pt idx="17">
                  <c:v>17.615200813425801</c:v>
                </c:pt>
                <c:pt idx="18">
                  <c:v>17.577028116291199</c:v>
                </c:pt>
                <c:pt idx="19">
                  <c:v>17.588545922194399</c:v>
                </c:pt>
                <c:pt idx="20">
                  <c:v>17.6315661106416</c:v>
                </c:pt>
                <c:pt idx="21">
                  <c:v>17.671878146111201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1B-4586-AC86-607A169D6C61}"/>
            </c:ext>
          </c:extLst>
        </c:ser>
        <c:ser>
          <c:idx val="6"/>
          <c:order val="6"/>
          <c:tx>
            <c:strRef>
              <c:f>'PRIMEBANK_(0-50)'!$H$2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'PRIMEBANK_(0-50)'!$A$3:$A$24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'PRIMEBANK_(0-50)'!$H$3:$H$24</c:f>
              <c:numCache>
                <c:formatCode>General</c:formatCode>
                <c:ptCount val="22"/>
                <c:pt idx="0">
                  <c:v>17.399999999999999</c:v>
                </c:pt>
                <c:pt idx="1">
                  <c:v>17.39012402202</c:v>
                </c:pt>
                <c:pt idx="2">
                  <c:v>17.410345651188699</c:v>
                </c:pt>
                <c:pt idx="3">
                  <c:v>17.440437856537201</c:v>
                </c:pt>
                <c:pt idx="4">
                  <c:v>17.442228518239101</c:v>
                </c:pt>
                <c:pt idx="5">
                  <c:v>17.448583733480199</c:v>
                </c:pt>
                <c:pt idx="6">
                  <c:v>17.455331226999999</c:v>
                </c:pt>
                <c:pt idx="7">
                  <c:v>17.458044208695298</c:v>
                </c:pt>
                <c:pt idx="8">
                  <c:v>17.4620899736999</c:v>
                </c:pt>
                <c:pt idx="9">
                  <c:v>17.465742922899398</c:v>
                </c:pt>
                <c:pt idx="10">
                  <c:v>17.47214104327</c:v>
                </c:pt>
                <c:pt idx="11">
                  <c:v>17.475857257737498</c:v>
                </c:pt>
                <c:pt idx="12">
                  <c:v>17.4789126278061</c:v>
                </c:pt>
                <c:pt idx="13">
                  <c:v>17.4838817738637</c:v>
                </c:pt>
                <c:pt idx="14">
                  <c:v>17.488070851176801</c:v>
                </c:pt>
                <c:pt idx="15">
                  <c:v>17.492498125313201</c:v>
                </c:pt>
                <c:pt idx="16">
                  <c:v>17.497038403664899</c:v>
                </c:pt>
                <c:pt idx="17">
                  <c:v>17.501592374185201</c:v>
                </c:pt>
                <c:pt idx="18">
                  <c:v>17.506280162011901</c:v>
                </c:pt>
                <c:pt idx="19">
                  <c:v>17.5105132371935</c:v>
                </c:pt>
                <c:pt idx="20">
                  <c:v>17.514929436113899</c:v>
                </c:pt>
                <c:pt idx="21">
                  <c:v>17.5194500710518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1B-4586-AC86-607A169D6C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1440"/>
        <c:axId val="341317600"/>
      </c:lineChart>
      <c:dateAx>
        <c:axId val="75191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17600"/>
        <c:crosses val="autoZero"/>
        <c:auto val="1"/>
        <c:lblOffset val="100"/>
        <c:baseTimeUnit val="days"/>
      </c:dateAx>
      <c:valAx>
        <c:axId val="341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MEGHNACEM_50_100!$B$2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MEGHNACEM_50_100!$A$3:$A$23</c:f>
              <c:numCache>
                <c:formatCode>m/d/yyyy</c:formatCode>
                <c:ptCount val="21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  <c:pt idx="20">
                  <c:v>44165</c:v>
                </c:pt>
              </c:numCache>
            </c:numRef>
          </c:cat>
          <c:val>
            <c:numRef>
              <c:f>MEGHNACEM_50_100!$B$3:$B$23</c:f>
              <c:numCache>
                <c:formatCode>General</c:formatCode>
                <c:ptCount val="21"/>
                <c:pt idx="0">
                  <c:v>68.64</c:v>
                </c:pt>
                <c:pt idx="1">
                  <c:v>68.64</c:v>
                </c:pt>
                <c:pt idx="2">
                  <c:v>68.64</c:v>
                </c:pt>
                <c:pt idx="3">
                  <c:v>68.64</c:v>
                </c:pt>
                <c:pt idx="4">
                  <c:v>68.64</c:v>
                </c:pt>
                <c:pt idx="5">
                  <c:v>68.64</c:v>
                </c:pt>
                <c:pt idx="6">
                  <c:v>68.64</c:v>
                </c:pt>
                <c:pt idx="7">
                  <c:v>68.64</c:v>
                </c:pt>
                <c:pt idx="8">
                  <c:v>68.64</c:v>
                </c:pt>
                <c:pt idx="9">
                  <c:v>68.64</c:v>
                </c:pt>
                <c:pt idx="10">
                  <c:v>68.64</c:v>
                </c:pt>
                <c:pt idx="11">
                  <c:v>68.64</c:v>
                </c:pt>
                <c:pt idx="12">
                  <c:v>68.739999999999995</c:v>
                </c:pt>
                <c:pt idx="13">
                  <c:v>68.64</c:v>
                </c:pt>
                <c:pt idx="14">
                  <c:v>68.930000000000007</c:v>
                </c:pt>
                <c:pt idx="15">
                  <c:v>69.02</c:v>
                </c:pt>
                <c:pt idx="16">
                  <c:v>68.739999999999995</c:v>
                </c:pt>
                <c:pt idx="17">
                  <c:v>68.739999999999995</c:v>
                </c:pt>
                <c:pt idx="18">
                  <c:v>69.02</c:v>
                </c:pt>
                <c:pt idx="19">
                  <c:v>72.599999999999994</c:v>
                </c:pt>
                <c:pt idx="20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DA4-AF0F-3C241B53DA2B}"/>
            </c:ext>
          </c:extLst>
        </c:ser>
        <c:ser>
          <c:idx val="1"/>
          <c:order val="1"/>
          <c:tx>
            <c:strRef>
              <c:f>MEGHNACEM_50_100!$C$2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MEGHNACEM_50_100!$A$3:$A$23</c:f>
              <c:numCache>
                <c:formatCode>m/d/yyyy</c:formatCode>
                <c:ptCount val="21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  <c:pt idx="20">
                  <c:v>44165</c:v>
                </c:pt>
              </c:numCache>
            </c:numRef>
          </c:cat>
          <c:val>
            <c:numRef>
              <c:f>MEGHNACEM_50_100!$C$3:$C$23</c:f>
              <c:numCache>
                <c:formatCode>General</c:formatCode>
                <c:ptCount val="21"/>
                <c:pt idx="0">
                  <c:v>68.64</c:v>
                </c:pt>
                <c:pt idx="1">
                  <c:v>68.604363424393199</c:v>
                </c:pt>
                <c:pt idx="2">
                  <c:v>68.568726848786397</c:v>
                </c:pt>
                <c:pt idx="3">
                  <c:v>68.533090273179695</c:v>
                </c:pt>
                <c:pt idx="4">
                  <c:v>68.497453697572894</c:v>
                </c:pt>
                <c:pt idx="5">
                  <c:v>68.461817121966206</c:v>
                </c:pt>
                <c:pt idx="6">
                  <c:v>68.426180546359404</c:v>
                </c:pt>
                <c:pt idx="7">
                  <c:v>68.390543970752603</c:v>
                </c:pt>
                <c:pt idx="8">
                  <c:v>68.354907395145901</c:v>
                </c:pt>
                <c:pt idx="9">
                  <c:v>68.319270819539099</c:v>
                </c:pt>
                <c:pt idx="10">
                  <c:v>68.283634243932397</c:v>
                </c:pt>
                <c:pt idx="11">
                  <c:v>68.247997668325596</c:v>
                </c:pt>
                <c:pt idx="12">
                  <c:v>68.212361092718893</c:v>
                </c:pt>
                <c:pt idx="13">
                  <c:v>68.176724517112106</c:v>
                </c:pt>
                <c:pt idx="14">
                  <c:v>68.141087941505305</c:v>
                </c:pt>
                <c:pt idx="15">
                  <c:v>68.105451365898602</c:v>
                </c:pt>
                <c:pt idx="16">
                  <c:v>68.069814790291801</c:v>
                </c:pt>
                <c:pt idx="17">
                  <c:v>68.034178214685099</c:v>
                </c:pt>
                <c:pt idx="18">
                  <c:v>67.998541639078297</c:v>
                </c:pt>
                <c:pt idx="19">
                  <c:v>67.962905063471496</c:v>
                </c:pt>
                <c:pt idx="20">
                  <c:v>67.927268487864794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DA4-AF0F-3C241B53DA2B}"/>
            </c:ext>
          </c:extLst>
        </c:ser>
        <c:ser>
          <c:idx val="2"/>
          <c:order val="2"/>
          <c:tx>
            <c:strRef>
              <c:f>MEGHNACEM_50_100!$D$2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MEGHNACEM_50_100!$A$3:$A$23</c:f>
              <c:numCache>
                <c:formatCode>m/d/yyyy</c:formatCode>
                <c:ptCount val="21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  <c:pt idx="20">
                  <c:v>44165</c:v>
                </c:pt>
              </c:numCache>
            </c:numRef>
          </c:cat>
          <c:val>
            <c:numRef>
              <c:f>MEGHNACEM_50_100!$D$3:$D$23</c:f>
              <c:numCache>
                <c:formatCode>General</c:formatCode>
                <c:ptCount val="21"/>
                <c:pt idx="0">
                  <c:v>68.64</c:v>
                </c:pt>
                <c:pt idx="1">
                  <c:v>68.639999999165099</c:v>
                </c:pt>
                <c:pt idx="2">
                  <c:v>68.639999999165099</c:v>
                </c:pt>
                <c:pt idx="3">
                  <c:v>68.639999999165099</c:v>
                </c:pt>
                <c:pt idx="4">
                  <c:v>68.639999999165099</c:v>
                </c:pt>
                <c:pt idx="5">
                  <c:v>68.639999999165099</c:v>
                </c:pt>
                <c:pt idx="6">
                  <c:v>68.639999999165099</c:v>
                </c:pt>
                <c:pt idx="7">
                  <c:v>68.639999999165099</c:v>
                </c:pt>
                <c:pt idx="8">
                  <c:v>68.639999999165099</c:v>
                </c:pt>
                <c:pt idx="9">
                  <c:v>68.639999999165099</c:v>
                </c:pt>
                <c:pt idx="10">
                  <c:v>68.639999999165099</c:v>
                </c:pt>
                <c:pt idx="11">
                  <c:v>68.639999999165099</c:v>
                </c:pt>
                <c:pt idx="12">
                  <c:v>68.639999999165099</c:v>
                </c:pt>
                <c:pt idx="13">
                  <c:v>68.639999999165099</c:v>
                </c:pt>
                <c:pt idx="14">
                  <c:v>68.639999999165099</c:v>
                </c:pt>
                <c:pt idx="15">
                  <c:v>68.639999999165099</c:v>
                </c:pt>
                <c:pt idx="16">
                  <c:v>68.639999999165099</c:v>
                </c:pt>
                <c:pt idx="17">
                  <c:v>68.639999999165099</c:v>
                </c:pt>
                <c:pt idx="18">
                  <c:v>68.639999999165099</c:v>
                </c:pt>
                <c:pt idx="19">
                  <c:v>68.639999999165099</c:v>
                </c:pt>
                <c:pt idx="20">
                  <c:v>68.639999999165099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1C-4DA4-AF0F-3C241B53DA2B}"/>
            </c:ext>
          </c:extLst>
        </c:ser>
        <c:ser>
          <c:idx val="3"/>
          <c:order val="3"/>
          <c:tx>
            <c:strRef>
              <c:f>MEGHNACEM_50_100!$E$2</c:f>
              <c:strCache>
                <c:ptCount val="1"/>
                <c:pt idx="0">
                  <c:v>HOLT_WINTER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MEGHNACEM_50_100!$A$3:$A$23</c:f>
              <c:numCache>
                <c:formatCode>m/d/yyyy</c:formatCode>
                <c:ptCount val="21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  <c:pt idx="20">
                  <c:v>44165</c:v>
                </c:pt>
              </c:numCache>
            </c:numRef>
          </c:cat>
          <c:val>
            <c:numRef>
              <c:f>MEGHNACEM_50_100!$E$3:$E$23</c:f>
              <c:numCache>
                <c:formatCode>General</c:formatCode>
                <c:ptCount val="21"/>
                <c:pt idx="0">
                  <c:v>68.64</c:v>
                </c:pt>
                <c:pt idx="1">
                  <c:v>68.387163527628303</c:v>
                </c:pt>
                <c:pt idx="2">
                  <c:v>68.347676087508702</c:v>
                </c:pt>
                <c:pt idx="3">
                  <c:v>68.475948735037505</c:v>
                </c:pt>
                <c:pt idx="4">
                  <c:v>68.434240101096407</c:v>
                </c:pt>
                <c:pt idx="5">
                  <c:v>68.370299486684104</c:v>
                </c:pt>
                <c:pt idx="6">
                  <c:v>68.091935323193695</c:v>
                </c:pt>
                <c:pt idx="7">
                  <c:v>68.348028050583807</c:v>
                </c:pt>
                <c:pt idx="8">
                  <c:v>68.501857171215093</c:v>
                </c:pt>
                <c:pt idx="9">
                  <c:v>68.364067805100902</c:v>
                </c:pt>
                <c:pt idx="10">
                  <c:v>68.830720155935694</c:v>
                </c:pt>
                <c:pt idx="11">
                  <c:v>68.908503216713498</c:v>
                </c:pt>
                <c:pt idx="12">
                  <c:v>68.464071043262294</c:v>
                </c:pt>
                <c:pt idx="13">
                  <c:v>68.282411727180403</c:v>
                </c:pt>
                <c:pt idx="14">
                  <c:v>68.304105929007605</c:v>
                </c:pt>
                <c:pt idx="15">
                  <c:v>67.694693668871906</c:v>
                </c:pt>
                <c:pt idx="16">
                  <c:v>67.234174775856602</c:v>
                </c:pt>
                <c:pt idx="17">
                  <c:v>66.553112321622095</c:v>
                </c:pt>
                <c:pt idx="18">
                  <c:v>67.171500787621099</c:v>
                </c:pt>
                <c:pt idx="19">
                  <c:v>67.903207387128603</c:v>
                </c:pt>
                <c:pt idx="20">
                  <c:v>67.987853059448497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1C-4DA4-AF0F-3C241B53DA2B}"/>
            </c:ext>
          </c:extLst>
        </c:ser>
        <c:ser>
          <c:idx val="4"/>
          <c:order val="4"/>
          <c:tx>
            <c:strRef>
              <c:f>MEGHNACEM_50_100!$F$2</c:f>
              <c:strCache>
                <c:ptCount val="1"/>
                <c:pt idx="0">
                  <c:v>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MEGHNACEM_50_100!$A$3:$A$23</c:f>
              <c:numCache>
                <c:formatCode>m/d/yyyy</c:formatCode>
                <c:ptCount val="21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  <c:pt idx="20">
                  <c:v>44165</c:v>
                </c:pt>
              </c:numCache>
            </c:numRef>
          </c:cat>
          <c:val>
            <c:numRef>
              <c:f>MEGHNACEM_50_100!$F$3:$F$23</c:f>
              <c:numCache>
                <c:formatCode>General</c:formatCode>
                <c:ptCount val="21"/>
                <c:pt idx="0">
                  <c:v>68.64</c:v>
                </c:pt>
                <c:pt idx="1">
                  <c:v>68.616427535192301</c:v>
                </c:pt>
                <c:pt idx="2">
                  <c:v>68.592855070384701</c:v>
                </c:pt>
                <c:pt idx="3">
                  <c:v>68.569282605577101</c:v>
                </c:pt>
                <c:pt idx="4">
                  <c:v>68.545710140769501</c:v>
                </c:pt>
                <c:pt idx="5">
                  <c:v>68.522137675961901</c:v>
                </c:pt>
                <c:pt idx="6">
                  <c:v>68.4985652111543</c:v>
                </c:pt>
                <c:pt idx="7">
                  <c:v>68.4749927463467</c:v>
                </c:pt>
                <c:pt idx="8">
                  <c:v>68.451420281539001</c:v>
                </c:pt>
                <c:pt idx="9">
                  <c:v>68.427847816731401</c:v>
                </c:pt>
                <c:pt idx="10">
                  <c:v>68.4042753519238</c:v>
                </c:pt>
                <c:pt idx="11">
                  <c:v>68.3807028871162</c:v>
                </c:pt>
                <c:pt idx="12">
                  <c:v>68.3571304223086</c:v>
                </c:pt>
                <c:pt idx="13">
                  <c:v>68.333557957501</c:v>
                </c:pt>
                <c:pt idx="14">
                  <c:v>68.3099854926934</c:v>
                </c:pt>
                <c:pt idx="15">
                  <c:v>68.2864130278857</c:v>
                </c:pt>
                <c:pt idx="16">
                  <c:v>68.2628405630781</c:v>
                </c:pt>
                <c:pt idx="17">
                  <c:v>68.2392680982705</c:v>
                </c:pt>
                <c:pt idx="18">
                  <c:v>68.2156956334629</c:v>
                </c:pt>
                <c:pt idx="19">
                  <c:v>68.1921231686553</c:v>
                </c:pt>
                <c:pt idx="20">
                  <c:v>68.1685507038477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1C-4DA4-AF0F-3C241B53DA2B}"/>
            </c:ext>
          </c:extLst>
        </c:ser>
        <c:ser>
          <c:idx val="5"/>
          <c:order val="5"/>
          <c:tx>
            <c:strRef>
              <c:f>MEGHNACEM_50_100!$G$2</c:f>
              <c:strCache>
                <c:ptCount val="1"/>
                <c:pt idx="0">
                  <c:v>PROPHET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MEGHNACEM_50_100!$A$3:$A$23</c:f>
              <c:numCache>
                <c:formatCode>m/d/yyyy</c:formatCode>
                <c:ptCount val="21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  <c:pt idx="20">
                  <c:v>44165</c:v>
                </c:pt>
              </c:numCache>
            </c:numRef>
          </c:cat>
          <c:val>
            <c:numRef>
              <c:f>MEGHNACEM_50_100!$G$3:$G$23</c:f>
              <c:numCache>
                <c:formatCode>General</c:formatCode>
                <c:ptCount val="21"/>
                <c:pt idx="0">
                  <c:v>68.64</c:v>
                </c:pt>
                <c:pt idx="1">
                  <c:v>68.677130216173396</c:v>
                </c:pt>
                <c:pt idx="2">
                  <c:v>68.831026311743898</c:v>
                </c:pt>
                <c:pt idx="3">
                  <c:v>68.590958973789697</c:v>
                </c:pt>
                <c:pt idx="4">
                  <c:v>68.837645605918595</c:v>
                </c:pt>
                <c:pt idx="5">
                  <c:v>68.778910632800404</c:v>
                </c:pt>
                <c:pt idx="6">
                  <c:v>68.916564383850996</c:v>
                </c:pt>
                <c:pt idx="7">
                  <c:v>68.955044187785703</c:v>
                </c:pt>
                <c:pt idx="8">
                  <c:v>68.9937489230105</c:v>
                </c:pt>
                <c:pt idx="9">
                  <c:v>69.149219537632305</c:v>
                </c:pt>
                <c:pt idx="10">
                  <c:v>68.910726718728199</c:v>
                </c:pt>
                <c:pt idx="11">
                  <c:v>69.158987869906795</c:v>
                </c:pt>
                <c:pt idx="12">
                  <c:v>69.101827415838997</c:v>
                </c:pt>
                <c:pt idx="13">
                  <c:v>69.241055685938093</c:v>
                </c:pt>
                <c:pt idx="14">
                  <c:v>69.2811100089218</c:v>
                </c:pt>
                <c:pt idx="15">
                  <c:v>69.321389263195101</c:v>
                </c:pt>
                <c:pt idx="16">
                  <c:v>69.478434396866206</c:v>
                </c:pt>
                <c:pt idx="17">
                  <c:v>69.241516097012607</c:v>
                </c:pt>
                <c:pt idx="18">
                  <c:v>69.491351767241497</c:v>
                </c:pt>
                <c:pt idx="19">
                  <c:v>69.435765832223396</c:v>
                </c:pt>
                <c:pt idx="20">
                  <c:v>69.576568621373696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1C-4DA4-AF0F-3C241B53DA2B}"/>
            </c:ext>
          </c:extLst>
        </c:ser>
        <c:ser>
          <c:idx val="6"/>
          <c:order val="6"/>
          <c:tx>
            <c:strRef>
              <c:f>MEGHNACEM_50_100!$H$2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MEGHNACEM_50_100!$A$3:$A$23</c:f>
              <c:numCache>
                <c:formatCode>m/d/yyyy</c:formatCode>
                <c:ptCount val="21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  <c:pt idx="20">
                  <c:v>44165</c:v>
                </c:pt>
              </c:numCache>
            </c:numRef>
          </c:cat>
          <c:val>
            <c:numRef>
              <c:f>MEGHNACEM_50_100!$H$3:$H$23</c:f>
              <c:numCache>
                <c:formatCode>General</c:formatCode>
                <c:ptCount val="21"/>
                <c:pt idx="0">
                  <c:v>68.64</c:v>
                </c:pt>
                <c:pt idx="1">
                  <c:v>68.214618300190693</c:v>
                </c:pt>
                <c:pt idx="2">
                  <c:v>67.832562502150495</c:v>
                </c:pt>
                <c:pt idx="3">
                  <c:v>68.396077897025805</c:v>
                </c:pt>
                <c:pt idx="4">
                  <c:v>68.887381581628404</c:v>
                </c:pt>
                <c:pt idx="5">
                  <c:v>68.425636485399593</c:v>
                </c:pt>
                <c:pt idx="6">
                  <c:v>67.812604116961793</c:v>
                </c:pt>
                <c:pt idx="7">
                  <c:v>67.692574414068204</c:v>
                </c:pt>
                <c:pt idx="8">
                  <c:v>67.812642394542905</c:v>
                </c:pt>
                <c:pt idx="9">
                  <c:v>68.002890536853798</c:v>
                </c:pt>
                <c:pt idx="10">
                  <c:v>67.999492639244394</c:v>
                </c:pt>
                <c:pt idx="11">
                  <c:v>67.746366437670503</c:v>
                </c:pt>
                <c:pt idx="12">
                  <c:v>67.549017316715194</c:v>
                </c:pt>
                <c:pt idx="13">
                  <c:v>67.573011802150404</c:v>
                </c:pt>
                <c:pt idx="14">
                  <c:v>67.681376127564604</c:v>
                </c:pt>
                <c:pt idx="15">
                  <c:v>67.688363615689696</c:v>
                </c:pt>
                <c:pt idx="16">
                  <c:v>67.576005102860094</c:v>
                </c:pt>
                <c:pt idx="17">
                  <c:v>67.440525886516099</c:v>
                </c:pt>
                <c:pt idx="18">
                  <c:v>67.378464180540206</c:v>
                </c:pt>
                <c:pt idx="19">
                  <c:v>67.393293201981095</c:v>
                </c:pt>
                <c:pt idx="20">
                  <c:v>67.3992863752011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1C-4DA4-AF0F-3C241B53D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383728"/>
        <c:axId val="341341728"/>
      </c:lineChart>
      <c:dateAx>
        <c:axId val="410383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1728"/>
        <c:crosses val="autoZero"/>
        <c:auto val="1"/>
        <c:lblOffset val="100"/>
        <c:baseTimeUnit val="days"/>
      </c:dateAx>
      <c:valAx>
        <c:axId val="3413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8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805714626580772E-2"/>
          <c:y val="2.6187803965581742E-2"/>
          <c:w val="0.90641777022190406"/>
          <c:h val="0.70460746278769026"/>
        </c:manualLayout>
      </c:layout>
      <c:lineChart>
        <c:grouping val="standard"/>
        <c:varyColors val="0"/>
        <c:ser>
          <c:idx val="0"/>
          <c:order val="0"/>
          <c:tx>
            <c:strRef>
              <c:f>ATLASBANG_100_200!$B$2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ATLASBANG_100_200!$A$3:$A$22</c:f>
              <c:numCache>
                <c:formatCode>m/d/yyyy</c:formatCode>
                <c:ptCount val="2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</c:numCache>
            </c:numRef>
          </c:cat>
          <c:val>
            <c:numRef>
              <c:f>ATLASBANG_100_200!$B$3:$B$22</c:f>
              <c:numCache>
                <c:formatCode>General</c:formatCode>
                <c:ptCount val="20"/>
                <c:pt idx="0">
                  <c:v>110.5</c:v>
                </c:pt>
                <c:pt idx="1">
                  <c:v>109.4</c:v>
                </c:pt>
                <c:pt idx="2">
                  <c:v>109.5</c:v>
                </c:pt>
                <c:pt idx="3">
                  <c:v>109.5</c:v>
                </c:pt>
                <c:pt idx="4">
                  <c:v>109.6</c:v>
                </c:pt>
                <c:pt idx="5">
                  <c:v>109.4</c:v>
                </c:pt>
                <c:pt idx="6">
                  <c:v>109.4</c:v>
                </c:pt>
                <c:pt idx="7">
                  <c:v>109.4</c:v>
                </c:pt>
                <c:pt idx="8">
                  <c:v>109.4</c:v>
                </c:pt>
                <c:pt idx="9">
                  <c:v>109.4</c:v>
                </c:pt>
                <c:pt idx="10">
                  <c:v>109.5</c:v>
                </c:pt>
                <c:pt idx="11">
                  <c:v>109.5</c:v>
                </c:pt>
                <c:pt idx="12">
                  <c:v>109.7</c:v>
                </c:pt>
                <c:pt idx="13">
                  <c:v>109.5</c:v>
                </c:pt>
                <c:pt idx="14">
                  <c:v>110.4</c:v>
                </c:pt>
                <c:pt idx="15">
                  <c:v>109.4</c:v>
                </c:pt>
                <c:pt idx="16">
                  <c:v>109.4</c:v>
                </c:pt>
                <c:pt idx="17">
                  <c:v>110.6</c:v>
                </c:pt>
                <c:pt idx="18">
                  <c:v>109.5</c:v>
                </c:pt>
                <c:pt idx="19">
                  <c:v>109.6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4-412D-A77D-B13C11569B05}"/>
            </c:ext>
          </c:extLst>
        </c:ser>
        <c:ser>
          <c:idx val="1"/>
          <c:order val="1"/>
          <c:tx>
            <c:strRef>
              <c:f>ATLASBANG_100_200!$C$2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ATLASBANG_100_200!$A$3:$A$22</c:f>
              <c:numCache>
                <c:formatCode>m/d/yyyy</c:formatCode>
                <c:ptCount val="2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</c:numCache>
            </c:numRef>
          </c:cat>
          <c:val>
            <c:numRef>
              <c:f>ATLASBANG_100_200!$C$3:$C$22</c:f>
              <c:numCache>
                <c:formatCode>General</c:formatCode>
                <c:ptCount val="20"/>
                <c:pt idx="0">
                  <c:v>110.5</c:v>
                </c:pt>
                <c:pt idx="1">
                  <c:v>110.387935522028</c:v>
                </c:pt>
                <c:pt idx="2">
                  <c:v>110.27965375306</c:v>
                </c:pt>
                <c:pt idx="3">
                  <c:v>110.174840021959</c:v>
                </c:pt>
                <c:pt idx="4">
                  <c:v>110.073205834047</c:v>
                </c:pt>
                <c:pt idx="5">
                  <c:v>109.97448669357</c:v>
                </c:pt>
                <c:pt idx="6">
                  <c:v>109.87844010730601</c:v>
                </c:pt>
                <c:pt idx="7">
                  <c:v>109.784843754251</c:v>
                </c:pt>
                <c:pt idx="8">
                  <c:v>109.69349380755099</c:v>
                </c:pt>
                <c:pt idx="9">
                  <c:v>109.604203396042</c:v>
                </c:pt>
                <c:pt idx="10">
                  <c:v>109.516801193755</c:v>
                </c:pt>
                <c:pt idx="11">
                  <c:v>109.431130126767</c:v>
                </c:pt>
                <c:pt idx="12">
                  <c:v>109.347046187621</c:v>
                </c:pt>
                <c:pt idx="13">
                  <c:v>109.264417348363</c:v>
                </c:pt>
                <c:pt idx="14">
                  <c:v>109.183122564014</c:v>
                </c:pt>
                <c:pt idx="15">
                  <c:v>109.103050858928</c:v>
                </c:pt>
                <c:pt idx="16">
                  <c:v>109.024100489159</c:v>
                </c:pt>
                <c:pt idx="17">
                  <c:v>108.94617817450499</c:v>
                </c:pt>
                <c:pt idx="18">
                  <c:v>108.869198394438</c:v>
                </c:pt>
                <c:pt idx="19">
                  <c:v>108.793082742602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4-412D-A77D-B13C11569B05}"/>
            </c:ext>
          </c:extLst>
        </c:ser>
        <c:ser>
          <c:idx val="2"/>
          <c:order val="2"/>
          <c:tx>
            <c:strRef>
              <c:f>ATLASBANG_100_200!$D$2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ATLASBANG_100_200!$A$3:$A$22</c:f>
              <c:numCache>
                <c:formatCode>m/d/yyyy</c:formatCode>
                <c:ptCount val="2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</c:numCache>
            </c:numRef>
          </c:cat>
          <c:val>
            <c:numRef>
              <c:f>ATLASBANG_100_200!$D$3:$D$22</c:f>
              <c:numCache>
                <c:formatCode>General</c:formatCode>
                <c:ptCount val="20"/>
                <c:pt idx="0">
                  <c:v>110.5</c:v>
                </c:pt>
                <c:pt idx="1">
                  <c:v>110.769491206551</c:v>
                </c:pt>
                <c:pt idx="2">
                  <c:v>111.006490956707</c:v>
                </c:pt>
                <c:pt idx="3">
                  <c:v>111.21491661293901</c:v>
                </c:pt>
                <c:pt idx="4">
                  <c:v>111.398213237291</c:v>
                </c:pt>
                <c:pt idx="5">
                  <c:v>111.559410534717</c:v>
                </c:pt>
                <c:pt idx="6">
                  <c:v>111.701172930992</c:v>
                </c:pt>
                <c:pt idx="7">
                  <c:v>111.825843612936</c:v>
                </c:pt>
                <c:pt idx="8">
                  <c:v>111.935483258885</c:v>
                </c:pt>
                <c:pt idx="9">
                  <c:v>112.031904099587</c:v>
                </c:pt>
                <c:pt idx="10">
                  <c:v>112.116699872512</c:v>
                </c:pt>
                <c:pt idx="11">
                  <c:v>112.191272164702</c:v>
                </c:pt>
                <c:pt idx="12">
                  <c:v>112.256853579561</c:v>
                </c:pt>
                <c:pt idx="13">
                  <c:v>112.31452811052399</c:v>
                </c:pt>
                <c:pt idx="14">
                  <c:v>112.365249058356</c:v>
                </c:pt>
                <c:pt idx="15">
                  <c:v>112.409854788234</c:v>
                </c:pt>
                <c:pt idx="16">
                  <c:v>112.449082587063</c:v>
                </c:pt>
                <c:pt idx="17">
                  <c:v>112.483580850069</c:v>
                </c:pt>
                <c:pt idx="18">
                  <c:v>112.513919798111</c:v>
                </c:pt>
                <c:pt idx="19">
                  <c:v>112.540600902842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4-412D-A77D-B13C11569B05}"/>
            </c:ext>
          </c:extLst>
        </c:ser>
        <c:ser>
          <c:idx val="3"/>
          <c:order val="3"/>
          <c:tx>
            <c:strRef>
              <c:f>ATLASBANG_100_200!$E$2</c:f>
              <c:strCache>
                <c:ptCount val="1"/>
                <c:pt idx="0">
                  <c:v>HOLT_WINTER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ATLASBANG_100_200!$A$3:$A$22</c:f>
              <c:numCache>
                <c:formatCode>m/d/yyyy</c:formatCode>
                <c:ptCount val="2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</c:numCache>
            </c:numRef>
          </c:cat>
          <c:val>
            <c:numRef>
              <c:f>ATLASBANG_100_200!$E$3:$E$22</c:f>
              <c:numCache>
                <c:formatCode>General</c:formatCode>
                <c:ptCount val="20"/>
                <c:pt idx="0">
                  <c:v>110.5</c:v>
                </c:pt>
                <c:pt idx="1">
                  <c:v>109.610520671364</c:v>
                </c:pt>
                <c:pt idx="2">
                  <c:v>110.45266731937799</c:v>
                </c:pt>
                <c:pt idx="3">
                  <c:v>109.80003961913</c:v>
                </c:pt>
                <c:pt idx="4">
                  <c:v>108.48952954529</c:v>
                </c:pt>
                <c:pt idx="5">
                  <c:v>109.12639787723801</c:v>
                </c:pt>
                <c:pt idx="6">
                  <c:v>109.00009859426901</c:v>
                </c:pt>
                <c:pt idx="7">
                  <c:v>109.163209786208</c:v>
                </c:pt>
                <c:pt idx="8">
                  <c:v>107.899991873761</c:v>
                </c:pt>
                <c:pt idx="9">
                  <c:v>108.95791181173099</c:v>
                </c:pt>
                <c:pt idx="10">
                  <c:v>108.49289662473301</c:v>
                </c:pt>
                <c:pt idx="11">
                  <c:v>109.25293641547</c:v>
                </c:pt>
                <c:pt idx="12">
                  <c:v>109.647964174112</c:v>
                </c:pt>
                <c:pt idx="13">
                  <c:v>110.37298657053999</c:v>
                </c:pt>
                <c:pt idx="14">
                  <c:v>110.178007708476</c:v>
                </c:pt>
                <c:pt idx="15">
                  <c:v>110.178006367134</c:v>
                </c:pt>
                <c:pt idx="16">
                  <c:v>110.49300745150001</c:v>
                </c:pt>
                <c:pt idx="17">
                  <c:v>110.24298370358299</c:v>
                </c:pt>
                <c:pt idx="18">
                  <c:v>109.857938689462</c:v>
                </c:pt>
                <c:pt idx="19">
                  <c:v>110.38784187768699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4-412D-A77D-B13C11569B05}"/>
            </c:ext>
          </c:extLst>
        </c:ser>
        <c:ser>
          <c:idx val="4"/>
          <c:order val="4"/>
          <c:tx>
            <c:strRef>
              <c:f>ATLASBANG_100_200!$F$2</c:f>
              <c:strCache>
                <c:ptCount val="1"/>
                <c:pt idx="0">
                  <c:v>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ATLASBANG_100_200!$A$3:$A$22</c:f>
              <c:numCache>
                <c:formatCode>m/d/yyyy</c:formatCode>
                <c:ptCount val="2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</c:numCache>
            </c:numRef>
          </c:cat>
          <c:val>
            <c:numRef>
              <c:f>ATLASBANG_100_200!$F$3:$F$22</c:f>
              <c:numCache>
                <c:formatCode>General</c:formatCode>
                <c:ptCount val="20"/>
                <c:pt idx="0">
                  <c:v>110.5</c:v>
                </c:pt>
                <c:pt idx="1">
                  <c:v>110.25020074422</c:v>
                </c:pt>
                <c:pt idx="2">
                  <c:v>110.000401488441</c:v>
                </c:pt>
                <c:pt idx="3">
                  <c:v>109.750602232662</c:v>
                </c:pt>
                <c:pt idx="4">
                  <c:v>109.50080297688299</c:v>
                </c:pt>
                <c:pt idx="5">
                  <c:v>109.251003721103</c:v>
                </c:pt>
                <c:pt idx="6">
                  <c:v>109.00120446532399</c:v>
                </c:pt>
                <c:pt idx="7">
                  <c:v>108.751405209545</c:v>
                </c:pt>
                <c:pt idx="8">
                  <c:v>108.50160595376499</c:v>
                </c:pt>
                <c:pt idx="9">
                  <c:v>108.251806697986</c:v>
                </c:pt>
                <c:pt idx="10">
                  <c:v>108.002007442207</c:v>
                </c:pt>
                <c:pt idx="11">
                  <c:v>107.75220818642801</c:v>
                </c:pt>
                <c:pt idx="12">
                  <c:v>107.502408930648</c:v>
                </c:pt>
                <c:pt idx="13">
                  <c:v>107.25260967486901</c:v>
                </c:pt>
                <c:pt idx="14">
                  <c:v>107.00281041909</c:v>
                </c:pt>
                <c:pt idx="15">
                  <c:v>106.753011163311</c:v>
                </c:pt>
                <c:pt idx="16">
                  <c:v>106.503211907531</c:v>
                </c:pt>
                <c:pt idx="17">
                  <c:v>106.253412651752</c:v>
                </c:pt>
                <c:pt idx="18">
                  <c:v>106.00361339597301</c:v>
                </c:pt>
                <c:pt idx="19">
                  <c:v>105.753814140194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4-412D-A77D-B13C11569B05}"/>
            </c:ext>
          </c:extLst>
        </c:ser>
        <c:ser>
          <c:idx val="5"/>
          <c:order val="5"/>
          <c:tx>
            <c:strRef>
              <c:f>ATLASBANG_100_200!$G$2</c:f>
              <c:strCache>
                <c:ptCount val="1"/>
                <c:pt idx="0">
                  <c:v>PROPHET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ATLASBANG_100_200!$A$3:$A$22</c:f>
              <c:numCache>
                <c:formatCode>m/d/yyyy</c:formatCode>
                <c:ptCount val="2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</c:numCache>
            </c:numRef>
          </c:cat>
          <c:val>
            <c:numRef>
              <c:f>ATLASBANG_100_200!$G$3:$G$22</c:f>
              <c:numCache>
                <c:formatCode>General</c:formatCode>
                <c:ptCount val="20"/>
                <c:pt idx="0">
                  <c:v>110.5</c:v>
                </c:pt>
                <c:pt idx="1">
                  <c:v>110.632022582663</c:v>
                </c:pt>
                <c:pt idx="2">
                  <c:v>110.495547583936</c:v>
                </c:pt>
                <c:pt idx="3">
                  <c:v>109.834549600866</c:v>
                </c:pt>
                <c:pt idx="4">
                  <c:v>109.568773651987</c:v>
                </c:pt>
                <c:pt idx="5">
                  <c:v>109.346358464167</c:v>
                </c:pt>
                <c:pt idx="6">
                  <c:v>109.566864245765</c:v>
                </c:pt>
                <c:pt idx="7">
                  <c:v>109.695709996828</c:v>
                </c:pt>
                <c:pt idx="8">
                  <c:v>109.824026275992</c:v>
                </c:pt>
                <c:pt idx="9">
                  <c:v>109.683844973766</c:v>
                </c:pt>
                <c:pt idx="10">
                  <c:v>109.019140687194</c:v>
                </c:pt>
                <c:pt idx="11">
                  <c:v>108.749658434813</c:v>
                </c:pt>
                <c:pt idx="12">
                  <c:v>108.523536943493</c:v>
                </c:pt>
                <c:pt idx="13">
                  <c:v>108.74033642158901</c:v>
                </c:pt>
                <c:pt idx="14">
                  <c:v>108.86547586915</c:v>
                </c:pt>
                <c:pt idx="15">
                  <c:v>108.990085844812</c:v>
                </c:pt>
                <c:pt idx="16">
                  <c:v>108.84619823908299</c:v>
                </c:pt>
                <c:pt idx="17">
                  <c:v>108.17778764901099</c:v>
                </c:pt>
                <c:pt idx="18">
                  <c:v>107.90459909312899</c:v>
                </c:pt>
                <c:pt idx="19">
                  <c:v>107.67477129830699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4-412D-A77D-B13C11569B05}"/>
            </c:ext>
          </c:extLst>
        </c:ser>
        <c:ser>
          <c:idx val="6"/>
          <c:order val="6"/>
          <c:tx>
            <c:strRef>
              <c:f>ATLASBANG_100_200!$H$2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ATLASBANG_100_200!$A$3:$A$22</c:f>
              <c:numCache>
                <c:formatCode>m/d/yyyy</c:formatCode>
                <c:ptCount val="2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44164</c:v>
                </c:pt>
              </c:numCache>
            </c:numRef>
          </c:cat>
          <c:val>
            <c:numRef>
              <c:f>ATLASBANG_100_200!$H$3:$H$22</c:f>
              <c:numCache>
                <c:formatCode>General</c:formatCode>
                <c:ptCount val="20"/>
                <c:pt idx="0">
                  <c:v>110.5</c:v>
                </c:pt>
                <c:pt idx="1">
                  <c:v>110.54287316270501</c:v>
                </c:pt>
                <c:pt idx="2">
                  <c:v>110.76316875077001</c:v>
                </c:pt>
                <c:pt idx="3">
                  <c:v>110.761146122526</c:v>
                </c:pt>
                <c:pt idx="4">
                  <c:v>110.39220266856</c:v>
                </c:pt>
                <c:pt idx="5">
                  <c:v>110.42759007454499</c:v>
                </c:pt>
                <c:pt idx="6">
                  <c:v>110.423710038324</c:v>
                </c:pt>
                <c:pt idx="7">
                  <c:v>110.351361293376</c:v>
                </c:pt>
                <c:pt idx="8">
                  <c:v>110.39052952650501</c:v>
                </c:pt>
                <c:pt idx="9">
                  <c:v>110.36274690946399</c:v>
                </c:pt>
                <c:pt idx="10">
                  <c:v>110.277127815342</c:v>
                </c:pt>
                <c:pt idx="11">
                  <c:v>110.267986528097</c:v>
                </c:pt>
                <c:pt idx="12">
                  <c:v>110.233356240378</c:v>
                </c:pt>
                <c:pt idx="13">
                  <c:v>110.19823024629601</c:v>
                </c:pt>
                <c:pt idx="14">
                  <c:v>110.18219847303401</c:v>
                </c:pt>
                <c:pt idx="15">
                  <c:v>110.13929581809499</c:v>
                </c:pt>
                <c:pt idx="16">
                  <c:v>110.095389034338</c:v>
                </c:pt>
                <c:pt idx="17">
                  <c:v>110.0670958873</c:v>
                </c:pt>
                <c:pt idx="18">
                  <c:v>110.030853121071</c:v>
                </c:pt>
                <c:pt idx="19">
                  <c:v>109.998491148111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24-412D-A77D-B13C1156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462928"/>
        <c:axId val="341343392"/>
      </c:lineChart>
      <c:dateAx>
        <c:axId val="316462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3392"/>
        <c:crosses val="autoZero"/>
        <c:auto val="1"/>
        <c:lblOffset val="100"/>
        <c:baseTimeUnit val="days"/>
      </c:dateAx>
      <c:valAx>
        <c:axId val="3413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RAHIMTEXT_200_300!$B$2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RAHIMTEXT_200_300!$A$3:$A$18</c:f>
              <c:numCache>
                <c:formatCode>m/d/yyyy</c:formatCode>
                <c:ptCount val="16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44157</c:v>
                </c:pt>
                <c:pt idx="15">
                  <c:v>44159</c:v>
                </c:pt>
              </c:numCache>
            </c:numRef>
          </c:cat>
          <c:val>
            <c:numRef>
              <c:f>RAHIMTEXT_200_300!$B$3:$B$18</c:f>
              <c:numCache>
                <c:formatCode>General</c:formatCode>
                <c:ptCount val="16"/>
                <c:pt idx="0">
                  <c:v>226.6</c:v>
                </c:pt>
                <c:pt idx="1">
                  <c:v>226.6</c:v>
                </c:pt>
                <c:pt idx="2">
                  <c:v>226.6</c:v>
                </c:pt>
                <c:pt idx="3">
                  <c:v>226.6</c:v>
                </c:pt>
                <c:pt idx="4">
                  <c:v>226.6</c:v>
                </c:pt>
                <c:pt idx="5">
                  <c:v>226.6</c:v>
                </c:pt>
                <c:pt idx="6">
                  <c:v>226.6</c:v>
                </c:pt>
                <c:pt idx="7">
                  <c:v>226.6</c:v>
                </c:pt>
                <c:pt idx="8">
                  <c:v>226.6</c:v>
                </c:pt>
                <c:pt idx="9">
                  <c:v>226.6</c:v>
                </c:pt>
                <c:pt idx="10">
                  <c:v>227.7</c:v>
                </c:pt>
                <c:pt idx="11">
                  <c:v>227.7</c:v>
                </c:pt>
                <c:pt idx="12">
                  <c:v>227.7</c:v>
                </c:pt>
                <c:pt idx="13">
                  <c:v>227.7</c:v>
                </c:pt>
                <c:pt idx="14">
                  <c:v>227.7</c:v>
                </c:pt>
                <c:pt idx="15">
                  <c:v>227.7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D-4864-BAA4-6CCD9C898012}"/>
            </c:ext>
          </c:extLst>
        </c:ser>
        <c:ser>
          <c:idx val="1"/>
          <c:order val="1"/>
          <c:tx>
            <c:strRef>
              <c:f>RAHIMTEXT_200_300!$C$2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RAHIMTEXT_200_300!$A$3:$A$18</c:f>
              <c:numCache>
                <c:formatCode>m/d/yyyy</c:formatCode>
                <c:ptCount val="16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44157</c:v>
                </c:pt>
                <c:pt idx="15">
                  <c:v>44159</c:v>
                </c:pt>
              </c:numCache>
            </c:numRef>
          </c:cat>
          <c:val>
            <c:numRef>
              <c:f>RAHIMTEXT_200_300!$C$3:$C$18</c:f>
              <c:numCache>
                <c:formatCode>General</c:formatCode>
                <c:ptCount val="16"/>
                <c:pt idx="0">
                  <c:v>226.6</c:v>
                </c:pt>
                <c:pt idx="1">
                  <c:v>226.29272627600599</c:v>
                </c:pt>
                <c:pt idx="2">
                  <c:v>225.98545255201199</c:v>
                </c:pt>
                <c:pt idx="3">
                  <c:v>225.67817882801799</c:v>
                </c:pt>
                <c:pt idx="4">
                  <c:v>225.37090510402399</c:v>
                </c:pt>
                <c:pt idx="5">
                  <c:v>225.06363138002999</c:v>
                </c:pt>
                <c:pt idx="6">
                  <c:v>224.75635765603599</c:v>
                </c:pt>
                <c:pt idx="7">
                  <c:v>224.44908393204199</c:v>
                </c:pt>
                <c:pt idx="8">
                  <c:v>224.14181020804901</c:v>
                </c:pt>
                <c:pt idx="9">
                  <c:v>223.83453648405501</c:v>
                </c:pt>
                <c:pt idx="10">
                  <c:v>223.52726276006101</c:v>
                </c:pt>
                <c:pt idx="11">
                  <c:v>223.21998903606701</c:v>
                </c:pt>
                <c:pt idx="12">
                  <c:v>222.912715312073</c:v>
                </c:pt>
                <c:pt idx="13">
                  <c:v>222.605441588079</c:v>
                </c:pt>
                <c:pt idx="14">
                  <c:v>222.298167864085</c:v>
                </c:pt>
                <c:pt idx="15">
                  <c:v>221.990894140092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D-4864-BAA4-6CCD9C898012}"/>
            </c:ext>
          </c:extLst>
        </c:ser>
        <c:ser>
          <c:idx val="2"/>
          <c:order val="2"/>
          <c:tx>
            <c:strRef>
              <c:f>RAHIMTEXT_200_300!$D$2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RAHIMTEXT_200_300!$A$3:$A$18</c:f>
              <c:numCache>
                <c:formatCode>m/d/yyyy</c:formatCode>
                <c:ptCount val="16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44157</c:v>
                </c:pt>
                <c:pt idx="15">
                  <c:v>44159</c:v>
                </c:pt>
              </c:numCache>
            </c:numRef>
          </c:cat>
          <c:val>
            <c:numRef>
              <c:f>RAHIMTEXT_200_300!$D$3:$D$18</c:f>
              <c:numCache>
                <c:formatCode>General</c:formatCode>
                <c:ptCount val="16"/>
                <c:pt idx="0">
                  <c:v>226.6</c:v>
                </c:pt>
                <c:pt idx="1">
                  <c:v>226.815823431138</c:v>
                </c:pt>
                <c:pt idx="2">
                  <c:v>226.822747952729</c:v>
                </c:pt>
                <c:pt idx="3">
                  <c:v>226.98923350597701</c:v>
                </c:pt>
                <c:pt idx="4">
                  <c:v>226.99457506134999</c:v>
                </c:pt>
                <c:pt idx="5">
                  <c:v>227.12300152224901</c:v>
                </c:pt>
                <c:pt idx="6">
                  <c:v>227.127121982185</c:v>
                </c:pt>
                <c:pt idx="7">
                  <c:v>227.22618977237701</c:v>
                </c:pt>
                <c:pt idx="8">
                  <c:v>227.22936828292401</c:v>
                </c:pt>
                <c:pt idx="9">
                  <c:v>227.3057888818</c:v>
                </c:pt>
                <c:pt idx="10">
                  <c:v>227.30824077538799</c:v>
                </c:pt>
                <c:pt idx="11">
                  <c:v>227.36719139820099</c:v>
                </c:pt>
                <c:pt idx="12">
                  <c:v>227.36908278162699</c:v>
                </c:pt>
                <c:pt idx="13">
                  <c:v>227.414557116835</c:v>
                </c:pt>
                <c:pt idx="14">
                  <c:v>227.41601612438799</c:v>
                </c:pt>
                <c:pt idx="15">
                  <c:v>227.451094891396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D-4864-BAA4-6CCD9C898012}"/>
            </c:ext>
          </c:extLst>
        </c:ser>
        <c:ser>
          <c:idx val="3"/>
          <c:order val="3"/>
          <c:tx>
            <c:strRef>
              <c:f>RAHIMTEXT_200_300!$E$2</c:f>
              <c:strCache>
                <c:ptCount val="1"/>
                <c:pt idx="0">
                  <c:v>HOLT_WINTER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RAHIMTEXT_200_300!$A$3:$A$18</c:f>
              <c:numCache>
                <c:formatCode>m/d/yyyy</c:formatCode>
                <c:ptCount val="16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44157</c:v>
                </c:pt>
                <c:pt idx="15">
                  <c:v>44159</c:v>
                </c:pt>
              </c:numCache>
            </c:numRef>
          </c:cat>
          <c:val>
            <c:numRef>
              <c:f>RAHIMTEXT_200_300!$E$3:$E$18</c:f>
              <c:numCache>
                <c:formatCode>General</c:formatCode>
                <c:ptCount val="16"/>
                <c:pt idx="0">
                  <c:v>226.6</c:v>
                </c:pt>
                <c:pt idx="1">
                  <c:v>223.65854721172201</c:v>
                </c:pt>
                <c:pt idx="2">
                  <c:v>225.094825015487</c:v>
                </c:pt>
                <c:pt idx="3">
                  <c:v>224.20416225463799</c:v>
                </c:pt>
                <c:pt idx="4">
                  <c:v>221.38276135225601</c:v>
                </c:pt>
                <c:pt idx="5">
                  <c:v>223.10549963095701</c:v>
                </c:pt>
                <c:pt idx="6">
                  <c:v>224.73826057214899</c:v>
                </c:pt>
                <c:pt idx="7">
                  <c:v>223.42973184905301</c:v>
                </c:pt>
                <c:pt idx="8">
                  <c:v>223.775333369501</c:v>
                </c:pt>
                <c:pt idx="9">
                  <c:v>222.05169388311899</c:v>
                </c:pt>
                <c:pt idx="10">
                  <c:v>221.17443112852999</c:v>
                </c:pt>
                <c:pt idx="11">
                  <c:v>221.67819180128799</c:v>
                </c:pt>
                <c:pt idx="12">
                  <c:v>221.37472441077699</c:v>
                </c:pt>
                <c:pt idx="13">
                  <c:v>221.45250228927799</c:v>
                </c:pt>
                <c:pt idx="14">
                  <c:v>221.178565822808</c:v>
                </c:pt>
                <c:pt idx="15">
                  <c:v>222.50354446751899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D-4864-BAA4-6CCD9C898012}"/>
            </c:ext>
          </c:extLst>
        </c:ser>
        <c:ser>
          <c:idx val="4"/>
          <c:order val="4"/>
          <c:tx>
            <c:strRef>
              <c:f>RAHIMTEXT_200_300!$F$2</c:f>
              <c:strCache>
                <c:ptCount val="1"/>
                <c:pt idx="0">
                  <c:v>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RAHIMTEXT_200_300!$A$3:$A$18</c:f>
              <c:numCache>
                <c:formatCode>m/d/yyyy</c:formatCode>
                <c:ptCount val="16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44157</c:v>
                </c:pt>
                <c:pt idx="15">
                  <c:v>44159</c:v>
                </c:pt>
              </c:numCache>
            </c:numRef>
          </c:cat>
          <c:val>
            <c:numRef>
              <c:f>RAHIMTEXT_200_300!$F$3:$F$18</c:f>
              <c:numCache>
                <c:formatCode>General</c:formatCode>
                <c:ptCount val="16"/>
                <c:pt idx="0">
                  <c:v>226.6</c:v>
                </c:pt>
                <c:pt idx="1">
                  <c:v>226.51500104743801</c:v>
                </c:pt>
                <c:pt idx="2">
                  <c:v>226.43000209487599</c:v>
                </c:pt>
                <c:pt idx="3">
                  <c:v>226.345003142314</c:v>
                </c:pt>
                <c:pt idx="4">
                  <c:v>226.26000418975201</c:v>
                </c:pt>
                <c:pt idx="5">
                  <c:v>226.17500523718999</c:v>
                </c:pt>
                <c:pt idx="6">
                  <c:v>226.090006284628</c:v>
                </c:pt>
                <c:pt idx="7">
                  <c:v>226.00500733206599</c:v>
                </c:pt>
                <c:pt idx="8">
                  <c:v>225.920008379504</c:v>
                </c:pt>
                <c:pt idx="9">
                  <c:v>225.83500942694201</c:v>
                </c:pt>
                <c:pt idx="10">
                  <c:v>225.75001047437999</c:v>
                </c:pt>
                <c:pt idx="11">
                  <c:v>225.665011521818</c:v>
                </c:pt>
                <c:pt idx="12">
                  <c:v>225.58001256925601</c:v>
                </c:pt>
                <c:pt idx="13">
                  <c:v>225.495013616694</c:v>
                </c:pt>
                <c:pt idx="14">
                  <c:v>225.41001466413201</c:v>
                </c:pt>
                <c:pt idx="15">
                  <c:v>225.32501571157101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0D-4864-BAA4-6CCD9C898012}"/>
            </c:ext>
          </c:extLst>
        </c:ser>
        <c:ser>
          <c:idx val="5"/>
          <c:order val="5"/>
          <c:tx>
            <c:strRef>
              <c:f>RAHIMTEXT_200_300!$G$2</c:f>
              <c:strCache>
                <c:ptCount val="1"/>
                <c:pt idx="0">
                  <c:v>PROPHET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RAHIMTEXT_200_300!$A$3:$A$18</c:f>
              <c:numCache>
                <c:formatCode>m/d/yyyy</c:formatCode>
                <c:ptCount val="16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44157</c:v>
                </c:pt>
                <c:pt idx="15">
                  <c:v>44159</c:v>
                </c:pt>
              </c:numCache>
            </c:numRef>
          </c:cat>
          <c:val>
            <c:numRef>
              <c:f>RAHIMTEXT_200_300!$G$3:$G$18</c:f>
              <c:numCache>
                <c:formatCode>General</c:formatCode>
                <c:ptCount val="16"/>
                <c:pt idx="0">
                  <c:v>226.6</c:v>
                </c:pt>
                <c:pt idx="1">
                  <c:v>226.84335971571599</c:v>
                </c:pt>
                <c:pt idx="2">
                  <c:v>227.088369584481</c:v>
                </c:pt>
                <c:pt idx="3">
                  <c:v>227.424725306889</c:v>
                </c:pt>
                <c:pt idx="4">
                  <c:v>226.41882279410299</c:v>
                </c:pt>
                <c:pt idx="5">
                  <c:v>227.40002300918999</c:v>
                </c:pt>
                <c:pt idx="6">
                  <c:v>227.32009811708099</c:v>
                </c:pt>
                <c:pt idx="7">
                  <c:v>227.61909008279301</c:v>
                </c:pt>
                <c:pt idx="8">
                  <c:v>227.874000869691</c:v>
                </c:pt>
                <c:pt idx="9">
                  <c:v>228.13056180963801</c:v>
                </c:pt>
                <c:pt idx="10">
                  <c:v>228.478468603225</c:v>
                </c:pt>
                <c:pt idx="11">
                  <c:v>227.48411716161601</c:v>
                </c:pt>
                <c:pt idx="12">
                  <c:v>228.476868447877</c:v>
                </c:pt>
                <c:pt idx="13">
                  <c:v>228.40849462694399</c:v>
                </c:pt>
                <c:pt idx="14">
                  <c:v>228.71903766382701</c:v>
                </c:pt>
                <c:pt idx="15">
                  <c:v>228.985499521897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0D-4864-BAA4-6CCD9C898012}"/>
            </c:ext>
          </c:extLst>
        </c:ser>
        <c:ser>
          <c:idx val="6"/>
          <c:order val="6"/>
          <c:tx>
            <c:strRef>
              <c:f>RAHIMTEXT_200_300!$H$2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RAHIMTEXT_200_300!$A$3:$A$18</c:f>
              <c:numCache>
                <c:formatCode>m/d/yyyy</c:formatCode>
                <c:ptCount val="16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44151</c:v>
                </c:pt>
                <c:pt idx="11">
                  <c:v>44152</c:v>
                </c:pt>
                <c:pt idx="12">
                  <c:v>44153</c:v>
                </c:pt>
                <c:pt idx="13">
                  <c:v>44154</c:v>
                </c:pt>
                <c:pt idx="14">
                  <c:v>44157</c:v>
                </c:pt>
                <c:pt idx="15">
                  <c:v>44159</c:v>
                </c:pt>
              </c:numCache>
            </c:numRef>
          </c:cat>
          <c:val>
            <c:numRef>
              <c:f>RAHIMTEXT_200_300!$H$3:$H$18</c:f>
              <c:numCache>
                <c:formatCode>General</c:formatCode>
                <c:ptCount val="16"/>
                <c:pt idx="0">
                  <c:v>226.6</c:v>
                </c:pt>
                <c:pt idx="1">
                  <c:v>226.22230513741499</c:v>
                </c:pt>
                <c:pt idx="2">
                  <c:v>225.820532725286</c:v>
                </c:pt>
                <c:pt idx="3">
                  <c:v>225.458403658322</c:v>
                </c:pt>
                <c:pt idx="4">
                  <c:v>225.16336103246201</c:v>
                </c:pt>
                <c:pt idx="5">
                  <c:v>224.92240573298099</c:v>
                </c:pt>
                <c:pt idx="6">
                  <c:v>224.69543341511999</c:v>
                </c:pt>
                <c:pt idx="7">
                  <c:v>224.43860079858899</c:v>
                </c:pt>
                <c:pt idx="8">
                  <c:v>224.15146633425999</c:v>
                </c:pt>
                <c:pt idx="9">
                  <c:v>223.822954406517</c:v>
                </c:pt>
                <c:pt idx="10">
                  <c:v>223.48809690865301</c:v>
                </c:pt>
                <c:pt idx="11">
                  <c:v>223.154235016146</c:v>
                </c:pt>
                <c:pt idx="12">
                  <c:v>222.85015736495399</c:v>
                </c:pt>
                <c:pt idx="13">
                  <c:v>222.55662997136301</c:v>
                </c:pt>
                <c:pt idx="14">
                  <c:v>222.263570253084</c:v>
                </c:pt>
                <c:pt idx="15">
                  <c:v>221.96825139377299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0D-4864-BAA4-6CCD9C89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99168"/>
        <c:axId val="341399552"/>
      </c:lineChart>
      <c:dateAx>
        <c:axId val="411699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99552"/>
        <c:crosses val="autoZero"/>
        <c:auto val="1"/>
        <c:lblOffset val="100"/>
        <c:baseTimeUnit val="days"/>
      </c:dateAx>
      <c:valAx>
        <c:axId val="3413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9291338582676E-2"/>
          <c:y val="0.82291557305336838"/>
          <c:w val="0.9"/>
          <c:h val="6.818229539489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GP_300_400!$B$2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GP_300_400!$A$3:$A$24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GP_300_400!$B$3:$B$24</c:f>
              <c:numCache>
                <c:formatCode>General</c:formatCode>
                <c:ptCount val="22"/>
                <c:pt idx="0">
                  <c:v>329.2</c:v>
                </c:pt>
                <c:pt idx="1">
                  <c:v>328.9</c:v>
                </c:pt>
                <c:pt idx="2">
                  <c:v>328.6</c:v>
                </c:pt>
                <c:pt idx="3">
                  <c:v>328.7</c:v>
                </c:pt>
                <c:pt idx="4">
                  <c:v>336.1</c:v>
                </c:pt>
                <c:pt idx="5">
                  <c:v>337.2</c:v>
                </c:pt>
                <c:pt idx="6">
                  <c:v>334.8</c:v>
                </c:pt>
                <c:pt idx="7">
                  <c:v>332.5</c:v>
                </c:pt>
                <c:pt idx="8">
                  <c:v>334.8</c:v>
                </c:pt>
                <c:pt idx="9">
                  <c:v>330.2</c:v>
                </c:pt>
                <c:pt idx="10">
                  <c:v>329.2</c:v>
                </c:pt>
                <c:pt idx="11">
                  <c:v>329.6</c:v>
                </c:pt>
                <c:pt idx="12">
                  <c:v>329.7</c:v>
                </c:pt>
                <c:pt idx="13">
                  <c:v>328.8</c:v>
                </c:pt>
                <c:pt idx="14">
                  <c:v>326.8</c:v>
                </c:pt>
                <c:pt idx="15">
                  <c:v>325.3</c:v>
                </c:pt>
                <c:pt idx="16">
                  <c:v>320.7</c:v>
                </c:pt>
                <c:pt idx="17">
                  <c:v>318.2</c:v>
                </c:pt>
                <c:pt idx="18">
                  <c:v>320.8</c:v>
                </c:pt>
                <c:pt idx="19">
                  <c:v>319.2</c:v>
                </c:pt>
                <c:pt idx="20">
                  <c:v>321.5</c:v>
                </c:pt>
                <c:pt idx="21">
                  <c:v>319.10000000000002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D-43E4-861B-F546D6423A69}"/>
            </c:ext>
          </c:extLst>
        </c:ser>
        <c:ser>
          <c:idx val="1"/>
          <c:order val="1"/>
          <c:tx>
            <c:strRef>
              <c:f>GP_300_400!$C$2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GP_300_400!$A$3:$A$24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GP_300_400!$C$3:$C$24</c:f>
              <c:numCache>
                <c:formatCode>General</c:formatCode>
                <c:ptCount val="22"/>
                <c:pt idx="0">
                  <c:v>337.19088735438999</c:v>
                </c:pt>
                <c:pt idx="1">
                  <c:v>337.26780503167299</c:v>
                </c:pt>
                <c:pt idx="2">
                  <c:v>337.344722708956</c:v>
                </c:pt>
                <c:pt idx="3">
                  <c:v>337.42164038624003</c:v>
                </c:pt>
                <c:pt idx="4">
                  <c:v>337.49855806352298</c:v>
                </c:pt>
                <c:pt idx="5">
                  <c:v>337.57547574080598</c:v>
                </c:pt>
                <c:pt idx="6">
                  <c:v>337.65239341808899</c:v>
                </c:pt>
                <c:pt idx="7">
                  <c:v>337.729311095372</c:v>
                </c:pt>
                <c:pt idx="8">
                  <c:v>337.80622877265603</c:v>
                </c:pt>
                <c:pt idx="9">
                  <c:v>337.88314644993898</c:v>
                </c:pt>
                <c:pt idx="10">
                  <c:v>337.96006412722198</c:v>
                </c:pt>
                <c:pt idx="11">
                  <c:v>338.03698180450499</c:v>
                </c:pt>
                <c:pt idx="12">
                  <c:v>338.11389948178902</c:v>
                </c:pt>
                <c:pt idx="13">
                  <c:v>338.19081715907203</c:v>
                </c:pt>
                <c:pt idx="14">
                  <c:v>338.26773483635498</c:v>
                </c:pt>
                <c:pt idx="15">
                  <c:v>338.34465251363798</c:v>
                </c:pt>
                <c:pt idx="16">
                  <c:v>338.42157019092201</c:v>
                </c:pt>
                <c:pt idx="17">
                  <c:v>338.49848786820502</c:v>
                </c:pt>
                <c:pt idx="18">
                  <c:v>338.57540554548802</c:v>
                </c:pt>
                <c:pt idx="19">
                  <c:v>338.65232322277097</c:v>
                </c:pt>
                <c:pt idx="20">
                  <c:v>338.729240900055</c:v>
                </c:pt>
                <c:pt idx="21">
                  <c:v>338.80615857733801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D-43E4-861B-F546D6423A69}"/>
            </c:ext>
          </c:extLst>
        </c:ser>
        <c:ser>
          <c:idx val="2"/>
          <c:order val="2"/>
          <c:tx>
            <c:strRef>
              <c:f>GP_300_400!$D$2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GP_300_400!$A$3:$A$24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GP_300_400!$D$3:$D$24</c:f>
              <c:numCache>
                <c:formatCode>General</c:formatCode>
                <c:ptCount val="22"/>
                <c:pt idx="0">
                  <c:v>341.44620494505602</c:v>
                </c:pt>
                <c:pt idx="1">
                  <c:v>342.01381738337</c:v>
                </c:pt>
                <c:pt idx="2">
                  <c:v>341.95971072241701</c:v>
                </c:pt>
                <c:pt idx="3">
                  <c:v>342.52732316073002</c:v>
                </c:pt>
                <c:pt idx="4">
                  <c:v>342.473216499778</c:v>
                </c:pt>
                <c:pt idx="5">
                  <c:v>343.04082893809101</c:v>
                </c:pt>
                <c:pt idx="6">
                  <c:v>342.98672227713803</c:v>
                </c:pt>
                <c:pt idx="7">
                  <c:v>343.554334715452</c:v>
                </c:pt>
                <c:pt idx="8">
                  <c:v>343.50022805449902</c:v>
                </c:pt>
                <c:pt idx="9">
                  <c:v>344.06784049281299</c:v>
                </c:pt>
                <c:pt idx="10">
                  <c:v>344.01373383186001</c:v>
                </c:pt>
                <c:pt idx="11">
                  <c:v>344.58134627017301</c:v>
                </c:pt>
                <c:pt idx="12">
                  <c:v>344.527239609221</c:v>
                </c:pt>
                <c:pt idx="13">
                  <c:v>345.094852047534</c:v>
                </c:pt>
                <c:pt idx="14">
                  <c:v>345.04074538658102</c:v>
                </c:pt>
                <c:pt idx="15">
                  <c:v>345.60835782489499</c:v>
                </c:pt>
                <c:pt idx="16">
                  <c:v>345.55425116394201</c:v>
                </c:pt>
                <c:pt idx="17">
                  <c:v>346.12186360225598</c:v>
                </c:pt>
                <c:pt idx="18">
                  <c:v>346.067756941303</c:v>
                </c:pt>
                <c:pt idx="19">
                  <c:v>346.63536937961601</c:v>
                </c:pt>
                <c:pt idx="20">
                  <c:v>346.58126271866399</c:v>
                </c:pt>
                <c:pt idx="21">
                  <c:v>347.148875156977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D-43E4-861B-F546D6423A69}"/>
            </c:ext>
          </c:extLst>
        </c:ser>
        <c:ser>
          <c:idx val="3"/>
          <c:order val="3"/>
          <c:tx>
            <c:strRef>
              <c:f>GP_300_400!$E$2</c:f>
              <c:strCache>
                <c:ptCount val="1"/>
                <c:pt idx="0">
                  <c:v>HOLT_WINTER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GP_300_400!$A$3:$A$24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GP_300_400!$E$3:$E$24</c:f>
              <c:numCache>
                <c:formatCode>General</c:formatCode>
                <c:ptCount val="22"/>
                <c:pt idx="0">
                  <c:v>328.64649448964599</c:v>
                </c:pt>
                <c:pt idx="1">
                  <c:v>328.72131453315598</c:v>
                </c:pt>
                <c:pt idx="2">
                  <c:v>331.69618821511898</c:v>
                </c:pt>
                <c:pt idx="3">
                  <c:v>323.97096859267299</c:v>
                </c:pt>
                <c:pt idx="4">
                  <c:v>320.62077272689902</c:v>
                </c:pt>
                <c:pt idx="5">
                  <c:v>320.24554322353202</c:v>
                </c:pt>
                <c:pt idx="6">
                  <c:v>322.94542408045902</c:v>
                </c:pt>
                <c:pt idx="7">
                  <c:v>321.995199593564</c:v>
                </c:pt>
                <c:pt idx="8">
                  <c:v>321.81995861673403</c:v>
                </c:pt>
                <c:pt idx="9">
                  <c:v>322.54466833694403</c:v>
                </c:pt>
                <c:pt idx="10">
                  <c:v>317.46943771805098</c:v>
                </c:pt>
                <c:pt idx="11">
                  <c:v>313.49424911918197</c:v>
                </c:pt>
                <c:pt idx="12">
                  <c:v>313.04398476264299</c:v>
                </c:pt>
                <c:pt idx="13">
                  <c:v>311.66874770947601</c:v>
                </c:pt>
                <c:pt idx="14">
                  <c:v>319.24353267809801</c:v>
                </c:pt>
                <c:pt idx="15">
                  <c:v>318.543190252275</c:v>
                </c:pt>
                <c:pt idx="16">
                  <c:v>323.492832779411</c:v>
                </c:pt>
                <c:pt idx="17">
                  <c:v>323.86751696499903</c:v>
                </c:pt>
                <c:pt idx="18">
                  <c:v>330.11712708594303</c:v>
                </c:pt>
                <c:pt idx="19">
                  <c:v>330.11673571018298</c:v>
                </c:pt>
                <c:pt idx="20">
                  <c:v>335.66644717286999</c:v>
                </c:pt>
                <c:pt idx="21">
                  <c:v>343.59110225238999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9D-43E4-861B-F546D6423A69}"/>
            </c:ext>
          </c:extLst>
        </c:ser>
        <c:ser>
          <c:idx val="4"/>
          <c:order val="4"/>
          <c:tx>
            <c:strRef>
              <c:f>GP_300_400!$F$2</c:f>
              <c:strCache>
                <c:ptCount val="1"/>
                <c:pt idx="0">
                  <c:v>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GP_300_400!$A$3:$A$24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GP_300_400!$F$3:$F$24</c:f>
              <c:numCache>
                <c:formatCode>General</c:formatCode>
                <c:ptCount val="22"/>
                <c:pt idx="0">
                  <c:v>345.20121246111898</c:v>
                </c:pt>
                <c:pt idx="1">
                  <c:v>345.601260959564</c:v>
                </c:pt>
                <c:pt idx="2">
                  <c:v>346.00130945800902</c:v>
                </c:pt>
                <c:pt idx="3">
                  <c:v>346.40135795645398</c:v>
                </c:pt>
                <c:pt idx="4">
                  <c:v>346.80140645489797</c:v>
                </c:pt>
                <c:pt idx="5">
                  <c:v>347.20145495334299</c:v>
                </c:pt>
                <c:pt idx="6">
                  <c:v>347.60150345178801</c:v>
                </c:pt>
                <c:pt idx="7">
                  <c:v>348.00155195023302</c:v>
                </c:pt>
                <c:pt idx="8">
                  <c:v>348.40160044867798</c:v>
                </c:pt>
                <c:pt idx="9">
                  <c:v>348.80164894712198</c:v>
                </c:pt>
                <c:pt idx="10">
                  <c:v>349.20169744556699</c:v>
                </c:pt>
                <c:pt idx="11">
                  <c:v>349.60174594401201</c:v>
                </c:pt>
                <c:pt idx="12">
                  <c:v>350.00179444245703</c:v>
                </c:pt>
                <c:pt idx="13">
                  <c:v>350.40184294090199</c:v>
                </c:pt>
                <c:pt idx="14">
                  <c:v>350.80189143934598</c:v>
                </c:pt>
                <c:pt idx="15">
                  <c:v>351.201939937791</c:v>
                </c:pt>
                <c:pt idx="16">
                  <c:v>351.60198843623601</c:v>
                </c:pt>
                <c:pt idx="17">
                  <c:v>352.00203693468097</c:v>
                </c:pt>
                <c:pt idx="18">
                  <c:v>352.40208543312502</c:v>
                </c:pt>
                <c:pt idx="19">
                  <c:v>352.80213393156998</c:v>
                </c:pt>
                <c:pt idx="20">
                  <c:v>353.202182430015</c:v>
                </c:pt>
                <c:pt idx="21">
                  <c:v>353.60223092846002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9D-43E4-861B-F546D6423A69}"/>
            </c:ext>
          </c:extLst>
        </c:ser>
        <c:ser>
          <c:idx val="5"/>
          <c:order val="5"/>
          <c:tx>
            <c:strRef>
              <c:f>GP_300_400!$G$2</c:f>
              <c:strCache>
                <c:ptCount val="1"/>
                <c:pt idx="0">
                  <c:v>PROPHET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GP_300_400!$A$3:$A$24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GP_300_400!$G$3:$G$24</c:f>
              <c:numCache>
                <c:formatCode>General</c:formatCode>
                <c:ptCount val="22"/>
                <c:pt idx="0">
                  <c:v>342.19698176698</c:v>
                </c:pt>
                <c:pt idx="1">
                  <c:v>343.20992522034601</c:v>
                </c:pt>
                <c:pt idx="2">
                  <c:v>342.628139847233</c:v>
                </c:pt>
                <c:pt idx="3">
                  <c:v>342.952055783996</c:v>
                </c:pt>
                <c:pt idx="4">
                  <c:v>343.30901378802798</c:v>
                </c:pt>
                <c:pt idx="5">
                  <c:v>343.66631939824498</c:v>
                </c:pt>
                <c:pt idx="6">
                  <c:v>344.284424180972</c:v>
                </c:pt>
                <c:pt idx="7">
                  <c:v>344.17027774720202</c:v>
                </c:pt>
                <c:pt idx="8">
                  <c:v>345.185654444308</c:v>
                </c:pt>
                <c:pt idx="9">
                  <c:v>344.60630231493701</c:v>
                </c:pt>
                <c:pt idx="10">
                  <c:v>344.93265149543902</c:v>
                </c:pt>
                <c:pt idx="11">
                  <c:v>345.29204274320801</c:v>
                </c:pt>
                <c:pt idx="12">
                  <c:v>345.65178159716402</c:v>
                </c:pt>
                <c:pt idx="13">
                  <c:v>346.27231962362902</c:v>
                </c:pt>
                <c:pt idx="14">
                  <c:v>346.16060643359901</c:v>
                </c:pt>
                <c:pt idx="15">
                  <c:v>347.178416374444</c:v>
                </c:pt>
                <c:pt idx="16">
                  <c:v>346.60149748881099</c:v>
                </c:pt>
                <c:pt idx="17">
                  <c:v>346.93027991305598</c:v>
                </c:pt>
                <c:pt idx="18">
                  <c:v>347.29210440457001</c:v>
                </c:pt>
                <c:pt idx="19">
                  <c:v>347.65427650227002</c:v>
                </c:pt>
                <c:pt idx="20">
                  <c:v>348.27724777247897</c:v>
                </c:pt>
                <c:pt idx="21">
                  <c:v>348.167967826189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9D-43E4-861B-F546D6423A69}"/>
            </c:ext>
          </c:extLst>
        </c:ser>
        <c:ser>
          <c:idx val="6"/>
          <c:order val="6"/>
          <c:tx>
            <c:strRef>
              <c:f>GP_300_400!$H$2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GP_300_400!$A$3:$A$24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GP_300_400!$H$3:$H$24</c:f>
              <c:numCache>
                <c:formatCode>General</c:formatCode>
                <c:ptCount val="22"/>
                <c:pt idx="0">
                  <c:v>336.188722710668</c:v>
                </c:pt>
                <c:pt idx="1">
                  <c:v>336.25075124597799</c:v>
                </c:pt>
                <c:pt idx="2">
                  <c:v>336.31299815547698</c:v>
                </c:pt>
                <c:pt idx="3">
                  <c:v>336.375046286273</c:v>
                </c:pt>
                <c:pt idx="4">
                  <c:v>336.43691523106298</c:v>
                </c:pt>
                <c:pt idx="5">
                  <c:v>336.49882779661999</c:v>
                </c:pt>
                <c:pt idx="6">
                  <c:v>336.560849383804</c:v>
                </c:pt>
                <c:pt idx="7">
                  <c:v>336.62288296497502</c:v>
                </c:pt>
                <c:pt idx="8">
                  <c:v>336.68486469762502</c:v>
                </c:pt>
                <c:pt idx="9">
                  <c:v>336.74682216069402</c:v>
                </c:pt>
                <c:pt idx="10">
                  <c:v>336.80879920375799</c:v>
                </c:pt>
                <c:pt idx="11">
                  <c:v>336.87079519368802</c:v>
                </c:pt>
                <c:pt idx="12">
                  <c:v>336.93278732456798</c:v>
                </c:pt>
                <c:pt idx="13">
                  <c:v>336.99476823778599</c:v>
                </c:pt>
                <c:pt idx="14">
                  <c:v>337.05674746512301</c:v>
                </c:pt>
                <c:pt idx="15">
                  <c:v>337.11873198886502</c:v>
                </c:pt>
                <c:pt idx="16">
                  <c:v>337.18071915467698</c:v>
                </c:pt>
                <c:pt idx="17">
                  <c:v>337.242704424669</c:v>
                </c:pt>
                <c:pt idx="18">
                  <c:v>337.30468768183601</c:v>
                </c:pt>
                <c:pt idx="19">
                  <c:v>337.36667126817798</c:v>
                </c:pt>
                <c:pt idx="20">
                  <c:v>337.428656011447</c:v>
                </c:pt>
                <c:pt idx="21">
                  <c:v>337.49064096959802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9D-43E4-861B-F546D642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22592"/>
        <c:axId val="341343808"/>
      </c:lineChart>
      <c:dateAx>
        <c:axId val="337422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43808"/>
        <c:crosses val="autoZero"/>
        <c:auto val="1"/>
        <c:lblOffset val="100"/>
        <c:baseTimeUnit val="days"/>
      </c:dateAx>
      <c:valAx>
        <c:axId val="3413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978155074365698E-2"/>
          <c:y val="3.6900369003690037E-2"/>
          <c:w val="0.90432045603674538"/>
          <c:h val="0.67626721936510703"/>
        </c:manualLayout>
      </c:layout>
      <c:lineChart>
        <c:grouping val="standard"/>
        <c:varyColors val="0"/>
        <c:ser>
          <c:idx val="0"/>
          <c:order val="0"/>
          <c:tx>
            <c:strRef>
              <c:f>'INDEBD_400+'!$B$2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'INDEBD_400+'!$A$3:$A$24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'INDEBD_400+'!$B$3:$B$24</c:f>
              <c:numCache>
                <c:formatCode>General</c:formatCode>
                <c:ptCount val="22"/>
                <c:pt idx="0">
                  <c:v>1230.3</c:v>
                </c:pt>
                <c:pt idx="1">
                  <c:v>1228.9000000000001</c:v>
                </c:pt>
                <c:pt idx="2">
                  <c:v>1223.8</c:v>
                </c:pt>
                <c:pt idx="3">
                  <c:v>1223.5</c:v>
                </c:pt>
                <c:pt idx="4">
                  <c:v>1215.3</c:v>
                </c:pt>
                <c:pt idx="5">
                  <c:v>1219.5</c:v>
                </c:pt>
                <c:pt idx="6">
                  <c:v>1218.7</c:v>
                </c:pt>
                <c:pt idx="7">
                  <c:v>1217</c:v>
                </c:pt>
                <c:pt idx="8">
                  <c:v>1215.5</c:v>
                </c:pt>
                <c:pt idx="9">
                  <c:v>1214</c:v>
                </c:pt>
                <c:pt idx="10">
                  <c:v>1224.5999999999999</c:v>
                </c:pt>
                <c:pt idx="11">
                  <c:v>1218.4000000000001</c:v>
                </c:pt>
                <c:pt idx="12">
                  <c:v>1223.7</c:v>
                </c:pt>
                <c:pt idx="13">
                  <c:v>1229.3</c:v>
                </c:pt>
                <c:pt idx="14">
                  <c:v>1240.9000000000001</c:v>
                </c:pt>
                <c:pt idx="15">
                  <c:v>1240.9000000000001</c:v>
                </c:pt>
                <c:pt idx="16">
                  <c:v>1232.9000000000001</c:v>
                </c:pt>
                <c:pt idx="17">
                  <c:v>1233.5999999999999</c:v>
                </c:pt>
                <c:pt idx="18">
                  <c:v>1231.9000000000001</c:v>
                </c:pt>
                <c:pt idx="19">
                  <c:v>1224.4000000000001</c:v>
                </c:pt>
                <c:pt idx="20">
                  <c:v>1231.5999999999999</c:v>
                </c:pt>
                <c:pt idx="21">
                  <c:v>1234.5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F-4532-B2E4-242A3C0819CF}"/>
            </c:ext>
          </c:extLst>
        </c:ser>
        <c:ser>
          <c:idx val="1"/>
          <c:order val="1"/>
          <c:tx>
            <c:strRef>
              <c:f>'INDEBD_400+'!$C$2</c:f>
              <c:strCache>
                <c:ptCount val="1"/>
                <c:pt idx="0">
                  <c:v>ARIMA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'INDEBD_400+'!$A$3:$A$24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'INDEBD_400+'!$C$3:$C$24</c:f>
              <c:numCache>
                <c:formatCode>General</c:formatCode>
                <c:ptCount val="22"/>
                <c:pt idx="0">
                  <c:v>1230.3</c:v>
                </c:pt>
                <c:pt idx="1">
                  <c:v>1230.62099646105</c:v>
                </c:pt>
                <c:pt idx="2">
                  <c:v>1230.94326545744</c:v>
                </c:pt>
                <c:pt idx="3">
                  <c:v>1231.2654725842699</c:v>
                </c:pt>
                <c:pt idx="4">
                  <c:v>1231.58768271914</c:v>
                </c:pt>
                <c:pt idx="5">
                  <c:v>1231.90989270777</c:v>
                </c:pt>
                <c:pt idx="6">
                  <c:v>1232.2321027035</c:v>
                </c:pt>
                <c:pt idx="7">
                  <c:v>1232.55431269889</c:v>
                </c:pt>
                <c:pt idx="8">
                  <c:v>1232.8765226943001</c:v>
                </c:pt>
                <c:pt idx="9">
                  <c:v>1233.1987326896999</c:v>
                </c:pt>
                <c:pt idx="10">
                  <c:v>1233.52094268511</c:v>
                </c:pt>
                <c:pt idx="11">
                  <c:v>1233.84315268051</c:v>
                </c:pt>
                <c:pt idx="12">
                  <c:v>1234.1653626759201</c:v>
                </c:pt>
                <c:pt idx="13">
                  <c:v>1234.4875726713201</c:v>
                </c:pt>
                <c:pt idx="14">
                  <c:v>1234.8097826667299</c:v>
                </c:pt>
                <c:pt idx="15">
                  <c:v>1235.13199266213</c:v>
                </c:pt>
                <c:pt idx="16">
                  <c:v>1235.45420265754</c:v>
                </c:pt>
                <c:pt idx="17">
                  <c:v>1235.7764126529401</c:v>
                </c:pt>
                <c:pt idx="18">
                  <c:v>1236.0986226483501</c:v>
                </c:pt>
                <c:pt idx="19">
                  <c:v>1236.4208326437499</c:v>
                </c:pt>
                <c:pt idx="20">
                  <c:v>1236.74304263916</c:v>
                </c:pt>
                <c:pt idx="21">
                  <c:v>1237.06525263456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F-4532-B2E4-242A3C0819CF}"/>
            </c:ext>
          </c:extLst>
        </c:ser>
        <c:ser>
          <c:idx val="2"/>
          <c:order val="2"/>
          <c:tx>
            <c:strRef>
              <c:f>'INDEBD_400+'!$D$2</c:f>
              <c:strCache>
                <c:ptCount val="1"/>
                <c:pt idx="0">
                  <c:v>SARIMAX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'INDEBD_400+'!$A$3:$A$24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'INDEBD_400+'!$D$3:$D$24</c:f>
              <c:numCache>
                <c:formatCode>General</c:formatCode>
                <c:ptCount val="22"/>
                <c:pt idx="0">
                  <c:v>1230.3</c:v>
                </c:pt>
                <c:pt idx="1">
                  <c:v>1231.72602400806</c:v>
                </c:pt>
                <c:pt idx="2">
                  <c:v>1234.4302023574501</c:v>
                </c:pt>
                <c:pt idx="3">
                  <c:v>1235.6878563052601</c:v>
                </c:pt>
                <c:pt idx="4">
                  <c:v>1238.2318194889201</c:v>
                </c:pt>
                <c:pt idx="5">
                  <c:v>1239.33701818849</c:v>
                </c:pt>
                <c:pt idx="6">
                  <c:v>1241.73591019486</c:v>
                </c:pt>
                <c:pt idx="7">
                  <c:v>1242.70306414539</c:v>
                </c:pt>
                <c:pt idx="8">
                  <c:v>1244.9705975104901</c:v>
                </c:pt>
                <c:pt idx="9">
                  <c:v>1245.81275509023</c:v>
                </c:pt>
                <c:pt idx="10">
                  <c:v>1247.96134620258</c:v>
                </c:pt>
                <c:pt idx="11">
                  <c:v>1248.69032242035</c:v>
                </c:pt>
                <c:pt idx="12">
                  <c:v>1250.73121403648</c:v>
                </c:pt>
                <c:pt idx="13">
                  <c:v>1251.3577071131799</c:v>
                </c:pt>
                <c:pt idx="14">
                  <c:v>1253.30107929263</c:v>
                </c:pt>
                <c:pt idx="15">
                  <c:v>1253.8347762232399</c:v>
                </c:pt>
                <c:pt idx="16">
                  <c:v>1255.68984677766</c:v>
                </c:pt>
                <c:pt idx="17">
                  <c:v>1256.1395189151001</c:v>
                </c:pt>
                <c:pt idx="18">
                  <c:v>1257.9146343626501</c:v>
                </c:pt>
                <c:pt idx="19">
                  <c:v>1258.28822396688</c:v>
                </c:pt>
                <c:pt idx="20">
                  <c:v>1259.9909418893101</c:v>
                </c:pt>
                <c:pt idx="21">
                  <c:v>1260.2956404955401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F-4532-B2E4-242A3C0819CF}"/>
            </c:ext>
          </c:extLst>
        </c:ser>
        <c:ser>
          <c:idx val="3"/>
          <c:order val="3"/>
          <c:tx>
            <c:strRef>
              <c:f>'INDEBD_400+'!$E$2</c:f>
              <c:strCache>
                <c:ptCount val="1"/>
                <c:pt idx="0">
                  <c:v>HOLT_WINTER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'INDEBD_400+'!$A$3:$A$24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'INDEBD_400+'!$E$3:$E$24</c:f>
              <c:numCache>
                <c:formatCode>General</c:formatCode>
                <c:ptCount val="22"/>
                <c:pt idx="0">
                  <c:v>1230.3</c:v>
                </c:pt>
                <c:pt idx="1">
                  <c:v>1232.6055231753601</c:v>
                </c:pt>
                <c:pt idx="2">
                  <c:v>1234.99992988232</c:v>
                </c:pt>
                <c:pt idx="3">
                  <c:v>1234.5892305339601</c:v>
                </c:pt>
                <c:pt idx="4">
                  <c:v>1234.0892650795099</c:v>
                </c:pt>
                <c:pt idx="5">
                  <c:v>1232.1169083100799</c:v>
                </c:pt>
                <c:pt idx="6">
                  <c:v>1235.6279682079</c:v>
                </c:pt>
                <c:pt idx="7">
                  <c:v>1234.13357313136</c:v>
                </c:pt>
                <c:pt idx="8">
                  <c:v>1232.3002526742</c:v>
                </c:pt>
                <c:pt idx="9">
                  <c:v>1236.07807465869</c:v>
                </c:pt>
                <c:pt idx="10">
                  <c:v>1234.5781544365</c:v>
                </c:pt>
                <c:pt idx="11">
                  <c:v>1236.1448405031399</c:v>
                </c:pt>
                <c:pt idx="12">
                  <c:v>1237.9171826265001</c:v>
                </c:pt>
                <c:pt idx="13">
                  <c:v>1236.8284224126401</c:v>
                </c:pt>
                <c:pt idx="14">
                  <c:v>1236.1173474069301</c:v>
                </c:pt>
                <c:pt idx="15">
                  <c:v>1239.44360238425</c:v>
                </c:pt>
                <c:pt idx="16">
                  <c:v>1238.5067703663101</c:v>
                </c:pt>
                <c:pt idx="17">
                  <c:v>1232.7542380694999</c:v>
                </c:pt>
                <c:pt idx="18">
                  <c:v>1236.5121403155699</c:v>
                </c:pt>
                <c:pt idx="19">
                  <c:v>1236.05946741454</c:v>
                </c:pt>
                <c:pt idx="20">
                  <c:v>1235.2488473343501</c:v>
                </c:pt>
                <c:pt idx="21">
                  <c:v>1231.7752500972199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6F-4532-B2E4-242A3C0819CF}"/>
            </c:ext>
          </c:extLst>
        </c:ser>
        <c:ser>
          <c:idx val="4"/>
          <c:order val="4"/>
          <c:tx>
            <c:strRef>
              <c:f>'INDEBD_400+'!$F$2</c:f>
              <c:strCache>
                <c:ptCount val="1"/>
                <c:pt idx="0">
                  <c:v>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'INDEBD_400+'!$A$3:$A$24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'INDEBD_400+'!$F$3:$F$24</c:f>
              <c:numCache>
                <c:formatCode>General</c:formatCode>
                <c:ptCount val="22"/>
                <c:pt idx="0">
                  <c:v>1230.3</c:v>
                </c:pt>
                <c:pt idx="1">
                  <c:v>1229.5216789276501</c:v>
                </c:pt>
                <c:pt idx="2">
                  <c:v>1228.74335785531</c:v>
                </c:pt>
                <c:pt idx="3">
                  <c:v>1227.9650367829599</c:v>
                </c:pt>
                <c:pt idx="4">
                  <c:v>1227.1867157106201</c:v>
                </c:pt>
                <c:pt idx="5">
                  <c:v>1226.40839463828</c:v>
                </c:pt>
                <c:pt idx="6">
                  <c:v>1225.6300735659299</c:v>
                </c:pt>
                <c:pt idx="7">
                  <c:v>1224.8517524935901</c:v>
                </c:pt>
                <c:pt idx="8">
                  <c:v>1224.07343142125</c:v>
                </c:pt>
                <c:pt idx="9">
                  <c:v>1223.2951103488999</c:v>
                </c:pt>
                <c:pt idx="10">
                  <c:v>1222.5167892765601</c:v>
                </c:pt>
                <c:pt idx="11">
                  <c:v>1221.73846820421</c:v>
                </c:pt>
                <c:pt idx="12">
                  <c:v>1220.9601471318699</c:v>
                </c:pt>
                <c:pt idx="13">
                  <c:v>1220.1818260595301</c:v>
                </c:pt>
                <c:pt idx="14">
                  <c:v>1219.40350498718</c:v>
                </c:pt>
                <c:pt idx="15">
                  <c:v>1218.6251839148399</c:v>
                </c:pt>
                <c:pt idx="16">
                  <c:v>1217.8468628425001</c:v>
                </c:pt>
                <c:pt idx="17">
                  <c:v>1217.06854177015</c:v>
                </c:pt>
                <c:pt idx="18">
                  <c:v>1216.2902206978099</c:v>
                </c:pt>
                <c:pt idx="19">
                  <c:v>1215.51189962546</c:v>
                </c:pt>
                <c:pt idx="20">
                  <c:v>1214.73357855312</c:v>
                </c:pt>
                <c:pt idx="21">
                  <c:v>1213.9552574807799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6F-4532-B2E4-242A3C0819CF}"/>
            </c:ext>
          </c:extLst>
        </c:ser>
        <c:ser>
          <c:idx val="5"/>
          <c:order val="5"/>
          <c:tx>
            <c:strRef>
              <c:f>'INDEBD_400+'!$G$2</c:f>
              <c:strCache>
                <c:ptCount val="1"/>
                <c:pt idx="0">
                  <c:v>PROPHET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'INDEBD_400+'!$A$3:$A$24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'INDEBD_400+'!$G$3:$G$24</c:f>
              <c:numCache>
                <c:formatCode>General</c:formatCode>
                <c:ptCount val="22"/>
                <c:pt idx="0">
                  <c:v>1230.3</c:v>
                </c:pt>
                <c:pt idx="1">
                  <c:v>1229.9609221285</c:v>
                </c:pt>
                <c:pt idx="2">
                  <c:v>1232.37891726933</c:v>
                </c:pt>
                <c:pt idx="3">
                  <c:v>1231.5914028254899</c:v>
                </c:pt>
                <c:pt idx="4">
                  <c:v>1227.5900737612501</c:v>
                </c:pt>
                <c:pt idx="5">
                  <c:v>1228.26201889913</c:v>
                </c:pt>
                <c:pt idx="6">
                  <c:v>1228.67029560267</c:v>
                </c:pt>
                <c:pt idx="7">
                  <c:v>1228.3215388689</c:v>
                </c:pt>
                <c:pt idx="8">
                  <c:v>1227.97116899154</c:v>
                </c:pt>
                <c:pt idx="9">
                  <c:v>1230.3778721265101</c:v>
                </c:pt>
                <c:pt idx="10">
                  <c:v>1229.5790656768199</c:v>
                </c:pt>
                <c:pt idx="11">
                  <c:v>1225.5664446067201</c:v>
                </c:pt>
                <c:pt idx="12">
                  <c:v>1226.22709773876</c:v>
                </c:pt>
                <c:pt idx="13">
                  <c:v>1226.6240824364399</c:v>
                </c:pt>
                <c:pt idx="14">
                  <c:v>1226.26403369683</c:v>
                </c:pt>
                <c:pt idx="15">
                  <c:v>1225.90237181363</c:v>
                </c:pt>
                <c:pt idx="16">
                  <c:v>1228.29778294275</c:v>
                </c:pt>
                <c:pt idx="17">
                  <c:v>1227.4876844872001</c:v>
                </c:pt>
                <c:pt idx="18">
                  <c:v>1223.46377141126</c:v>
                </c:pt>
                <c:pt idx="19">
                  <c:v>1224.1131325374199</c:v>
                </c:pt>
                <c:pt idx="20">
                  <c:v>1224.4988252292601</c:v>
                </c:pt>
                <c:pt idx="21">
                  <c:v>1224.1274844837999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6F-4532-B2E4-242A3C0819CF}"/>
            </c:ext>
          </c:extLst>
        </c:ser>
        <c:ser>
          <c:idx val="6"/>
          <c:order val="6"/>
          <c:tx>
            <c:strRef>
              <c:f>'INDEBD_400+'!$H$2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'INDEBD_400+'!$A$3:$A$24</c:f>
              <c:numCache>
                <c:formatCode>m/d/yyyy</c:formatCode>
                <c:ptCount val="22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44143</c:v>
                </c:pt>
                <c:pt idx="6">
                  <c:v>44144</c:v>
                </c:pt>
                <c:pt idx="7">
                  <c:v>44145</c:v>
                </c:pt>
                <c:pt idx="8">
                  <c:v>44146</c:v>
                </c:pt>
                <c:pt idx="9">
                  <c:v>44147</c:v>
                </c:pt>
                <c:pt idx="10">
                  <c:v>44150</c:v>
                </c:pt>
                <c:pt idx="11">
                  <c:v>44151</c:v>
                </c:pt>
                <c:pt idx="12">
                  <c:v>44152</c:v>
                </c:pt>
                <c:pt idx="13">
                  <c:v>44153</c:v>
                </c:pt>
                <c:pt idx="14">
                  <c:v>44154</c:v>
                </c:pt>
                <c:pt idx="15">
                  <c:v>44157</c:v>
                </c:pt>
                <c:pt idx="16">
                  <c:v>44158</c:v>
                </c:pt>
                <c:pt idx="17">
                  <c:v>44159</c:v>
                </c:pt>
                <c:pt idx="18">
                  <c:v>44160</c:v>
                </c:pt>
                <c:pt idx="19">
                  <c:v>44161</c:v>
                </c:pt>
                <c:pt idx="20">
                  <c:v>44164</c:v>
                </c:pt>
                <c:pt idx="21">
                  <c:v>44165</c:v>
                </c:pt>
              </c:numCache>
            </c:numRef>
          </c:cat>
          <c:val>
            <c:numRef>
              <c:f>'INDEBD_400+'!$H$3:$H$24</c:f>
              <c:numCache>
                <c:formatCode>General</c:formatCode>
                <c:ptCount val="22"/>
                <c:pt idx="0">
                  <c:v>1230.3</c:v>
                </c:pt>
                <c:pt idx="1">
                  <c:v>1232.80184983349</c:v>
                </c:pt>
                <c:pt idx="2">
                  <c:v>1228.33395438861</c:v>
                </c:pt>
                <c:pt idx="3">
                  <c:v>1223.7177156733701</c:v>
                </c:pt>
                <c:pt idx="4">
                  <c:v>1220.8761359536099</c:v>
                </c:pt>
                <c:pt idx="5">
                  <c:v>1219.3247869886</c:v>
                </c:pt>
                <c:pt idx="6">
                  <c:v>1220.0750553391599</c:v>
                </c:pt>
                <c:pt idx="7">
                  <c:v>1223.22626126507</c:v>
                </c:pt>
                <c:pt idx="8">
                  <c:v>1225.7416104659001</c:v>
                </c:pt>
                <c:pt idx="9">
                  <c:v>1227.0705514425999</c:v>
                </c:pt>
                <c:pt idx="10">
                  <c:v>1226.40155963239</c:v>
                </c:pt>
                <c:pt idx="11">
                  <c:v>1225.4927387698799</c:v>
                </c:pt>
                <c:pt idx="12">
                  <c:v>1225.6078232243599</c:v>
                </c:pt>
                <c:pt idx="13">
                  <c:v>1226.15262064744</c:v>
                </c:pt>
                <c:pt idx="14">
                  <c:v>1226.76788483061</c:v>
                </c:pt>
                <c:pt idx="15">
                  <c:v>1227.44126720073</c:v>
                </c:pt>
                <c:pt idx="16">
                  <c:v>1228.0268637988199</c:v>
                </c:pt>
                <c:pt idx="17">
                  <c:v>1228.3135497580699</c:v>
                </c:pt>
                <c:pt idx="18">
                  <c:v>1228.40694546538</c:v>
                </c:pt>
                <c:pt idx="19">
                  <c:v>1228.4249322604901</c:v>
                </c:pt>
                <c:pt idx="20">
                  <c:v>1228.6718597331501</c:v>
                </c:pt>
                <c:pt idx="21">
                  <c:v>1229.09386428268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6F-4532-B2E4-242A3C081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54976"/>
        <c:axId val="341332576"/>
      </c:lineChart>
      <c:dateAx>
        <c:axId val="51754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32576"/>
        <c:crosses val="autoZero"/>
        <c:auto val="1"/>
        <c:lblOffset val="100"/>
        <c:baseTimeUnit val="days"/>
      </c:dateAx>
      <c:valAx>
        <c:axId val="3413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26</xdr:row>
      <xdr:rowOff>179070</xdr:rowOff>
    </xdr:from>
    <xdr:to>
      <xdr:col>10</xdr:col>
      <xdr:colOff>388620</xdr:colOff>
      <xdr:row>45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BEA5D-D69F-45F1-8B20-4322BA3B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26</xdr:row>
      <xdr:rowOff>140970</xdr:rowOff>
    </xdr:from>
    <xdr:to>
      <xdr:col>8</xdr:col>
      <xdr:colOff>121920</xdr:colOff>
      <xdr:row>41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58BA4-A596-4A32-87D8-0576740D4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25</xdr:row>
      <xdr:rowOff>3810</xdr:rowOff>
    </xdr:from>
    <xdr:to>
      <xdr:col>10</xdr:col>
      <xdr:colOff>22860</xdr:colOff>
      <xdr:row>43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84767-5414-4831-9118-875076CE9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76200</xdr:rowOff>
    </xdr:from>
    <xdr:to>
      <xdr:col>9</xdr:col>
      <xdr:colOff>83820</xdr:colOff>
      <xdr:row>39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900B3-FFDD-4DBB-934A-8D9BA3DAE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27</xdr:row>
      <xdr:rowOff>110490</xdr:rowOff>
    </xdr:from>
    <xdr:to>
      <xdr:col>10</xdr:col>
      <xdr:colOff>228600</xdr:colOff>
      <xdr:row>46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1BCB9-3BEF-43D9-A6C5-A0AC687B6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26</xdr:row>
      <xdr:rowOff>167640</xdr:rowOff>
    </xdr:from>
    <xdr:to>
      <xdr:col>10</xdr:col>
      <xdr:colOff>91440</xdr:colOff>
      <xdr:row>43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94DDC-59BA-45FA-9878-F9812CFD2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65AB1-1D0B-48C0-8AAB-012BAD0DCC92}">
  <dimension ref="A1:V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RowHeight="14.4" x14ac:dyDescent="0.3"/>
  <sheetData>
    <row r="1" spans="1:22" s="2" customFormat="1" ht="13.8" x14ac:dyDescent="0.25">
      <c r="J1" s="3" t="s">
        <v>8</v>
      </c>
      <c r="K1" s="3"/>
      <c r="L1" s="3"/>
      <c r="M1" s="3"/>
      <c r="N1" s="3"/>
      <c r="O1" s="3"/>
      <c r="Q1" s="3" t="s">
        <v>9</v>
      </c>
      <c r="R1" s="3"/>
      <c r="S1" s="3"/>
      <c r="T1" s="3"/>
      <c r="U1" s="3"/>
      <c r="V1" s="3"/>
    </row>
    <row r="2" spans="1:22" s="2" customFormat="1" ht="13.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</row>
    <row r="3" spans="1:22" x14ac:dyDescent="0.3">
      <c r="A3" s="1">
        <v>44136</v>
      </c>
      <c r="B3">
        <v>17.399999999999999</v>
      </c>
      <c r="C3">
        <v>17.399999999999999</v>
      </c>
      <c r="D3">
        <v>17.399999999999999</v>
      </c>
      <c r="E3">
        <v>17.399999999999999</v>
      </c>
      <c r="F3">
        <v>17.399999999999999</v>
      </c>
      <c r="G3">
        <v>17.399999999999999</v>
      </c>
      <c r="H3">
        <v>17.399999999999999</v>
      </c>
      <c r="J3">
        <f>($B3-C3)*($B3-C3)</f>
        <v>0</v>
      </c>
      <c r="K3">
        <f t="shared" ref="K3:O18" si="0">($B3-D3)*($B3-D3)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Q3">
        <f>ABS($B3-C3)/C3</f>
        <v>0</v>
      </c>
      <c r="R3">
        <f t="shared" ref="R3:V18" si="1">ABS($B3-D3)/D3</f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</row>
    <row r="4" spans="1:22" x14ac:dyDescent="0.3">
      <c r="A4" s="1">
        <v>44137</v>
      </c>
      <c r="B4">
        <v>17.399999999999999</v>
      </c>
      <c r="C4">
        <v>17.445981711556101</v>
      </c>
      <c r="D4">
        <v>17.438473744598902</v>
      </c>
      <c r="E4">
        <v>17.472222205218699</v>
      </c>
      <c r="F4">
        <v>17.4042541681894</v>
      </c>
      <c r="G4">
        <v>17.440562847752599</v>
      </c>
      <c r="H4">
        <v>17.39012402202</v>
      </c>
      <c r="J4">
        <f t="shared" ref="J4:J24" si="2">($B4-C4)*($B4-C4)</f>
        <v>2.1143177976285931E-3</v>
      </c>
      <c r="K4">
        <f t="shared" si="0"/>
        <v>1.4802290234616317E-3</v>
      </c>
      <c r="L4">
        <f t="shared" si="0"/>
        <v>5.2160469266521198E-3</v>
      </c>
      <c r="M4">
        <f t="shared" si="0"/>
        <v>1.8097946983715612E-5</v>
      </c>
      <c r="N4">
        <f t="shared" si="0"/>
        <v>1.6453446178006155E-3</v>
      </c>
      <c r="O4">
        <f t="shared" si="0"/>
        <v>9.7534941061413195E-5</v>
      </c>
      <c r="Q4">
        <f>ABS($B4-C4)/C4</f>
        <v>2.6356620290186555E-3</v>
      </c>
      <c r="R4">
        <f t="shared" si="1"/>
        <v>2.2062564168391966E-3</v>
      </c>
      <c r="S4">
        <f t="shared" si="1"/>
        <v>4.1335443408640361E-3</v>
      </c>
      <c r="T4">
        <f t="shared" si="1"/>
        <v>2.4443266274386217E-4</v>
      </c>
      <c r="U4">
        <f t="shared" si="1"/>
        <v>2.3257763012979283E-3</v>
      </c>
      <c r="V4">
        <f t="shared" si="1"/>
        <v>5.6790727699774178E-4</v>
      </c>
    </row>
    <row r="5" spans="1:22" x14ac:dyDescent="0.3">
      <c r="A5" s="1">
        <v>44138</v>
      </c>
      <c r="B5">
        <v>17.399999999999999</v>
      </c>
      <c r="C5">
        <v>17.430409699092198</v>
      </c>
      <c r="D5">
        <v>17.416036060865402</v>
      </c>
      <c r="E5">
        <v>17.394447868264901</v>
      </c>
      <c r="F5">
        <v>17.408508336378901</v>
      </c>
      <c r="G5">
        <v>17.471951977843201</v>
      </c>
      <c r="H5">
        <v>17.410345651188699</v>
      </c>
      <c r="J5">
        <f t="shared" si="2"/>
        <v>9.2474979887813833E-4</v>
      </c>
      <c r="K5">
        <f t="shared" si="0"/>
        <v>2.5715524807891284E-4</v>
      </c>
      <c r="L5">
        <f t="shared" si="0"/>
        <v>3.0826166803874294E-5</v>
      </c>
      <c r="M5">
        <f t="shared" si="0"/>
        <v>7.23917879365552E-5</v>
      </c>
      <c r="N5">
        <f t="shared" si="0"/>
        <v>5.1770871155486725E-3</v>
      </c>
      <c r="O5">
        <f t="shared" si="0"/>
        <v>1.0703249851825685E-4</v>
      </c>
      <c r="Q5">
        <f t="shared" ref="Q4:Q24" si="3">ABS($B5-C5)/C5</f>
        <v>1.7446347858239728E-3</v>
      </c>
      <c r="R5">
        <f t="shared" si="1"/>
        <v>9.2076410552667802E-4</v>
      </c>
      <c r="S5">
        <f t="shared" si="1"/>
        <v>3.1918988042309749E-4</v>
      </c>
      <c r="T5">
        <f t="shared" si="1"/>
        <v>4.8874586004146216E-4</v>
      </c>
      <c r="U5">
        <f t="shared" si="1"/>
        <v>4.1181419187991779E-3</v>
      </c>
      <c r="V5">
        <f t="shared" si="1"/>
        <v>5.942243420074771E-4</v>
      </c>
    </row>
    <row r="6" spans="1:22" x14ac:dyDescent="0.3">
      <c r="A6" s="1">
        <v>44139</v>
      </c>
      <c r="B6">
        <v>17.399999999999999</v>
      </c>
      <c r="C6">
        <v>17.450785096223701</v>
      </c>
      <c r="D6">
        <v>17.429121598978998</v>
      </c>
      <c r="E6">
        <v>17.511109272959001</v>
      </c>
      <c r="F6">
        <v>17.412762504568398</v>
      </c>
      <c r="G6">
        <v>17.433860931716499</v>
      </c>
      <c r="H6">
        <v>17.440437856537201</v>
      </c>
      <c r="J6">
        <f t="shared" si="2"/>
        <v>2.5791259984506913E-3</v>
      </c>
      <c r="K6">
        <f t="shared" si="0"/>
        <v>8.4806752709367555E-4</v>
      </c>
      <c r="L6">
        <f t="shared" si="0"/>
        <v>1.2345270537478007E-2</v>
      </c>
      <c r="M6">
        <f t="shared" si="0"/>
        <v>1.6288152285842808E-4</v>
      </c>
      <c r="N6">
        <f t="shared" si="0"/>
        <v>1.1465626967094875E-3</v>
      </c>
      <c r="O6">
        <f t="shared" si="0"/>
        <v>1.6352202413233933E-3</v>
      </c>
      <c r="Q6">
        <f t="shared" si="3"/>
        <v>2.9101897676048938E-3</v>
      </c>
      <c r="R6">
        <f t="shared" si="1"/>
        <v>1.6708586725739313E-3</v>
      </c>
      <c r="S6">
        <f t="shared" si="1"/>
        <v>6.3450733604055055E-3</v>
      </c>
      <c r="T6">
        <f t="shared" si="1"/>
        <v>7.3293967944784927E-4</v>
      </c>
      <c r="U6">
        <f t="shared" si="1"/>
        <v>1.9422508788571771E-3</v>
      </c>
      <c r="V6">
        <f t="shared" si="1"/>
        <v>2.3186262219927838E-3</v>
      </c>
    </row>
    <row r="7" spans="1:22" x14ac:dyDescent="0.3">
      <c r="A7" s="1">
        <v>44140</v>
      </c>
      <c r="B7">
        <v>17.5</v>
      </c>
      <c r="C7">
        <v>17.4501671858471</v>
      </c>
      <c r="D7">
        <v>17.421490182574502</v>
      </c>
      <c r="E7">
        <v>17.472219479479101</v>
      </c>
      <c r="F7">
        <v>17.417016672757899</v>
      </c>
      <c r="G7">
        <v>17.395863803185598</v>
      </c>
      <c r="H7">
        <v>17.442228518239101</v>
      </c>
      <c r="J7">
        <f t="shared" si="2"/>
        <v>2.4833093663974791E-3</v>
      </c>
      <c r="K7">
        <f t="shared" si="0"/>
        <v>6.1637914321850829E-3</v>
      </c>
      <c r="L7">
        <f t="shared" si="0"/>
        <v>7.7175732041210091E-4</v>
      </c>
      <c r="M7">
        <f t="shared" si="0"/>
        <v>6.8862326001695486E-3</v>
      </c>
      <c r="N7">
        <f t="shared" si="0"/>
        <v>1.08443474869678E-2</v>
      </c>
      <c r="O7">
        <f t="shared" si="0"/>
        <v>3.3375441048498307E-3</v>
      </c>
      <c r="Q7">
        <f t="shared" si="3"/>
        <v>2.8557213018174875E-3</v>
      </c>
      <c r="R7">
        <f t="shared" si="1"/>
        <v>4.5064926480299725E-3</v>
      </c>
      <c r="S7">
        <f t="shared" si="1"/>
        <v>1.5899823461768584E-3</v>
      </c>
      <c r="T7">
        <f t="shared" si="1"/>
        <v>4.7644972041564083E-3</v>
      </c>
      <c r="U7">
        <f t="shared" si="1"/>
        <v>5.9862619064269661E-3</v>
      </c>
      <c r="V7">
        <f t="shared" si="1"/>
        <v>3.3121617286740435E-3</v>
      </c>
    </row>
    <row r="8" spans="1:22" x14ac:dyDescent="0.3">
      <c r="A8" s="1">
        <v>44143</v>
      </c>
      <c r="B8">
        <v>17.399999999999999</v>
      </c>
      <c r="C8">
        <v>17.461809378912999</v>
      </c>
      <c r="D8">
        <v>17.425940784134301</v>
      </c>
      <c r="E8">
        <v>17.488887920672099</v>
      </c>
      <c r="F8">
        <v>17.4212708409474</v>
      </c>
      <c r="G8">
        <v>17.4075571776925</v>
      </c>
      <c r="H8">
        <v>17.448583733480199</v>
      </c>
      <c r="J8">
        <f t="shared" si="2"/>
        <v>3.8203993216109028E-3</v>
      </c>
      <c r="K8">
        <f t="shared" si="0"/>
        <v>6.7292428150248938E-4</v>
      </c>
      <c r="L8">
        <f t="shared" si="0"/>
        <v>7.9010624414095516E-3</v>
      </c>
      <c r="M8">
        <f t="shared" si="0"/>
        <v>4.5244867460966667E-4</v>
      </c>
      <c r="N8">
        <f t="shared" si="0"/>
        <v>5.7110934676034311E-5</v>
      </c>
      <c r="O8">
        <f t="shared" si="0"/>
        <v>2.360379158875102E-3</v>
      </c>
      <c r="Q8">
        <f t="shared" si="3"/>
        <v>3.5396892482197286E-3</v>
      </c>
      <c r="R8">
        <f t="shared" si="1"/>
        <v>1.4886303388521114E-3</v>
      </c>
      <c r="S8">
        <f t="shared" si="1"/>
        <v>5.0825370415367201E-3</v>
      </c>
      <c r="T8">
        <f t="shared" si="1"/>
        <v>1.2209695344042473E-3</v>
      </c>
      <c r="U8">
        <f t="shared" si="1"/>
        <v>4.3413200458622484E-4</v>
      </c>
      <c r="V8">
        <f t="shared" si="1"/>
        <v>2.7843940930849238E-3</v>
      </c>
    </row>
    <row r="9" spans="1:22" x14ac:dyDescent="0.3">
      <c r="A9" s="1">
        <v>44144</v>
      </c>
      <c r="B9">
        <v>17.399999999999999</v>
      </c>
      <c r="C9">
        <v>17.466291664643599</v>
      </c>
      <c r="D9">
        <v>17.423345216916601</v>
      </c>
      <c r="E9">
        <v>17.522219785528701</v>
      </c>
      <c r="F9">
        <v>17.425525009136901</v>
      </c>
      <c r="G9">
        <v>17.450752934743299</v>
      </c>
      <c r="H9">
        <v>17.455331226999999</v>
      </c>
      <c r="J9">
        <f t="shared" si="2"/>
        <v>4.3945848012195603E-3</v>
      </c>
      <c r="K9">
        <f t="shared" si="0"/>
        <v>5.4499915288323993E-4</v>
      </c>
      <c r="L9">
        <f t="shared" si="0"/>
        <v>1.4937675974682117E-2</v>
      </c>
      <c r="M9">
        <f t="shared" si="0"/>
        <v>6.5152609143897188E-4</v>
      </c>
      <c r="N9">
        <f t="shared" si="0"/>
        <v>2.5758603850577363E-3</v>
      </c>
      <c r="O9">
        <f t="shared" si="0"/>
        <v>3.061544681325521E-3</v>
      </c>
      <c r="Q9">
        <f t="shared" si="3"/>
        <v>3.7954057974304957E-3</v>
      </c>
      <c r="R9">
        <f t="shared" si="1"/>
        <v>1.3398814421662615E-3</v>
      </c>
      <c r="S9">
        <f t="shared" si="1"/>
        <v>6.9751314059901268E-3</v>
      </c>
      <c r="T9">
        <f t="shared" si="1"/>
        <v>1.4648057446486704E-3</v>
      </c>
      <c r="U9">
        <f t="shared" si="1"/>
        <v>2.9083521457836312E-3</v>
      </c>
      <c r="V9">
        <f t="shared" si="1"/>
        <v>3.1698755114089898E-3</v>
      </c>
    </row>
    <row r="10" spans="1:22" x14ac:dyDescent="0.3">
      <c r="A10" s="1">
        <v>44145</v>
      </c>
      <c r="B10">
        <v>17.5</v>
      </c>
      <c r="C10">
        <v>17.474955340302099</v>
      </c>
      <c r="D10">
        <v>17.424858937947601</v>
      </c>
      <c r="E10">
        <v>17.447220859323298</v>
      </c>
      <c r="F10">
        <v>17.429779177326399</v>
      </c>
      <c r="G10">
        <v>17.491240538816498</v>
      </c>
      <c r="H10">
        <v>17.458044208695298</v>
      </c>
      <c r="J10">
        <f t="shared" si="2"/>
        <v>6.2723497938366863E-4</v>
      </c>
      <c r="K10">
        <f t="shared" si="0"/>
        <v>5.6461792063624951E-3</v>
      </c>
      <c r="L10">
        <f t="shared" si="0"/>
        <v>2.7856376905710501E-3</v>
      </c>
      <c r="M10">
        <f t="shared" si="0"/>
        <v>4.9309639369573433E-3</v>
      </c>
      <c r="N10">
        <f t="shared" si="0"/>
        <v>7.6728160225270742E-5</v>
      </c>
      <c r="O10">
        <f t="shared" si="0"/>
        <v>1.7602884240036664E-3</v>
      </c>
      <c r="Q10">
        <f t="shared" si="3"/>
        <v>1.4331744608320172E-3</v>
      </c>
      <c r="R10">
        <f t="shared" si="1"/>
        <v>4.3122909815216937E-3</v>
      </c>
      <c r="S10">
        <f t="shared" si="1"/>
        <v>3.0250743715723562E-3</v>
      </c>
      <c r="T10">
        <f t="shared" si="1"/>
        <v>4.0287844131122576E-3</v>
      </c>
      <c r="U10">
        <f t="shared" si="1"/>
        <v>5.0079130545730051E-4</v>
      </c>
      <c r="V10">
        <f t="shared" si="1"/>
        <v>2.4032354829187945E-3</v>
      </c>
    </row>
    <row r="11" spans="1:22" x14ac:dyDescent="0.3">
      <c r="A11" s="1">
        <v>44146</v>
      </c>
      <c r="B11">
        <v>17.5</v>
      </c>
      <c r="C11">
        <v>17.481177081880901</v>
      </c>
      <c r="D11">
        <v>17.423976143873102</v>
      </c>
      <c r="E11">
        <v>17.447222029655599</v>
      </c>
      <c r="F11">
        <v>17.4340333455159</v>
      </c>
      <c r="G11">
        <v>17.531715602267301</v>
      </c>
      <c r="H11">
        <v>17.4620899736999</v>
      </c>
      <c r="J11">
        <f t="shared" si="2"/>
        <v>3.5430224651830867E-4</v>
      </c>
      <c r="K11">
        <f t="shared" si="0"/>
        <v>5.7796267004033529E-3</v>
      </c>
      <c r="L11">
        <f t="shared" si="0"/>
        <v>2.7855141536744848E-3</v>
      </c>
      <c r="M11">
        <f t="shared" si="0"/>
        <v>4.3515995038246593E-3</v>
      </c>
      <c r="N11">
        <f t="shared" si="0"/>
        <v>1.0058794271776334E-3</v>
      </c>
      <c r="O11">
        <f t="shared" si="0"/>
        <v>1.4371700940742727E-3</v>
      </c>
      <c r="Q11">
        <f t="shared" si="3"/>
        <v>1.076753472087923E-3</v>
      </c>
      <c r="R11">
        <f t="shared" si="1"/>
        <v>4.3631749434890708E-3</v>
      </c>
      <c r="S11">
        <f t="shared" si="1"/>
        <v>3.0250070902228866E-3</v>
      </c>
      <c r="T11">
        <f t="shared" si="1"/>
        <v>3.7837861828494837E-3</v>
      </c>
      <c r="U11">
        <f t="shared" si="1"/>
        <v>1.8090415671127723E-3</v>
      </c>
      <c r="V11">
        <f t="shared" si="1"/>
        <v>2.170990205479255E-3</v>
      </c>
    </row>
    <row r="12" spans="1:22" x14ac:dyDescent="0.3">
      <c r="A12" s="1">
        <v>44147</v>
      </c>
      <c r="B12">
        <v>17.5</v>
      </c>
      <c r="C12">
        <v>17.488824914341599</v>
      </c>
      <c r="D12">
        <v>17.424490984693801</v>
      </c>
      <c r="E12">
        <v>17.491666912105298</v>
      </c>
      <c r="F12">
        <v>17.438287513705401</v>
      </c>
      <c r="G12">
        <v>17.563016948056099</v>
      </c>
      <c r="H12">
        <v>17.465742922899398</v>
      </c>
      <c r="J12">
        <f t="shared" si="2"/>
        <v>1.2488253947259912E-4</v>
      </c>
      <c r="K12">
        <f t="shared" si="0"/>
        <v>5.7016113925118317E-3</v>
      </c>
      <c r="L12">
        <f t="shared" si="0"/>
        <v>6.9440353860823387E-5</v>
      </c>
      <c r="M12">
        <f t="shared" si="0"/>
        <v>3.8084309646610995E-3</v>
      </c>
      <c r="N12">
        <f t="shared" si="0"/>
        <v>3.9711357423050419E-3</v>
      </c>
      <c r="O12">
        <f t="shared" si="0"/>
        <v>1.1735473314765667E-3</v>
      </c>
      <c r="Q12">
        <f t="shared" si="3"/>
        <v>6.3898436362279072E-4</v>
      </c>
      <c r="R12">
        <f t="shared" si="1"/>
        <v>4.3334990601750518E-3</v>
      </c>
      <c r="S12">
        <f t="shared" si="1"/>
        <v>4.7640330316001264E-4</v>
      </c>
      <c r="T12">
        <f t="shared" si="1"/>
        <v>3.5389074899755553E-3</v>
      </c>
      <c r="U12">
        <f t="shared" si="1"/>
        <v>3.5880480126208331E-3</v>
      </c>
      <c r="V12">
        <f t="shared" si="1"/>
        <v>1.9613867701949905E-3</v>
      </c>
    </row>
    <row r="13" spans="1:22" x14ac:dyDescent="0.3">
      <c r="A13" s="1">
        <v>44150</v>
      </c>
      <c r="B13">
        <v>17.600000000000001</v>
      </c>
      <c r="C13">
        <v>17.495639908921799</v>
      </c>
      <c r="D13">
        <v>17.424190732258602</v>
      </c>
      <c r="E13">
        <v>17.513892889557301</v>
      </c>
      <c r="F13">
        <v>17.442541681894902</v>
      </c>
      <c r="G13">
        <v>17.524838117627599</v>
      </c>
      <c r="H13">
        <v>17.47214104327</v>
      </c>
      <c r="J13">
        <f t="shared" si="2"/>
        <v>1.0891028609850729E-2</v>
      </c>
      <c r="K13">
        <f t="shared" si="0"/>
        <v>3.0908898623767209E-2</v>
      </c>
      <c r="L13">
        <f t="shared" si="0"/>
        <v>7.4144344687914173E-3</v>
      </c>
      <c r="M13">
        <f t="shared" si="0"/>
        <v>2.4793121940486766E-2</v>
      </c>
      <c r="N13">
        <f t="shared" si="0"/>
        <v>5.6493085617628381E-3</v>
      </c>
      <c r="O13">
        <f t="shared" si="0"/>
        <v>1.6347912816084446E-2</v>
      </c>
      <c r="Q13">
        <f t="shared" si="3"/>
        <v>5.964919924134054E-3</v>
      </c>
      <c r="R13">
        <f t="shared" si="1"/>
        <v>1.0089953125680153E-2</v>
      </c>
      <c r="S13">
        <f t="shared" si="1"/>
        <v>4.916503200384538E-3</v>
      </c>
      <c r="T13">
        <f t="shared" si="1"/>
        <v>9.0272576655808755E-3</v>
      </c>
      <c r="U13">
        <f t="shared" si="1"/>
        <v>4.2888774131841865E-3</v>
      </c>
      <c r="V13">
        <f t="shared" si="1"/>
        <v>7.3178757207463703E-3</v>
      </c>
    </row>
    <row r="14" spans="1:22" x14ac:dyDescent="0.3">
      <c r="A14" s="1">
        <v>44151</v>
      </c>
      <c r="B14">
        <v>17.399999999999999</v>
      </c>
      <c r="C14">
        <v>17.5029412812946</v>
      </c>
      <c r="D14">
        <v>17.424365837885901</v>
      </c>
      <c r="E14">
        <v>17.636109034814201</v>
      </c>
      <c r="F14">
        <v>17.446795850084399</v>
      </c>
      <c r="G14">
        <v>17.486753204794699</v>
      </c>
      <c r="H14">
        <v>17.475857257737498</v>
      </c>
      <c r="J14">
        <f t="shared" si="2"/>
        <v>1.0596907394574239E-2</v>
      </c>
      <c r="K14">
        <f t="shared" si="0"/>
        <v>5.9369405588207715E-4</v>
      </c>
      <c r="L14">
        <f t="shared" si="0"/>
        <v>5.5747476320894093E-2</v>
      </c>
      <c r="M14">
        <f t="shared" si="0"/>
        <v>2.1898515851216929E-3</v>
      </c>
      <c r="N14">
        <f t="shared" si="0"/>
        <v>7.5261185421511877E-3</v>
      </c>
      <c r="O14">
        <f t="shared" si="0"/>
        <v>5.7543235514534805E-3</v>
      </c>
      <c r="Q14">
        <f t="shared" si="3"/>
        <v>5.8813704302724664E-3</v>
      </c>
      <c r="R14">
        <f t="shared" si="1"/>
        <v>1.3983773132749328E-3</v>
      </c>
      <c r="S14">
        <f t="shared" si="1"/>
        <v>1.3387818954176109E-2</v>
      </c>
      <c r="T14">
        <f t="shared" si="1"/>
        <v>2.6822031097574971E-3</v>
      </c>
      <c r="U14">
        <f t="shared" si="1"/>
        <v>4.9610813270306395E-3</v>
      </c>
      <c r="V14">
        <f t="shared" si="1"/>
        <v>4.3406887924718985E-3</v>
      </c>
    </row>
    <row r="15" spans="1:22" x14ac:dyDescent="0.3">
      <c r="A15" s="1">
        <v>44152</v>
      </c>
      <c r="B15">
        <v>17.7</v>
      </c>
      <c r="C15">
        <v>17.5099586087617</v>
      </c>
      <c r="D15">
        <v>17.424263717213002</v>
      </c>
      <c r="E15">
        <v>17.5861089609743</v>
      </c>
      <c r="F15">
        <v>17.4510500182739</v>
      </c>
      <c r="G15">
        <v>17.498358794999898</v>
      </c>
      <c r="H15">
        <v>17.4789126278061</v>
      </c>
      <c r="J15">
        <f t="shared" si="2"/>
        <v>3.6115730383788396E-2</v>
      </c>
      <c r="K15">
        <f t="shared" si="0"/>
        <v>7.6030497645191097E-2</v>
      </c>
      <c r="L15">
        <f t="shared" si="0"/>
        <v>1.297116877035326E-2</v>
      </c>
      <c r="M15">
        <f t="shared" si="0"/>
        <v>6.1976093401425111E-2</v>
      </c>
      <c r="N15">
        <f t="shared" si="0"/>
        <v>4.0659175553892694E-2</v>
      </c>
      <c r="O15">
        <f t="shared" si="0"/>
        <v>4.8879626143603853E-2</v>
      </c>
      <c r="Q15">
        <f t="shared" si="3"/>
        <v>1.0853331837301191E-2</v>
      </c>
      <c r="R15">
        <f t="shared" si="1"/>
        <v>1.5824845586709324E-2</v>
      </c>
      <c r="S15">
        <f t="shared" si="1"/>
        <v>6.4761931862492624E-3</v>
      </c>
      <c r="T15">
        <f t="shared" si="1"/>
        <v>1.4265616193031979E-2</v>
      </c>
      <c r="U15">
        <f t="shared" si="1"/>
        <v>1.152343527541104E-2</v>
      </c>
      <c r="V15">
        <f t="shared" si="1"/>
        <v>1.2648805844030912E-2</v>
      </c>
    </row>
    <row r="16" spans="1:22" x14ac:dyDescent="0.3">
      <c r="A16" s="1">
        <v>44153</v>
      </c>
      <c r="B16">
        <v>17.899999999999999</v>
      </c>
      <c r="C16">
        <v>17.517141818614199</v>
      </c>
      <c r="D16">
        <v>17.424323273447701</v>
      </c>
      <c r="E16">
        <v>17.541666035717601</v>
      </c>
      <c r="F16">
        <v>17.455304186463401</v>
      </c>
      <c r="G16">
        <v>17.541466767748901</v>
      </c>
      <c r="H16">
        <v>17.4838817738637</v>
      </c>
      <c r="J16">
        <f t="shared" si="2"/>
        <v>0.14658038705404169</v>
      </c>
      <c r="K16">
        <f t="shared" si="0"/>
        <v>0.22626834818350913</v>
      </c>
      <c r="L16">
        <f t="shared" si="0"/>
        <v>0.12840322995833883</v>
      </c>
      <c r="M16">
        <f t="shared" si="0"/>
        <v>0.19775436657697629</v>
      </c>
      <c r="N16">
        <f t="shared" si="0"/>
        <v>0.12854607862841971</v>
      </c>
      <c r="O16">
        <f t="shared" si="0"/>
        <v>0.17315437812281934</v>
      </c>
      <c r="Q16">
        <f t="shared" si="3"/>
        <v>2.1856201505371368E-2</v>
      </c>
      <c r="R16">
        <f t="shared" si="1"/>
        <v>2.7299581113555443E-2</v>
      </c>
      <c r="S16">
        <f t="shared" si="1"/>
        <v>2.0427590147524953E-2</v>
      </c>
      <c r="T16">
        <f t="shared" si="1"/>
        <v>2.5476256889379181E-2</v>
      </c>
      <c r="U16">
        <f t="shared" si="1"/>
        <v>2.0439182024976611E-2</v>
      </c>
      <c r="V16">
        <f t="shared" si="1"/>
        <v>2.3800105235116883E-2</v>
      </c>
    </row>
    <row r="17" spans="1:22" x14ac:dyDescent="0.3">
      <c r="A17" s="1">
        <v>44154</v>
      </c>
      <c r="B17">
        <v>17.8</v>
      </c>
      <c r="C17">
        <v>17.524228153060001</v>
      </c>
      <c r="D17">
        <v>17.424288540567598</v>
      </c>
      <c r="E17">
        <v>17.578514609204699</v>
      </c>
      <c r="F17">
        <v>17.459558354652899</v>
      </c>
      <c r="G17">
        <v>17.581866587520199</v>
      </c>
      <c r="H17">
        <v>17.488070851176801</v>
      </c>
      <c r="J17">
        <f t="shared" si="2"/>
        <v>7.6050111564698611E-2</v>
      </c>
      <c r="K17">
        <f t="shared" si="0"/>
        <v>0.14115910074882565</v>
      </c>
      <c r="L17">
        <f t="shared" si="0"/>
        <v>4.9055778335747376E-2</v>
      </c>
      <c r="M17">
        <f t="shared" si="0"/>
        <v>0.1159005138866421</v>
      </c>
      <c r="N17">
        <f t="shared" si="0"/>
        <v>4.7582185640083152E-2</v>
      </c>
      <c r="O17">
        <f t="shared" si="0"/>
        <v>9.7299793885566116E-2</v>
      </c>
      <c r="Q17">
        <f t="shared" si="3"/>
        <v>1.5736604461626211E-2</v>
      </c>
      <c r="R17">
        <f t="shared" si="1"/>
        <v>2.1562513646262393E-2</v>
      </c>
      <c r="S17">
        <f t="shared" si="1"/>
        <v>1.2599778520497073E-2</v>
      </c>
      <c r="T17">
        <f t="shared" si="1"/>
        <v>1.9498869240090252E-2</v>
      </c>
      <c r="U17">
        <f t="shared" si="1"/>
        <v>1.2406726634738248E-2</v>
      </c>
      <c r="V17">
        <f t="shared" si="1"/>
        <v>1.7836681442893965E-2</v>
      </c>
    </row>
    <row r="18" spans="1:22" x14ac:dyDescent="0.3">
      <c r="A18" s="1">
        <v>44157</v>
      </c>
      <c r="B18">
        <v>17.5</v>
      </c>
      <c r="C18">
        <v>17.531371062798002</v>
      </c>
      <c r="D18">
        <v>17.424308796599</v>
      </c>
      <c r="E18">
        <v>17.541679959015099</v>
      </c>
      <c r="F18">
        <v>17.463812522842399</v>
      </c>
      <c r="G18">
        <v>17.6222538666693</v>
      </c>
      <c r="H18">
        <v>17.492498125313201</v>
      </c>
      <c r="J18">
        <f t="shared" si="2"/>
        <v>9.8414358107615381E-4</v>
      </c>
      <c r="K18">
        <f t="shared" si="0"/>
        <v>5.7291582722915537E-3</v>
      </c>
      <c r="L18">
        <f t="shared" si="0"/>
        <v>1.7372189835003064E-3</v>
      </c>
      <c r="M18">
        <f t="shared" si="0"/>
        <v>1.3095335030318589E-3</v>
      </c>
      <c r="N18">
        <f t="shared" si="0"/>
        <v>1.4946007915595102E-2</v>
      </c>
      <c r="O18">
        <f t="shared" si="0"/>
        <v>5.6278123816435151E-5</v>
      </c>
      <c r="Q18">
        <f t="shared" si="3"/>
        <v>1.7894243801941804E-3</v>
      </c>
      <c r="R18">
        <f t="shared" si="1"/>
        <v>4.3440003436907605E-3</v>
      </c>
      <c r="S18">
        <f t="shared" si="1"/>
        <v>2.376052870220012E-3</v>
      </c>
      <c r="T18">
        <f t="shared" si="1"/>
        <v>2.0721407258734508E-3</v>
      </c>
      <c r="U18">
        <f t="shared" si="1"/>
        <v>6.9374705184863574E-3</v>
      </c>
      <c r="V18">
        <f t="shared" si="1"/>
        <v>4.2886239764365565E-4</v>
      </c>
    </row>
    <row r="19" spans="1:22" x14ac:dyDescent="0.3">
      <c r="A19" s="1">
        <v>44158</v>
      </c>
      <c r="B19">
        <v>17.5</v>
      </c>
      <c r="C19">
        <v>17.5384809325334</v>
      </c>
      <c r="D19">
        <v>17.424296983388899</v>
      </c>
      <c r="E19">
        <v>17.541682029968101</v>
      </c>
      <c r="F19">
        <v>17.4680666910319</v>
      </c>
      <c r="G19">
        <v>17.653467428156301</v>
      </c>
      <c r="H19">
        <v>17.497038403664899</v>
      </c>
      <c r="J19">
        <f t="shared" si="2"/>
        <v>1.480782168640058E-3</v>
      </c>
      <c r="K19">
        <f t="shared" ref="K19:K24" si="4">($B19-D19)*($B19-D19)</f>
        <v>5.7309467240206028E-3</v>
      </c>
      <c r="L19">
        <f t="shared" ref="L19:L24" si="5">($B19-E19)*($B19-E19)</f>
        <v>1.737391622261642E-3</v>
      </c>
      <c r="M19">
        <f t="shared" ref="M19:M24" si="6">($B19-F19)*($B19-F19)</f>
        <v>1.0197362216521064E-3</v>
      </c>
      <c r="N19">
        <f t="shared" ref="N19:N24" si="7">($B19-G19)*($B19-G19)</f>
        <v>2.3552251504909305E-2</v>
      </c>
      <c r="O19">
        <f t="shared" ref="O19:O24" si="8">($B19-H19)*($B19-H19)</f>
        <v>8.7710528520853973E-6</v>
      </c>
      <c r="Q19">
        <f t="shared" si="3"/>
        <v>2.1940858322580612E-3</v>
      </c>
      <c r="R19">
        <f t="shared" ref="R19:R24" si="9">ABS($B19-D19)/D19</f>
        <v>4.3446812622208366E-3</v>
      </c>
      <c r="S19">
        <f t="shared" ref="S19:S24" si="10">ABS($B19-E19)/E19</f>
        <v>2.3761706486807449E-3</v>
      </c>
      <c r="T19">
        <f t="shared" ref="T19:T24" si="11">ABS($B19-F19)/F19</f>
        <v>1.8280963504961937E-3</v>
      </c>
      <c r="U19">
        <f t="shared" ref="U19:U24" si="12">ABS($B19-G19)/G19</f>
        <v>8.6933305754725906E-3</v>
      </c>
      <c r="V19">
        <f t="shared" ref="V19:V24" si="13">ABS($B19-H19)/H19</f>
        <v>1.6926272131179411E-4</v>
      </c>
    </row>
    <row r="20" spans="1:22" x14ac:dyDescent="0.3">
      <c r="A20" s="1">
        <v>44159</v>
      </c>
      <c r="B20">
        <v>17.600000000000001</v>
      </c>
      <c r="C20">
        <v>17.545610097649</v>
      </c>
      <c r="D20">
        <v>17.4243038727904</v>
      </c>
      <c r="E20">
        <v>17.462739535981999</v>
      </c>
      <c r="F20">
        <v>17.472320859221298</v>
      </c>
      <c r="G20">
        <v>17.615200813425801</v>
      </c>
      <c r="H20">
        <v>17.501592374185201</v>
      </c>
      <c r="J20">
        <f t="shared" si="2"/>
        <v>2.9582614777514779E-3</v>
      </c>
      <c r="K20">
        <f t="shared" si="4"/>
        <v>3.0869129116452426E-2</v>
      </c>
      <c r="L20">
        <f t="shared" si="5"/>
        <v>1.884043498243727E-2</v>
      </c>
      <c r="M20">
        <f t="shared" si="6"/>
        <v>1.6301962989987862E-2</v>
      </c>
      <c r="N20">
        <f t="shared" si="7"/>
        <v>2.3106472880597267E-4</v>
      </c>
      <c r="O20">
        <f t="shared" si="8"/>
        <v>9.6840608185058442E-3</v>
      </c>
      <c r="Q20">
        <f t="shared" si="3"/>
        <v>3.0999151382196393E-3</v>
      </c>
      <c r="R20">
        <f t="shared" si="9"/>
        <v>1.0083394349197874E-2</v>
      </c>
      <c r="S20">
        <f t="shared" si="10"/>
        <v>7.8601907641797433E-3</v>
      </c>
      <c r="T20">
        <f t="shared" si="11"/>
        <v>7.3075089341275634E-3</v>
      </c>
      <c r="U20">
        <f t="shared" si="12"/>
        <v>8.6293727711659609E-4</v>
      </c>
      <c r="V20">
        <f t="shared" si="13"/>
        <v>5.6227812710317581E-3</v>
      </c>
    </row>
    <row r="21" spans="1:22" x14ac:dyDescent="0.3">
      <c r="A21" s="1">
        <v>44160</v>
      </c>
      <c r="B21">
        <v>17.5</v>
      </c>
      <c r="C21">
        <v>17.552727994251601</v>
      </c>
      <c r="D21">
        <v>17.424299854928002</v>
      </c>
      <c r="E21">
        <v>17.441688449840601</v>
      </c>
      <c r="F21">
        <v>17.476575027410799</v>
      </c>
      <c r="G21">
        <v>17.577028116291199</v>
      </c>
      <c r="H21">
        <v>17.506280162011901</v>
      </c>
      <c r="J21">
        <f t="shared" si="2"/>
        <v>2.7802413777968699E-3</v>
      </c>
      <c r="K21">
        <f t="shared" si="4"/>
        <v>5.7305119639215873E-3</v>
      </c>
      <c r="L21">
        <f t="shared" si="5"/>
        <v>3.4002368819920714E-3</v>
      </c>
      <c r="M21">
        <f t="shared" si="6"/>
        <v>5.4872934080480047E-4</v>
      </c>
      <c r="N21">
        <f t="shared" si="7"/>
        <v>5.9333306993705091E-3</v>
      </c>
      <c r="O21">
        <f t="shared" si="8"/>
        <v>3.9440434895725289E-5</v>
      </c>
      <c r="Q21">
        <f t="shared" si="3"/>
        <v>3.0039771748795446E-3</v>
      </c>
      <c r="R21">
        <f t="shared" si="9"/>
        <v>4.3445157453823611E-3</v>
      </c>
      <c r="S21">
        <f t="shared" si="10"/>
        <v>3.3432285140909974E-3</v>
      </c>
      <c r="T21">
        <f t="shared" si="11"/>
        <v>1.3403640331392261E-3</v>
      </c>
      <c r="U21">
        <f t="shared" si="12"/>
        <v>4.3823174077878392E-3</v>
      </c>
      <c r="V21">
        <f t="shared" si="13"/>
        <v>3.5873766178658737E-4</v>
      </c>
    </row>
    <row r="22" spans="1:22" x14ac:dyDescent="0.3">
      <c r="A22" s="1">
        <v>44161</v>
      </c>
      <c r="B22">
        <v>17.3</v>
      </c>
      <c r="C22">
        <v>17.559852471672201</v>
      </c>
      <c r="D22">
        <v>17.424302198124</v>
      </c>
      <c r="E22">
        <v>17.468003742159201</v>
      </c>
      <c r="F22">
        <v>17.4808291956003</v>
      </c>
      <c r="G22">
        <v>17.588545922194399</v>
      </c>
      <c r="H22">
        <v>17.5105132371935</v>
      </c>
      <c r="J22">
        <f t="shared" si="2"/>
        <v>6.75233070341517E-2</v>
      </c>
      <c r="K22">
        <f t="shared" si="4"/>
        <v>1.5451036458457931E-2</v>
      </c>
      <c r="L22">
        <f t="shared" si="5"/>
        <v>2.8225257379495106E-2</v>
      </c>
      <c r="M22">
        <f t="shared" si="6"/>
        <v>3.2699197981451426E-2</v>
      </c>
      <c r="N22">
        <f t="shared" si="7"/>
        <v>8.325874921501572E-2</v>
      </c>
      <c r="O22">
        <f t="shared" si="8"/>
        <v>4.4315823033686468E-2</v>
      </c>
      <c r="Q22">
        <f t="shared" si="3"/>
        <v>1.4798101071258885E-2</v>
      </c>
      <c r="R22">
        <f t="shared" si="9"/>
        <v>7.1338408109899634E-3</v>
      </c>
      <c r="S22">
        <f t="shared" si="10"/>
        <v>9.6177986127700295E-3</v>
      </c>
      <c r="T22">
        <f t="shared" si="11"/>
        <v>1.0344428949961482E-2</v>
      </c>
      <c r="U22">
        <f t="shared" si="12"/>
        <v>1.6405331257673312E-2</v>
      </c>
      <c r="V22">
        <f t="shared" si="13"/>
        <v>1.2022105482685399E-2</v>
      </c>
    </row>
    <row r="23" spans="1:22" x14ac:dyDescent="0.3">
      <c r="A23" s="1">
        <v>44164</v>
      </c>
      <c r="B23">
        <v>17.2</v>
      </c>
      <c r="C23">
        <v>17.5669731058914</v>
      </c>
      <c r="D23">
        <v>17.4243008315845</v>
      </c>
      <c r="E23">
        <v>17.446952952079201</v>
      </c>
      <c r="F23">
        <v>17.485083363789801</v>
      </c>
      <c r="G23">
        <v>17.6315661106416</v>
      </c>
      <c r="H23">
        <v>17.514929436113899</v>
      </c>
      <c r="J23">
        <f t="shared" si="2"/>
        <v>0.1346692604475809</v>
      </c>
      <c r="K23">
        <f t="shared" si="4"/>
        <v>5.0310863049498375E-2</v>
      </c>
      <c r="L23">
        <f t="shared" si="5"/>
        <v>6.0985760540632414E-2</v>
      </c>
      <c r="M23">
        <f t="shared" si="6"/>
        <v>8.1272524309708605E-2</v>
      </c>
      <c r="N23">
        <f t="shared" si="7"/>
        <v>0.18624930785431851</v>
      </c>
      <c r="O23">
        <f t="shared" si="8"/>
        <v>9.918054973101896E-2</v>
      </c>
      <c r="Q23">
        <f t="shared" si="3"/>
        <v>2.0889945221600488E-2</v>
      </c>
      <c r="R23">
        <f t="shared" si="9"/>
        <v>1.2872874140115684E-2</v>
      </c>
      <c r="S23">
        <f t="shared" si="10"/>
        <v>1.4154503239476637E-2</v>
      </c>
      <c r="T23">
        <f t="shared" si="11"/>
        <v>1.6304375441537025E-2</v>
      </c>
      <c r="U23">
        <f t="shared" si="12"/>
        <v>2.447690170762128E-2</v>
      </c>
      <c r="V23">
        <f t="shared" si="13"/>
        <v>1.7980628312698154E-2</v>
      </c>
    </row>
    <row r="24" spans="1:22" x14ac:dyDescent="0.3">
      <c r="A24" s="1">
        <v>44165</v>
      </c>
      <c r="B24">
        <v>17.2</v>
      </c>
      <c r="C24">
        <v>17.574095984542399</v>
      </c>
      <c r="D24">
        <v>17.424301628543098</v>
      </c>
      <c r="E24">
        <v>17.4864290796619</v>
      </c>
      <c r="F24">
        <v>17.489337531979299</v>
      </c>
      <c r="G24">
        <v>17.671878146111201</v>
      </c>
      <c r="H24">
        <v>17.5194500710518</v>
      </c>
      <c r="J24">
        <f t="shared" si="2"/>
        <v>0.13994780565074766</v>
      </c>
      <c r="K24">
        <f t="shared" si="4"/>
        <v>5.0311220567086361E-2</v>
      </c>
      <c r="L24">
        <f t="shared" si="5"/>
        <v>8.2041617675963185E-2</v>
      </c>
      <c r="M24">
        <f t="shared" si="6"/>
        <v>8.3716207411872134E-2</v>
      </c>
      <c r="N24">
        <f t="shared" si="7"/>
        <v>0.22266898477734454</v>
      </c>
      <c r="O24">
        <f t="shared" si="8"/>
        <v>0.1020483478950005</v>
      </c>
      <c r="Q24">
        <f t="shared" si="3"/>
        <v>2.1286783961544466E-2</v>
      </c>
      <c r="R24">
        <f t="shared" si="9"/>
        <v>1.2872919289669894E-2</v>
      </c>
      <c r="S24">
        <f t="shared" si="10"/>
        <v>1.638007842293198E-2</v>
      </c>
      <c r="T24">
        <f t="shared" si="11"/>
        <v>1.6543653037185944E-2</v>
      </c>
      <c r="U24">
        <f t="shared" si="12"/>
        <v>2.6702206874091711E-2</v>
      </c>
      <c r="V24">
        <f t="shared" si="13"/>
        <v>1.8234023885238433E-2</v>
      </c>
    </row>
    <row r="25" spans="1:22" s="2" customFormat="1" ht="13.8" x14ac:dyDescent="0.25">
      <c r="I25" s="2" t="s">
        <v>8</v>
      </c>
      <c r="J25" s="2">
        <f>SQRT(SUM(J3:J24)/COUNT(J3:J24))</f>
        <v>0.17162338175020145</v>
      </c>
      <c r="K25" s="2">
        <f t="shared" ref="K25:O25" si="14">SQRT(SUM(K3:K24)/COUNT(K3:K24))</f>
        <v>0.17401514946763932</v>
      </c>
      <c r="L25" s="2">
        <f>SQRT(SUM(L3:L24)/COUNT(L3:L24))</f>
        <v>0.15036368600012184</v>
      </c>
      <c r="M25" s="2">
        <f t="shared" si="14"/>
        <v>0.17066932570145973</v>
      </c>
      <c r="N25" s="2">
        <f t="shared" si="14"/>
        <v>0.18989262757819669</v>
      </c>
      <c r="O25" s="2">
        <f t="shared" si="14"/>
        <v>0.16675234318713639</v>
      </c>
      <c r="P25" s="2" t="s">
        <v>9</v>
      </c>
      <c r="Q25" s="6">
        <f>SUM(Q3:Q24)/COUNT(Q3:Q24)</f>
        <v>6.7265852802326602E-3</v>
      </c>
      <c r="R25" s="6">
        <f t="shared" ref="R25:V25" si="15">SUM(R3:R24)/COUNT(R3:R24)</f>
        <v>7.150606606178344E-3</v>
      </c>
      <c r="S25" s="6">
        <f t="shared" si="15"/>
        <v>6.5858113737060761E-3</v>
      </c>
      <c r="T25" s="6">
        <f t="shared" si="15"/>
        <v>6.6799381518882015E-3</v>
      </c>
      <c r="U25" s="6">
        <f t="shared" si="15"/>
        <v>7.5314815606605653E-3</v>
      </c>
      <c r="V25" s="6">
        <f t="shared" si="15"/>
        <v>6.3656072909279464E-3</v>
      </c>
    </row>
    <row r="26" spans="1:22" s="2" customFormat="1" ht="13.8" x14ac:dyDescent="0.25">
      <c r="I26" s="2" t="s">
        <v>10</v>
      </c>
      <c r="J26" s="6">
        <f>((2*SQRT(J25)/(COUNT(J3:J24)-1)))/C24</f>
        <v>2.2450495698500099E-3</v>
      </c>
      <c r="K26" s="6">
        <f t="shared" ref="K26:O26" si="16">((2*SQRT(K25)/(COUNT(K3:K24)-1)))/D24</f>
        <v>2.2800735149728748E-3</v>
      </c>
      <c r="L26" s="6">
        <f t="shared" si="16"/>
        <v>2.1119374519442831E-3</v>
      </c>
      <c r="M26" s="6">
        <f t="shared" si="16"/>
        <v>2.2496506314298968E-3</v>
      </c>
      <c r="N26" s="6">
        <f t="shared" si="16"/>
        <v>2.3484539281960494E-3</v>
      </c>
      <c r="O26" s="6">
        <f t="shared" si="16"/>
        <v>2.2198631600060244E-3</v>
      </c>
    </row>
  </sheetData>
  <mergeCells count="2">
    <mergeCell ref="J1:O1"/>
    <mergeCell ref="Q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76C6-FC65-4AA5-9269-58A5B8B801E7}">
  <dimension ref="A1:V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defaultRowHeight="14.4" x14ac:dyDescent="0.3"/>
  <cols>
    <col min="11" max="11" width="12" bestFit="1" customWidth="1"/>
  </cols>
  <sheetData>
    <row r="1" spans="1:22" s="2" customFormat="1" ht="13.8" x14ac:dyDescent="0.25">
      <c r="J1" s="3" t="s">
        <v>8</v>
      </c>
      <c r="K1" s="3"/>
      <c r="L1" s="3"/>
      <c r="M1" s="3"/>
      <c r="N1" s="3"/>
      <c r="O1" s="3"/>
      <c r="Q1" s="3" t="s">
        <v>9</v>
      </c>
      <c r="R1" s="3"/>
      <c r="S1" s="3"/>
      <c r="T1" s="3"/>
      <c r="U1" s="3"/>
      <c r="V1" s="3"/>
    </row>
    <row r="2" spans="1:22" s="2" customFormat="1" ht="13.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</row>
    <row r="3" spans="1:22" x14ac:dyDescent="0.3">
      <c r="A3" s="1">
        <v>44136</v>
      </c>
      <c r="B3">
        <v>68.64</v>
      </c>
      <c r="C3">
        <v>68.64</v>
      </c>
      <c r="D3">
        <v>68.64</v>
      </c>
      <c r="E3">
        <v>68.64</v>
      </c>
      <c r="F3">
        <v>68.64</v>
      </c>
      <c r="G3">
        <v>68.64</v>
      </c>
      <c r="H3">
        <v>68.64</v>
      </c>
      <c r="J3">
        <f>($B3-C3)*($B3-C3)</f>
        <v>0</v>
      </c>
      <c r="K3">
        <f t="shared" ref="K3:O3" si="0">($B3-D3)*($B3-D3)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Q3">
        <f>ABS($B3-C3)/C3</f>
        <v>0</v>
      </c>
      <c r="R3">
        <f t="shared" ref="R3:V3" si="1">ABS($B3-D3)/D3</f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</row>
    <row r="4" spans="1:22" x14ac:dyDescent="0.3">
      <c r="A4" s="1">
        <v>44137</v>
      </c>
      <c r="B4">
        <v>68.64</v>
      </c>
      <c r="C4">
        <v>68.604363424393199</v>
      </c>
      <c r="D4">
        <v>68.639999999165099</v>
      </c>
      <c r="E4">
        <v>68.387163527628303</v>
      </c>
      <c r="F4">
        <v>68.616427535192301</v>
      </c>
      <c r="G4">
        <v>68.677130216173396</v>
      </c>
      <c r="H4">
        <v>68.214618300190693</v>
      </c>
      <c r="J4">
        <f t="shared" ref="J4:J23" si="2">($B4-C4)*($B4-C4)</f>
        <v>1.2699655209792839E-3</v>
      </c>
      <c r="K4">
        <f>($B4-D4)*($B4-D4)</f>
        <v>6.9706122499126347E-19</v>
      </c>
      <c r="L4">
        <f>($B4-E4)*($B4-E4)</f>
        <v>6.3926281761364195E-2</v>
      </c>
      <c r="M4">
        <f t="shared" ref="M4:M23" si="3">($B4-F4)*($B4-F4)</f>
        <v>5.5566109711023559E-4</v>
      </c>
      <c r="N4">
        <f t="shared" ref="N4:N23" si="4">($B4-G4)*($B4-G4)</f>
        <v>1.3786529530830489E-3</v>
      </c>
      <c r="O4">
        <f t="shared" ref="O4:O23" si="5">($B4-H4)*($B4-H4)</f>
        <v>0.18094959053265552</v>
      </c>
      <c r="Q4">
        <f t="shared" ref="Q4:Q23" si="6">ABS($B4-C4)/C4</f>
        <v>5.1945056885595265E-4</v>
      </c>
      <c r="R4">
        <f t="shared" ref="R4:R23" si="7">ABS($B4-D4)/D4</f>
        <v>1.2163489588912999E-11</v>
      </c>
      <c r="S4">
        <f t="shared" ref="S4:S23" si="8">ABS($B4-E4)/E4</f>
        <v>3.6971334871865546E-3</v>
      </c>
      <c r="T4">
        <f t="shared" ref="T4:T23" si="9">ABS($B4-F4)/F4</f>
        <v>3.4353966906262553E-4</v>
      </c>
      <c r="U4">
        <f t="shared" ref="U4:U23" si="10">ABS($B4-G4)/G4</f>
        <v>5.4064891844666715E-4</v>
      </c>
      <c r="V4">
        <f t="shared" ref="V4:V23" si="11">ABS($B4-H4)/H4</f>
        <v>6.2359316875063133E-3</v>
      </c>
    </row>
    <row r="5" spans="1:22" x14ac:dyDescent="0.3">
      <c r="A5" s="1">
        <v>44138</v>
      </c>
      <c r="B5">
        <v>68.64</v>
      </c>
      <c r="C5">
        <v>68.568726848786397</v>
      </c>
      <c r="D5">
        <v>68.639999999165099</v>
      </c>
      <c r="E5">
        <v>68.347676087508702</v>
      </c>
      <c r="F5">
        <v>68.592855070384701</v>
      </c>
      <c r="G5">
        <v>68.831026311743898</v>
      </c>
      <c r="H5">
        <v>67.832562502150495</v>
      </c>
      <c r="J5">
        <f t="shared" si="2"/>
        <v>5.0798620839171355E-3</v>
      </c>
      <c r="K5">
        <f t="shared" ref="K4:K23" si="12">($B5-D5)*($B5-D5)</f>
        <v>6.9706122499126347E-19</v>
      </c>
      <c r="L5">
        <f t="shared" ref="L4:L23" si="13">($B5-E5)*($B5-E5)</f>
        <v>8.5453269814220162E-2</v>
      </c>
      <c r="M5">
        <f t="shared" si="3"/>
        <v>2.2226443884315631E-3</v>
      </c>
      <c r="N5">
        <f t="shared" si="4"/>
        <v>3.6491051778476627E-2</v>
      </c>
      <c r="O5">
        <f t="shared" si="5"/>
        <v>0.65195531293347064</v>
      </c>
      <c r="Q5">
        <f t="shared" si="6"/>
        <v>1.0394410759701101E-3</v>
      </c>
      <c r="R5">
        <f t="shared" si="7"/>
        <v>1.2163489588912999E-11</v>
      </c>
      <c r="S5">
        <f t="shared" si="8"/>
        <v>4.2770131952551294E-3</v>
      </c>
      <c r="T5">
        <f t="shared" si="9"/>
        <v>6.8731545824886873E-4</v>
      </c>
      <c r="U5">
        <f t="shared" si="10"/>
        <v>2.7752936717624463E-3</v>
      </c>
      <c r="V5">
        <f t="shared" si="11"/>
        <v>1.1903390761979656E-2</v>
      </c>
    </row>
    <row r="6" spans="1:22" x14ac:dyDescent="0.3">
      <c r="A6" s="1">
        <v>44139</v>
      </c>
      <c r="B6">
        <v>68.64</v>
      </c>
      <c r="C6">
        <v>68.533090273179695</v>
      </c>
      <c r="D6">
        <v>68.639999999165099</v>
      </c>
      <c r="E6">
        <v>68.475948735037505</v>
      </c>
      <c r="F6">
        <v>68.569282605577101</v>
      </c>
      <c r="G6">
        <v>68.590958973789697</v>
      </c>
      <c r="H6">
        <v>68.396077897025805</v>
      </c>
      <c r="J6">
        <f t="shared" si="2"/>
        <v>1.1429689688792283E-2</v>
      </c>
      <c r="K6">
        <f t="shared" si="12"/>
        <v>6.9706122499126347E-19</v>
      </c>
      <c r="L6">
        <f t="shared" si="13"/>
        <v>2.6912817535794813E-2</v>
      </c>
      <c r="M6">
        <f t="shared" si="3"/>
        <v>5.0009498739639821E-3</v>
      </c>
      <c r="N6">
        <f t="shared" si="4"/>
        <v>2.4050222517597278E-3</v>
      </c>
      <c r="O6">
        <f t="shared" si="5"/>
        <v>5.9497992319354182E-2</v>
      </c>
      <c r="Q6">
        <f t="shared" si="6"/>
        <v>1.5599723636297797E-3</v>
      </c>
      <c r="R6">
        <f t="shared" si="7"/>
        <v>1.2163489588912999E-11</v>
      </c>
      <c r="S6">
        <f t="shared" si="8"/>
        <v>2.3957501574352648E-3</v>
      </c>
      <c r="T6">
        <f t="shared" si="9"/>
        <v>1.0313276110773834E-3</v>
      </c>
      <c r="U6">
        <f t="shared" si="10"/>
        <v>7.1497799336854042E-4</v>
      </c>
      <c r="V6">
        <f t="shared" si="11"/>
        <v>3.5663171116541866E-3</v>
      </c>
    </row>
    <row r="7" spans="1:22" x14ac:dyDescent="0.3">
      <c r="A7" s="1">
        <v>44140</v>
      </c>
      <c r="B7">
        <v>68.64</v>
      </c>
      <c r="C7">
        <v>68.497453697572894</v>
      </c>
      <c r="D7">
        <v>68.639999999165099</v>
      </c>
      <c r="E7">
        <v>68.434240101096407</v>
      </c>
      <c r="F7">
        <v>68.545710140769501</v>
      </c>
      <c r="G7">
        <v>68.837645605918595</v>
      </c>
      <c r="H7">
        <v>68.887381581628404</v>
      </c>
      <c r="J7">
        <f t="shared" si="2"/>
        <v>2.0319448335640179E-2</v>
      </c>
      <c r="K7">
        <f t="shared" si="12"/>
        <v>6.9706122499126347E-19</v>
      </c>
      <c r="L7">
        <f t="shared" si="13"/>
        <v>4.2337135996817148E-2</v>
      </c>
      <c r="M7">
        <f t="shared" si="3"/>
        <v>8.8905775537074933E-3</v>
      </c>
      <c r="N7">
        <f t="shared" si="4"/>
        <v>3.9063785538928524E-2</v>
      </c>
      <c r="O7">
        <f t="shared" si="5"/>
        <v>6.1197646928970249E-2</v>
      </c>
      <c r="Q7">
        <f t="shared" si="6"/>
        <v>2.0810452758794691E-3</v>
      </c>
      <c r="R7">
        <f t="shared" si="7"/>
        <v>1.2163489588912999E-11</v>
      </c>
      <c r="S7">
        <f t="shared" si="8"/>
        <v>3.0066805534719053E-3</v>
      </c>
      <c r="T7">
        <f t="shared" si="9"/>
        <v>1.3755763714003507E-3</v>
      </c>
      <c r="U7">
        <f t="shared" si="10"/>
        <v>2.8711848608256518E-3</v>
      </c>
      <c r="V7">
        <f t="shared" si="11"/>
        <v>3.5911015333812213E-3</v>
      </c>
    </row>
    <row r="8" spans="1:22" x14ac:dyDescent="0.3">
      <c r="A8" s="1">
        <v>44143</v>
      </c>
      <c r="B8">
        <v>68.64</v>
      </c>
      <c r="C8">
        <v>68.461817121966206</v>
      </c>
      <c r="D8">
        <v>68.639999999165099</v>
      </c>
      <c r="E8">
        <v>68.370299486684104</v>
      </c>
      <c r="F8">
        <v>68.522137675961901</v>
      </c>
      <c r="G8">
        <v>68.778910632800404</v>
      </c>
      <c r="H8">
        <v>68.425636485399593</v>
      </c>
      <c r="J8">
        <f t="shared" si="2"/>
        <v>3.1749138024406133E-2</v>
      </c>
      <c r="K8">
        <f t="shared" si="12"/>
        <v>6.9706122499126347E-19</v>
      </c>
      <c r="L8">
        <f t="shared" si="13"/>
        <v>7.2738366882858188E-2</v>
      </c>
      <c r="M8">
        <f t="shared" si="3"/>
        <v>1.3891527427662096E-2</v>
      </c>
      <c r="N8">
        <f t="shared" si="4"/>
        <v>1.9296163905008476E-2</v>
      </c>
      <c r="O8">
        <f t="shared" si="5"/>
        <v>4.5951716391839016E-2</v>
      </c>
      <c r="Q8">
        <f t="shared" si="6"/>
        <v>2.6026606585150664E-3</v>
      </c>
      <c r="R8">
        <f t="shared" si="7"/>
        <v>1.2163489588912999E-11</v>
      </c>
      <c r="S8">
        <f t="shared" si="8"/>
        <v>3.9447028218506488E-3</v>
      </c>
      <c r="T8">
        <f t="shared" si="9"/>
        <v>1.7200619834055041E-3</v>
      </c>
      <c r="U8">
        <f t="shared" si="10"/>
        <v>2.0196689875189348E-3</v>
      </c>
      <c r="V8">
        <f t="shared" si="11"/>
        <v>3.1327953324357801E-3</v>
      </c>
    </row>
    <row r="9" spans="1:22" x14ac:dyDescent="0.3">
      <c r="A9" s="1">
        <v>44144</v>
      </c>
      <c r="B9">
        <v>68.64</v>
      </c>
      <c r="C9">
        <v>68.426180546359404</v>
      </c>
      <c r="D9">
        <v>68.639999999165099</v>
      </c>
      <c r="E9">
        <v>68.091935323193695</v>
      </c>
      <c r="F9">
        <v>68.4985652111543</v>
      </c>
      <c r="G9">
        <v>68.916564383850996</v>
      </c>
      <c r="H9">
        <v>67.812604116961793</v>
      </c>
      <c r="J9">
        <f t="shared" si="2"/>
        <v>4.5718758755163062E-2</v>
      </c>
      <c r="K9">
        <f t="shared" si="12"/>
        <v>6.9706122499126347E-19</v>
      </c>
      <c r="L9">
        <f t="shared" si="13"/>
        <v>0.30037488996279993</v>
      </c>
      <c r="M9">
        <f t="shared" si="3"/>
        <v>2.0003799495827788E-2</v>
      </c>
      <c r="N9">
        <f t="shared" si="4"/>
        <v>7.648785841488101E-2</v>
      </c>
      <c r="O9">
        <f t="shared" si="5"/>
        <v>0.68458394726857452</v>
      </c>
      <c r="Q9">
        <f t="shared" si="6"/>
        <v>3.124819359100884E-3</v>
      </c>
      <c r="R9">
        <f t="shared" si="7"/>
        <v>1.2163489588912999E-11</v>
      </c>
      <c r="S9">
        <f>ABS($B9-E9)/E9</f>
        <v>8.048892636183037E-3</v>
      </c>
      <c r="T9">
        <f t="shared" si="9"/>
        <v>2.0647846916167075E-3</v>
      </c>
      <c r="U9">
        <f t="shared" si="10"/>
        <v>4.0130320819620306E-3</v>
      </c>
      <c r="V9">
        <f t="shared" si="11"/>
        <v>1.2201210878307101E-2</v>
      </c>
    </row>
    <row r="10" spans="1:22" x14ac:dyDescent="0.3">
      <c r="A10" s="1">
        <v>44145</v>
      </c>
      <c r="B10">
        <v>68.64</v>
      </c>
      <c r="C10">
        <v>68.390543970752603</v>
      </c>
      <c r="D10">
        <v>68.639999999165099</v>
      </c>
      <c r="E10">
        <v>68.348028050583807</v>
      </c>
      <c r="F10">
        <v>68.4749927463467</v>
      </c>
      <c r="G10">
        <v>68.955044187785703</v>
      </c>
      <c r="H10">
        <v>67.692574414068204</v>
      </c>
      <c r="J10">
        <f t="shared" si="2"/>
        <v>6.2228310527878555E-2</v>
      </c>
      <c r="K10">
        <f t="shared" si="12"/>
        <v>6.9706122499126347E-19</v>
      </c>
      <c r="L10">
        <f t="shared" si="13"/>
        <v>8.524761924589247E-2</v>
      </c>
      <c r="M10">
        <f t="shared" si="3"/>
        <v>2.7227393758204575E-2</v>
      </c>
      <c r="N10">
        <f t="shared" si="4"/>
        <v>9.9252840257552655E-2</v>
      </c>
      <c r="O10">
        <f t="shared" si="5"/>
        <v>0.89761524087820765</v>
      </c>
      <c r="Q10">
        <f t="shared" si="6"/>
        <v>3.6475222269628134E-3</v>
      </c>
      <c r="R10">
        <f t="shared" si="7"/>
        <v>1.2163489588912999E-11</v>
      </c>
      <c r="S10">
        <f t="shared" si="8"/>
        <v>4.271841598708713E-3</v>
      </c>
      <c r="T10">
        <f t="shared" si="9"/>
        <v>2.4097447408945333E-3</v>
      </c>
      <c r="U10">
        <f t="shared" si="10"/>
        <v>4.568834542803572E-3</v>
      </c>
      <c r="V10">
        <f t="shared" si="11"/>
        <v>1.3996004645007233E-2</v>
      </c>
    </row>
    <row r="11" spans="1:22" x14ac:dyDescent="0.3">
      <c r="A11" s="1">
        <v>44146</v>
      </c>
      <c r="B11">
        <v>68.64</v>
      </c>
      <c r="C11">
        <v>68.354907395145901</v>
      </c>
      <c r="D11">
        <v>68.639999999165099</v>
      </c>
      <c r="E11">
        <v>68.501857171215093</v>
      </c>
      <c r="F11">
        <v>68.451420281539001</v>
      </c>
      <c r="G11">
        <v>68.9937489230105</v>
      </c>
      <c r="H11">
        <v>67.812642394542905</v>
      </c>
      <c r="J11">
        <f t="shared" si="2"/>
        <v>8.1277793342495894E-2</v>
      </c>
      <c r="K11">
        <f t="shared" si="12"/>
        <v>6.9706122499126347E-19</v>
      </c>
      <c r="L11">
        <f t="shared" si="13"/>
        <v>1.9083441144696289E-2</v>
      </c>
      <c r="M11">
        <f t="shared" si="3"/>
        <v>3.5562310214829973E-2</v>
      </c>
      <c r="N11">
        <f t="shared" si="4"/>
        <v>0.12513830053108832</v>
      </c>
      <c r="O11">
        <f t="shared" si="5"/>
        <v>0.68452060730769848</v>
      </c>
      <c r="Q11">
        <f t="shared" si="6"/>
        <v>4.1707701131981217E-3</v>
      </c>
      <c r="R11">
        <f t="shared" si="7"/>
        <v>1.2163489588912999E-11</v>
      </c>
      <c r="S11">
        <f t="shared" si="8"/>
        <v>2.0166289570752844E-3</v>
      </c>
      <c r="T11">
        <f t="shared" si="9"/>
        <v>2.7549423764382992E-3</v>
      </c>
      <c r="U11">
        <f t="shared" si="10"/>
        <v>5.1272604914576357E-3</v>
      </c>
      <c r="V11">
        <f t="shared" si="11"/>
        <v>1.2200639530361013E-2</v>
      </c>
    </row>
    <row r="12" spans="1:22" x14ac:dyDescent="0.3">
      <c r="A12" s="1">
        <v>44147</v>
      </c>
      <c r="B12">
        <v>68.64</v>
      </c>
      <c r="C12">
        <v>68.319270819539099</v>
      </c>
      <c r="D12">
        <v>68.639999999165099</v>
      </c>
      <c r="E12">
        <v>68.364067805100902</v>
      </c>
      <c r="F12">
        <v>68.427847816731401</v>
      </c>
      <c r="G12">
        <v>69.149219537632305</v>
      </c>
      <c r="H12">
        <v>68.002890536853798</v>
      </c>
      <c r="J12">
        <f t="shared" si="2"/>
        <v>0.10286720719912144</v>
      </c>
      <c r="K12">
        <f t="shared" si="12"/>
        <v>6.9706122499126347E-19</v>
      </c>
      <c r="L12">
        <f t="shared" si="13"/>
        <v>7.6138576181834186E-2</v>
      </c>
      <c r="M12">
        <f t="shared" si="3"/>
        <v>4.500854886563363E-2</v>
      </c>
      <c r="N12">
        <f t="shared" si="4"/>
        <v>0.25930453750645827</v>
      </c>
      <c r="O12">
        <f t="shared" si="5"/>
        <v>0.40590846803044284</v>
      </c>
      <c r="Q12">
        <f t="shared" si="6"/>
        <v>4.6945638706842553E-3</v>
      </c>
      <c r="R12">
        <f t="shared" si="7"/>
        <v>1.2163489588912999E-11</v>
      </c>
      <c r="S12">
        <f t="shared" si="8"/>
        <v>4.0362167401412352E-3</v>
      </c>
      <c r="T12">
        <f t="shared" si="9"/>
        <v>3.1003778437808226E-3</v>
      </c>
      <c r="U12">
        <f t="shared" si="10"/>
        <v>7.3640677514108157E-3</v>
      </c>
      <c r="V12">
        <f t="shared" si="11"/>
        <v>9.3688585605184657E-3</v>
      </c>
    </row>
    <row r="13" spans="1:22" x14ac:dyDescent="0.3">
      <c r="A13" s="1">
        <v>44150</v>
      </c>
      <c r="B13">
        <v>68.64</v>
      </c>
      <c r="C13">
        <v>68.283634243932397</v>
      </c>
      <c r="D13">
        <v>68.639999999165099</v>
      </c>
      <c r="E13">
        <v>68.830720155935694</v>
      </c>
      <c r="F13">
        <v>68.4042753519238</v>
      </c>
      <c r="G13">
        <v>68.910726718728199</v>
      </c>
      <c r="H13">
        <v>67.999492639244394</v>
      </c>
      <c r="J13">
        <f t="shared" si="2"/>
        <v>0.12699655209763466</v>
      </c>
      <c r="K13">
        <f t="shared" si="12"/>
        <v>6.9706122499126347E-19</v>
      </c>
      <c r="L13">
        <f t="shared" si="13"/>
        <v>3.6374177880135236E-2</v>
      </c>
      <c r="M13">
        <f t="shared" si="3"/>
        <v>5.5566109710648383E-2</v>
      </c>
      <c r="N13">
        <f t="shared" si="4"/>
        <v>7.329295623333712E-2</v>
      </c>
      <c r="O13">
        <f t="shared" si="5"/>
        <v>0.4102496791821123</v>
      </c>
      <c r="Q13">
        <f t="shared" si="6"/>
        <v>5.2189043540732411E-3</v>
      </c>
      <c r="R13">
        <f t="shared" si="7"/>
        <v>1.2163489588912999E-11</v>
      </c>
      <c r="S13">
        <f t="shared" si="8"/>
        <v>2.7708580631383459E-3</v>
      </c>
      <c r="T13">
        <f t="shared" si="9"/>
        <v>3.4460513887977409E-3</v>
      </c>
      <c r="U13">
        <f t="shared" si="10"/>
        <v>3.9286585937951196E-3</v>
      </c>
      <c r="V13">
        <f t="shared" si="11"/>
        <v>9.4192961726004363E-3</v>
      </c>
    </row>
    <row r="14" spans="1:22" x14ac:dyDescent="0.3">
      <c r="A14" s="1">
        <v>44151</v>
      </c>
      <c r="B14">
        <v>68.64</v>
      </c>
      <c r="C14">
        <v>68.247997668325596</v>
      </c>
      <c r="D14">
        <v>68.639999999165099</v>
      </c>
      <c r="E14">
        <v>68.908503216713498</v>
      </c>
      <c r="F14">
        <v>68.3807028871162</v>
      </c>
      <c r="G14">
        <v>69.158987869906795</v>
      </c>
      <c r="H14">
        <v>67.746366437670503</v>
      </c>
      <c r="J14">
        <f t="shared" si="2"/>
        <v>0.15366582803817025</v>
      </c>
      <c r="K14">
        <f t="shared" si="12"/>
        <v>6.9706122499126347E-19</v>
      </c>
      <c r="L14">
        <f t="shared" si="13"/>
        <v>7.2093977385495542E-2</v>
      </c>
      <c r="M14">
        <f t="shared" si="3"/>
        <v>6.7234992749874226E-2</v>
      </c>
      <c r="N14">
        <f t="shared" si="4"/>
        <v>0.26934840911039204</v>
      </c>
      <c r="O14">
        <f t="shared" si="5"/>
        <v>0.79858094372170874</v>
      </c>
      <c r="Q14">
        <f t="shared" si="6"/>
        <v>5.7437924198080349E-3</v>
      </c>
      <c r="R14">
        <f t="shared" si="7"/>
        <v>1.2163489588912999E-11</v>
      </c>
      <c r="S14">
        <f t="shared" si="8"/>
        <v>3.8965179067824143E-3</v>
      </c>
      <c r="T14">
        <f t="shared" si="9"/>
        <v>3.7919632577022703E-3</v>
      </c>
      <c r="U14">
        <f t="shared" si="10"/>
        <v>7.5042721978963818E-3</v>
      </c>
      <c r="V14">
        <f t="shared" si="11"/>
        <v>1.3190870733291333E-2</v>
      </c>
    </row>
    <row r="15" spans="1:22" x14ac:dyDescent="0.3">
      <c r="A15" s="1">
        <v>44152</v>
      </c>
      <c r="B15">
        <v>68.739999999999995</v>
      </c>
      <c r="C15">
        <v>68.212361092718893</v>
      </c>
      <c r="D15">
        <v>68.639999999165099</v>
      </c>
      <c r="E15">
        <v>68.464071043262294</v>
      </c>
      <c r="F15">
        <v>68.3571304223086</v>
      </c>
      <c r="G15">
        <v>69.101827415838997</v>
      </c>
      <c r="H15">
        <v>67.549017316715194</v>
      </c>
      <c r="J15">
        <f t="shared" si="2"/>
        <v>0.27840281647679471</v>
      </c>
      <c r="K15">
        <f t="shared" si="12"/>
        <v>1.0000000166979248E-2</v>
      </c>
      <c r="L15">
        <f t="shared" si="13"/>
        <v>7.6136789166356078E-2</v>
      </c>
      <c r="M15">
        <f t="shared" si="3"/>
        <v>0.14658911352158688</v>
      </c>
      <c r="N15">
        <f t="shared" si="4"/>
        <v>0.13091907885273024</v>
      </c>
      <c r="O15">
        <f t="shared" si="5"/>
        <v>1.4184397518842651</v>
      </c>
      <c r="Q15">
        <f t="shared" si="6"/>
        <v>7.7352388750170755E-3</v>
      </c>
      <c r="R15">
        <f t="shared" si="7"/>
        <v>1.4568764690575844E-3</v>
      </c>
      <c r="S15">
        <f t="shared" si="8"/>
        <v>4.0302738726030784E-3</v>
      </c>
      <c r="T15">
        <f t="shared" si="9"/>
        <v>5.601018874344727E-3</v>
      </c>
      <c r="U15">
        <f t="shared" si="10"/>
        <v>5.2361482954945259E-3</v>
      </c>
      <c r="V15">
        <f t="shared" si="11"/>
        <v>1.7631384298318863E-2</v>
      </c>
    </row>
    <row r="16" spans="1:22" x14ac:dyDescent="0.3">
      <c r="A16" s="1">
        <v>44153</v>
      </c>
      <c r="B16">
        <v>68.64</v>
      </c>
      <c r="C16">
        <v>68.176724517112106</v>
      </c>
      <c r="D16">
        <v>68.639999999165099</v>
      </c>
      <c r="E16">
        <v>68.282411727180403</v>
      </c>
      <c r="F16">
        <v>68.333557957501</v>
      </c>
      <c r="G16">
        <v>69.241055685938093</v>
      </c>
      <c r="H16">
        <v>67.573011802150404</v>
      </c>
      <c r="J16">
        <f t="shared" si="2"/>
        <v>0.21462417304501177</v>
      </c>
      <c r="K16">
        <f t="shared" si="12"/>
        <v>6.9706122499126347E-19</v>
      </c>
      <c r="L16">
        <f t="shared" si="13"/>
        <v>0.12786937285810313</v>
      </c>
      <c r="M16">
        <f t="shared" si="3"/>
        <v>9.390672541095918E-2</v>
      </c>
      <c r="N16">
        <f t="shared" si="4"/>
        <v>0.36126793759851106</v>
      </c>
      <c r="O16">
        <f t="shared" si="5"/>
        <v>1.1384638143503298</v>
      </c>
      <c r="Q16">
        <f t="shared" si="6"/>
        <v>6.7952147330224699E-3</v>
      </c>
      <c r="R16">
        <f t="shared" si="7"/>
        <v>1.2163489588912999E-11</v>
      </c>
      <c r="S16">
        <f t="shared" si="8"/>
        <v>5.2369016233393632E-3</v>
      </c>
      <c r="T16">
        <f t="shared" si="9"/>
        <v>4.4845029537257126E-3</v>
      </c>
      <c r="U16">
        <f t="shared" si="10"/>
        <v>8.6806256776954197E-3</v>
      </c>
      <c r="V16">
        <f t="shared" si="11"/>
        <v>1.5790153041774606E-2</v>
      </c>
    </row>
    <row r="17" spans="1:22" x14ac:dyDescent="0.3">
      <c r="A17" s="1">
        <v>44154</v>
      </c>
      <c r="B17">
        <v>68.930000000000007</v>
      </c>
      <c r="C17">
        <v>68.141087941505305</v>
      </c>
      <c r="D17">
        <v>68.639999999165099</v>
      </c>
      <c r="E17">
        <v>68.304105929007605</v>
      </c>
      <c r="F17">
        <v>68.3099854926934</v>
      </c>
      <c r="G17">
        <v>69.2811100089218</v>
      </c>
      <c r="H17">
        <v>67.681376127564604</v>
      </c>
      <c r="J17">
        <f t="shared" si="2"/>
        <v>0.62238223603834852</v>
      </c>
      <c r="K17">
        <f t="shared" si="12"/>
        <v>8.4100000484246748E-2</v>
      </c>
      <c r="L17">
        <f t="shared" si="13"/>
        <v>0.39174338810344184</v>
      </c>
      <c r="M17">
        <f t="shared" si="3"/>
        <v>0.38441798927065435</v>
      </c>
      <c r="N17">
        <f t="shared" si="4"/>
        <v>0.1232782383650618</v>
      </c>
      <c r="O17">
        <f t="shared" si="5"/>
        <v>1.5590615748155801</v>
      </c>
      <c r="Q17">
        <f t="shared" si="6"/>
        <v>1.157762639733507E-2</v>
      </c>
      <c r="R17">
        <f t="shared" si="7"/>
        <v>4.2249417371566953E-3</v>
      </c>
      <c r="S17">
        <f t="shared" si="8"/>
        <v>9.1633447576772286E-3</v>
      </c>
      <c r="T17">
        <f t="shared" si="9"/>
        <v>9.0764842480156142E-3</v>
      </c>
      <c r="U17">
        <f t="shared" si="10"/>
        <v>5.0679039189265081E-3</v>
      </c>
      <c r="V17">
        <f t="shared" si="11"/>
        <v>1.8448559173531272E-2</v>
      </c>
    </row>
    <row r="18" spans="1:22" x14ac:dyDescent="0.3">
      <c r="A18" s="1">
        <v>44157</v>
      </c>
      <c r="B18">
        <v>69.02</v>
      </c>
      <c r="C18">
        <v>68.105451365898602</v>
      </c>
      <c r="D18">
        <v>68.639999999165099</v>
      </c>
      <c r="E18">
        <v>67.694693668871906</v>
      </c>
      <c r="F18">
        <v>68.2864130278857</v>
      </c>
      <c r="G18">
        <v>69.321389263195101</v>
      </c>
      <c r="H18">
        <v>67.688363615689696</v>
      </c>
      <c r="J18">
        <f t="shared" si="2"/>
        <v>0.83639920413672464</v>
      </c>
      <c r="K18">
        <f t="shared" si="12"/>
        <v>0.14440000063452202</v>
      </c>
      <c r="L18">
        <f t="shared" si="13"/>
        <v>1.7564368713281977</v>
      </c>
      <c r="M18">
        <f t="shared" si="3"/>
        <v>0.53814984565582025</v>
      </c>
      <c r="N18">
        <f t="shared" si="4"/>
        <v>9.0835487969288378E-2</v>
      </c>
      <c r="O18">
        <f t="shared" si="5"/>
        <v>1.7732554600190105</v>
      </c>
      <c r="Q18">
        <f t="shared" si="6"/>
        <v>1.3428420423909288E-2</v>
      </c>
      <c r="R18">
        <f t="shared" si="7"/>
        <v>5.5361305483612984E-3</v>
      </c>
      <c r="S18">
        <f t="shared" si="8"/>
        <v>1.9577698919959897E-2</v>
      </c>
      <c r="T18">
        <f t="shared" si="9"/>
        <v>1.0742795522364386E-2</v>
      </c>
      <c r="U18">
        <f t="shared" si="10"/>
        <v>4.3477095078231819E-3</v>
      </c>
      <c r="V18">
        <f t="shared" si="11"/>
        <v>1.9673047377402345E-2</v>
      </c>
    </row>
    <row r="19" spans="1:22" x14ac:dyDescent="0.3">
      <c r="A19" s="1">
        <v>44158</v>
      </c>
      <c r="B19">
        <v>68.739999999999995</v>
      </c>
      <c r="C19">
        <v>68.069814790291801</v>
      </c>
      <c r="D19">
        <v>68.639999999165099</v>
      </c>
      <c r="E19">
        <v>67.234174775856602</v>
      </c>
      <c r="F19">
        <v>68.2628405630781</v>
      </c>
      <c r="G19">
        <v>69.478434396866206</v>
      </c>
      <c r="H19">
        <v>67.576005102860094</v>
      </c>
      <c r="J19">
        <f t="shared" si="2"/>
        <v>0.44914821531161592</v>
      </c>
      <c r="K19">
        <f t="shared" si="12"/>
        <v>1.0000000166979248E-2</v>
      </c>
      <c r="L19">
        <f t="shared" si="13"/>
        <v>2.2675096056665009</v>
      </c>
      <c r="M19">
        <f t="shared" si="3"/>
        <v>0.22768112824361947</v>
      </c>
      <c r="N19">
        <f t="shared" si="4"/>
        <v>0.54528535847516457</v>
      </c>
      <c r="O19">
        <f t="shared" si="5"/>
        <v>1.3548841205677282</v>
      </c>
      <c r="Q19">
        <f t="shared" si="6"/>
        <v>9.8455565329931913E-3</v>
      </c>
      <c r="R19">
        <f t="shared" si="7"/>
        <v>1.4568764690575844E-3</v>
      </c>
      <c r="S19">
        <f t="shared" si="8"/>
        <v>2.2396723528822524E-2</v>
      </c>
      <c r="T19">
        <f t="shared" si="9"/>
        <v>6.9900319556871742E-3</v>
      </c>
      <c r="U19">
        <f t="shared" si="10"/>
        <v>1.0628253259827592E-2</v>
      </c>
      <c r="V19">
        <f t="shared" si="11"/>
        <v>1.7224973500107595E-2</v>
      </c>
    </row>
    <row r="20" spans="1:22" x14ac:dyDescent="0.3">
      <c r="A20" s="1">
        <v>44159</v>
      </c>
      <c r="B20">
        <v>68.739999999999995</v>
      </c>
      <c r="C20">
        <v>68.034178214685099</v>
      </c>
      <c r="D20">
        <v>68.639999999165099</v>
      </c>
      <c r="E20">
        <v>66.553112321622095</v>
      </c>
      <c r="F20">
        <v>68.2392680982705</v>
      </c>
      <c r="G20">
        <v>69.241516097012607</v>
      </c>
      <c r="H20">
        <v>67.440525886516099</v>
      </c>
      <c r="J20">
        <f t="shared" si="2"/>
        <v>0.49818439262510716</v>
      </c>
      <c r="K20">
        <f t="shared" si="12"/>
        <v>1.0000000166979248E-2</v>
      </c>
      <c r="L20">
        <f t="shared" si="13"/>
        <v>4.7824777178410818</v>
      </c>
      <c r="M20">
        <f t="shared" si="3"/>
        <v>0.2507324374096363</v>
      </c>
      <c r="N20">
        <f t="shared" si="4"/>
        <v>0.25151839556276345</v>
      </c>
      <c r="O20">
        <f t="shared" si="5"/>
        <v>1.6886329716147577</v>
      </c>
      <c r="Q20">
        <f t="shared" si="6"/>
        <v>1.037451768856003E-2</v>
      </c>
      <c r="R20">
        <f t="shared" si="7"/>
        <v>1.4568764690575844E-3</v>
      </c>
      <c r="S20">
        <f t="shared" si="8"/>
        <v>3.2859284894290561E-2</v>
      </c>
      <c r="T20">
        <f t="shared" si="9"/>
        <v>7.337884999123921E-3</v>
      </c>
      <c r="U20">
        <f t="shared" si="10"/>
        <v>7.2429970526634597E-3</v>
      </c>
      <c r="V20">
        <f t="shared" si="11"/>
        <v>1.9268445736478308E-2</v>
      </c>
    </row>
    <row r="21" spans="1:22" x14ac:dyDescent="0.3">
      <c r="A21" s="1">
        <v>44160</v>
      </c>
      <c r="B21">
        <v>69.02</v>
      </c>
      <c r="C21">
        <v>67.998541639078297</v>
      </c>
      <c r="D21">
        <v>68.639999999165099</v>
      </c>
      <c r="E21">
        <v>67.171500787621099</v>
      </c>
      <c r="F21">
        <v>68.2156956334629</v>
      </c>
      <c r="G21">
        <v>69.491351767241497</v>
      </c>
      <c r="H21">
        <v>67.378464180540206</v>
      </c>
      <c r="J21">
        <f t="shared" si="2"/>
        <v>1.0433771830968432</v>
      </c>
      <c r="K21">
        <f t="shared" si="12"/>
        <v>0.14440000063452202</v>
      </c>
      <c r="L21">
        <f t="shared" si="13"/>
        <v>3.4169493381654026</v>
      </c>
      <c r="M21">
        <f t="shared" si="3"/>
        <v>0.64690551403063912</v>
      </c>
      <c r="N21">
        <f t="shared" si="4"/>
        <v>0.222172488481686</v>
      </c>
      <c r="O21">
        <f t="shared" si="5"/>
        <v>2.6946398465695243</v>
      </c>
      <c r="Q21">
        <f t="shared" si="6"/>
        <v>1.5021768648265739E-2</v>
      </c>
      <c r="R21">
        <f t="shared" si="7"/>
        <v>5.5361305483612984E-3</v>
      </c>
      <c r="S21">
        <f t="shared" si="8"/>
        <v>2.7519099479753669E-2</v>
      </c>
      <c r="T21">
        <f t="shared" si="9"/>
        <v>1.1790605652675453E-2</v>
      </c>
      <c r="U21">
        <f t="shared" si="10"/>
        <v>6.7828838446009039E-3</v>
      </c>
      <c r="V21">
        <f t="shared" si="11"/>
        <v>2.4362915353209953E-2</v>
      </c>
    </row>
    <row r="22" spans="1:22" x14ac:dyDescent="0.3">
      <c r="A22" s="1">
        <v>44164</v>
      </c>
      <c r="B22">
        <v>72.599999999999994</v>
      </c>
      <c r="C22">
        <v>67.962905063471496</v>
      </c>
      <c r="D22">
        <v>68.639999999165099</v>
      </c>
      <c r="E22">
        <v>67.903207387128603</v>
      </c>
      <c r="F22">
        <v>68.1921231686553</v>
      </c>
      <c r="G22">
        <v>69.435765832223396</v>
      </c>
      <c r="H22">
        <v>67.393293201981095</v>
      </c>
      <c r="J22">
        <f t="shared" si="2"/>
        <v>21.502649450378239</v>
      </c>
      <c r="K22">
        <f t="shared" si="12"/>
        <v>15.681600006612374</v>
      </c>
      <c r="L22">
        <f t="shared" si="13"/>
        <v>22.059860848323272</v>
      </c>
      <c r="M22">
        <f t="shared" si="3"/>
        <v>19.429378160305344</v>
      </c>
      <c r="N22">
        <f t="shared" si="4"/>
        <v>10.012377868524862</v>
      </c>
      <c r="O22">
        <f t="shared" si="5"/>
        <v>27.109795680536219</v>
      </c>
      <c r="Q22">
        <f t="shared" si="6"/>
        <v>6.8229792887720908E-2</v>
      </c>
      <c r="R22">
        <f t="shared" si="7"/>
        <v>5.7692307705172828E-2</v>
      </c>
      <c r="S22">
        <f t="shared" si="8"/>
        <v>6.9168936101856246E-2</v>
      </c>
      <c r="T22">
        <f t="shared" si="9"/>
        <v>6.4639090653373102E-2</v>
      </c>
      <c r="U22">
        <f t="shared" si="10"/>
        <v>4.5570667074116965E-2</v>
      </c>
      <c r="V22">
        <f t="shared" si="11"/>
        <v>7.7258530495225047E-2</v>
      </c>
    </row>
    <row r="23" spans="1:22" x14ac:dyDescent="0.3">
      <c r="A23" s="1">
        <v>44165</v>
      </c>
      <c r="B23">
        <v>72.599999999999994</v>
      </c>
      <c r="C23">
        <v>67.927268487864794</v>
      </c>
      <c r="D23">
        <v>68.639999999165099</v>
      </c>
      <c r="E23">
        <v>67.987853059448497</v>
      </c>
      <c r="F23">
        <v>68.1685507038477</v>
      </c>
      <c r="G23">
        <v>69.576568621373696</v>
      </c>
      <c r="H23">
        <v>67.3992863752011</v>
      </c>
      <c r="J23">
        <f t="shared" si="2"/>
        <v>21.834419784501318</v>
      </c>
      <c r="K23">
        <f t="shared" si="12"/>
        <v>15.681600006612374</v>
      </c>
      <c r="L23">
        <f t="shared" si="13"/>
        <v>21.271899401238535</v>
      </c>
      <c r="M23">
        <f t="shared" si="3"/>
        <v>19.637742864368665</v>
      </c>
      <c r="N23">
        <f t="shared" si="4"/>
        <v>9.1411373012621215</v>
      </c>
      <c r="O23">
        <f t="shared" si="5"/>
        <v>27.04742220716885</v>
      </c>
      <c r="Q23">
        <f t="shared" si="6"/>
        <v>6.879021659718268E-2</v>
      </c>
      <c r="R23">
        <f t="shared" si="7"/>
        <v>5.7692307705172828E-2</v>
      </c>
      <c r="S23">
        <f t="shared" si="8"/>
        <v>6.7837808270230879E-2</v>
      </c>
      <c r="T23">
        <f t="shared" si="9"/>
        <v>6.5007239414614199E-2</v>
      </c>
      <c r="U23">
        <f t="shared" si="10"/>
        <v>4.3454735387705085E-2</v>
      </c>
      <c r="V23">
        <f t="shared" si="11"/>
        <v>7.7162740208365846E-2</v>
      </c>
    </row>
    <row r="24" spans="1:22" s="2" customFormat="1" ht="13.8" x14ac:dyDescent="0.25">
      <c r="I24" s="2" t="s">
        <v>8</v>
      </c>
      <c r="J24" s="2">
        <f>SQRT(SUM(J3:J23)/COUNT(J3:J23))</f>
        <v>1.5106320028578422</v>
      </c>
      <c r="K24" s="2">
        <f t="shared" ref="K24:O24" si="14">SQRT(SUM(K3:K23)/COUNT(K3:K23))</f>
        <v>1.2299070815750768</v>
      </c>
      <c r="L24" s="2">
        <f t="shared" si="14"/>
        <v>1.647965034974705</v>
      </c>
      <c r="M24" s="2">
        <f t="shared" si="14"/>
        <v>1.4080832681910747</v>
      </c>
      <c r="N24" s="2">
        <f t="shared" si="14"/>
        <v>1.0207432337359721</v>
      </c>
      <c r="O24" s="2">
        <f t="shared" si="14"/>
        <v>1.8344015057859024</v>
      </c>
      <c r="P24" s="2" t="s">
        <v>11</v>
      </c>
      <c r="Q24" s="6">
        <f>SUM(Q3:Q23)/COUNT(Q3:Q23)</f>
        <v>1.1723871193842104E-2</v>
      </c>
      <c r="R24" s="6">
        <f t="shared" ref="R24:V24" si="15">SUM(R3:R23)/COUNT(R3:R23)</f>
        <v>6.4310689427314093E-3</v>
      </c>
      <c r="S24" s="6">
        <f t="shared" si="15"/>
        <v>1.4292967026941047E-2</v>
      </c>
      <c r="T24" s="6">
        <f t="shared" si="15"/>
        <v>9.9235876031594956E-3</v>
      </c>
      <c r="U24" s="6">
        <f t="shared" si="15"/>
        <v>8.4971344814334018E-3</v>
      </c>
      <c r="V24" s="6">
        <f>SUM(V3:V23)/COUNT(V3:V23)</f>
        <v>1.8363198387212218E-2</v>
      </c>
    </row>
    <row r="25" spans="1:22" s="2" customFormat="1" ht="13.8" x14ac:dyDescent="0.25">
      <c r="I25" s="2" t="s">
        <v>10</v>
      </c>
      <c r="J25" s="6">
        <f>((2*SQRT(J24)/(COUNT(J3:J23)-1)))/C23</f>
        <v>1.8094025146578479E-3</v>
      </c>
      <c r="K25" s="6">
        <f t="shared" ref="K25:O25" si="16">((2*SQRT(K24)/(COUNT(K3:K23)-1)))/D23</f>
        <v>1.6156931220893491E-3</v>
      </c>
      <c r="L25" s="6">
        <f t="shared" si="16"/>
        <v>1.888176853153562E-3</v>
      </c>
      <c r="M25" s="6">
        <f t="shared" si="16"/>
        <v>1.7407247657334197E-3</v>
      </c>
      <c r="N25" s="6">
        <f t="shared" si="16"/>
        <v>1.4520957304731878E-3</v>
      </c>
      <c r="O25" s="6">
        <f t="shared" si="16"/>
        <v>2.0095180008490292E-3</v>
      </c>
    </row>
  </sheetData>
  <mergeCells count="2">
    <mergeCell ref="J1:O1"/>
    <mergeCell ref="Q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5435-4BD4-4780-83EE-1230CECF1CF8}">
  <dimension ref="A1:V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defaultRowHeight="14.4" x14ac:dyDescent="0.3"/>
  <sheetData>
    <row r="1" spans="1:22" s="2" customFormat="1" ht="13.8" x14ac:dyDescent="0.25">
      <c r="J1" s="3" t="s">
        <v>8</v>
      </c>
      <c r="K1" s="3"/>
      <c r="L1" s="3"/>
      <c r="M1" s="3"/>
      <c r="N1" s="3"/>
      <c r="O1" s="3"/>
      <c r="Q1" s="3" t="s">
        <v>9</v>
      </c>
      <c r="R1" s="3"/>
      <c r="S1" s="3"/>
      <c r="T1" s="3"/>
      <c r="U1" s="3"/>
      <c r="V1" s="3"/>
    </row>
    <row r="2" spans="1:22" s="2" customFormat="1" ht="13.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</row>
    <row r="3" spans="1:22" x14ac:dyDescent="0.3">
      <c r="A3" s="1">
        <v>44136</v>
      </c>
      <c r="B3">
        <v>110.5</v>
      </c>
      <c r="C3">
        <v>110.5</v>
      </c>
      <c r="D3">
        <v>110.5</v>
      </c>
      <c r="E3">
        <v>110.5</v>
      </c>
      <c r="F3">
        <v>110.5</v>
      </c>
      <c r="G3">
        <v>110.5</v>
      </c>
      <c r="H3">
        <v>110.5</v>
      </c>
      <c r="J3">
        <f>($B3-C3)*($B3-C3)</f>
        <v>0</v>
      </c>
      <c r="K3">
        <f t="shared" ref="K3:O3" si="0">($B3-D3)*($B3-D3)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Q3">
        <f>ABS($B3-C3)/C3</f>
        <v>0</v>
      </c>
      <c r="R3">
        <f t="shared" ref="R3:V3" si="1">ABS($B3-D3)/D3</f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</row>
    <row r="4" spans="1:22" x14ac:dyDescent="0.3">
      <c r="A4" s="1">
        <v>44137</v>
      </c>
      <c r="B4">
        <v>109.4</v>
      </c>
      <c r="C4">
        <v>110.387935522028</v>
      </c>
      <c r="D4">
        <v>110.769491206551</v>
      </c>
      <c r="E4">
        <v>109.610520671364</v>
      </c>
      <c r="F4">
        <v>110.25020074422</v>
      </c>
      <c r="G4">
        <v>110.632022582663</v>
      </c>
      <c r="H4">
        <v>110.54287316270501</v>
      </c>
      <c r="J4">
        <f t="shared" ref="J4:J22" si="2">($B4-C4)*($B4-C4)</f>
        <v>0.97601659568472932</v>
      </c>
      <c r="K4">
        <f t="shared" ref="K4:K22" si="3">($B4-D4)*($B4-D4)</f>
        <v>1.8755061648204854</v>
      </c>
      <c r="L4">
        <f t="shared" ref="L4:L22" si="4">($B4-E4)*($B4-E4)</f>
        <v>4.431895307154695E-2</v>
      </c>
      <c r="M4">
        <f t="shared" ref="M4:M22" si="5">($B4-F4)*($B4-F4)</f>
        <v>0.72284130547222436</v>
      </c>
      <c r="N4">
        <f t="shared" ref="N4:N22" si="6">($B4-G4)*($B4-G4)</f>
        <v>1.5178796441915896</v>
      </c>
      <c r="O4">
        <f t="shared" ref="O4:O22" si="7">($B4-H4)*($B4-H4)</f>
        <v>1.3061590660313322</v>
      </c>
      <c r="Q4">
        <f t="shared" ref="Q4:Q22" si="8">ABS($B4-C4)/C4</f>
        <v>8.9496693398243045E-3</v>
      </c>
      <c r="R4">
        <f t="shared" ref="R4:R22" si="9">ABS($B4-D4)/D4</f>
        <v>1.2363433212826718E-2</v>
      </c>
      <c r="S4">
        <f t="shared" ref="S4:S22" si="10">ABS($B4-E4)/E4</f>
        <v>1.9206246815958556E-3</v>
      </c>
      <c r="T4">
        <f t="shared" ref="T4:T22" si="11">ABS($B4-F4)/F4</f>
        <v>7.7115573348700917E-3</v>
      </c>
      <c r="U4">
        <f t="shared" ref="U4:U22" si="12">ABS($B4-G4)/G4</f>
        <v>1.1136220362801728E-2</v>
      </c>
      <c r="V4">
        <f t="shared" ref="V4:V22" si="13">ABS($B4-H4)/H4</f>
        <v>1.0338732204136197E-2</v>
      </c>
    </row>
    <row r="5" spans="1:22" x14ac:dyDescent="0.3">
      <c r="A5" s="1">
        <v>44138</v>
      </c>
      <c r="B5">
        <v>109.5</v>
      </c>
      <c r="C5">
        <v>110.27965375306</v>
      </c>
      <c r="D5">
        <v>111.006490956707</v>
      </c>
      <c r="E5">
        <v>110.45266731937799</v>
      </c>
      <c r="F5">
        <v>110.000401488441</v>
      </c>
      <c r="G5">
        <v>110.495547583936</v>
      </c>
      <c r="H5">
        <v>110.76316875077001</v>
      </c>
      <c r="J5">
        <f t="shared" si="2"/>
        <v>0.60785997466054875</v>
      </c>
      <c r="K5">
        <f t="shared" si="3"/>
        <v>2.2695150026399649</v>
      </c>
      <c r="L5">
        <f t="shared" si="4"/>
        <v>0.90757502141085322</v>
      </c>
      <c r="M5">
        <f t="shared" si="5"/>
        <v>0.25040164963396799</v>
      </c>
      <c r="N5">
        <f t="shared" si="6"/>
        <v>0.99111499188081087</v>
      </c>
      <c r="O5">
        <f t="shared" si="7"/>
        <v>1.5955952929218586</v>
      </c>
      <c r="Q5">
        <f t="shared" si="8"/>
        <v>7.0697878214762699E-3</v>
      </c>
      <c r="R5">
        <f t="shared" si="9"/>
        <v>1.3571196996890347E-2</v>
      </c>
      <c r="S5">
        <f t="shared" si="10"/>
        <v>8.6251182746299934E-3</v>
      </c>
      <c r="T5">
        <f t="shared" si="11"/>
        <v>4.5490878366801473E-3</v>
      </c>
      <c r="U5">
        <f t="shared" si="12"/>
        <v>9.0098434344583131E-3</v>
      </c>
      <c r="V5">
        <f t="shared" si="13"/>
        <v>1.1404230892060184E-2</v>
      </c>
    </row>
    <row r="6" spans="1:22" x14ac:dyDescent="0.3">
      <c r="A6" s="1">
        <v>44139</v>
      </c>
      <c r="B6">
        <v>109.5</v>
      </c>
      <c r="C6">
        <v>110.174840021959</v>
      </c>
      <c r="D6">
        <v>111.21491661293901</v>
      </c>
      <c r="E6">
        <v>109.80003961913</v>
      </c>
      <c r="F6">
        <v>109.750602232662</v>
      </c>
      <c r="G6">
        <v>109.834549600866</v>
      </c>
      <c r="H6">
        <v>110.761146122526</v>
      </c>
      <c r="J6">
        <f t="shared" si="2"/>
        <v>0.45540905523762309</v>
      </c>
      <c r="K6">
        <f t="shared" si="3"/>
        <v>2.9409389893341951</v>
      </c>
      <c r="L6">
        <f t="shared" si="4"/>
        <v>9.0023773047677919E-2</v>
      </c>
      <c r="M6">
        <f t="shared" si="5"/>
        <v>6.2801479015181239E-2</v>
      </c>
      <c r="N6">
        <f t="shared" si="6"/>
        <v>0.11192343543959846</v>
      </c>
      <c r="O6">
        <f t="shared" si="7"/>
        <v>1.5904895423623648</v>
      </c>
      <c r="Q6">
        <f t="shared" si="8"/>
        <v>6.1251736042865768E-3</v>
      </c>
      <c r="R6">
        <f t="shared" si="9"/>
        <v>1.5419843535084656E-2</v>
      </c>
      <c r="S6">
        <f t="shared" si="10"/>
        <v>2.7326002811180173E-3</v>
      </c>
      <c r="T6">
        <f t="shared" si="11"/>
        <v>2.2833791119500971E-3</v>
      </c>
      <c r="U6">
        <f t="shared" si="12"/>
        <v>3.0459413916817304E-3</v>
      </c>
      <c r="V6">
        <f t="shared" si="13"/>
        <v>1.1386177975541145E-2</v>
      </c>
    </row>
    <row r="7" spans="1:22" x14ac:dyDescent="0.3">
      <c r="A7" s="1">
        <v>44140</v>
      </c>
      <c r="B7">
        <v>109.6</v>
      </c>
      <c r="C7">
        <v>110.073205834047</v>
      </c>
      <c r="D7">
        <v>111.398213237291</v>
      </c>
      <c r="E7">
        <v>108.48952954529</v>
      </c>
      <c r="F7">
        <v>109.50080297688299</v>
      </c>
      <c r="G7">
        <v>109.568773651987</v>
      </c>
      <c r="H7">
        <v>110.39220266856</v>
      </c>
      <c r="J7">
        <f t="shared" si="2"/>
        <v>0.22392376137612405</v>
      </c>
      <c r="K7">
        <f t="shared" si="3"/>
        <v>3.2335708467686093</v>
      </c>
      <c r="L7">
        <f t="shared" si="4"/>
        <v>1.2331446307838276</v>
      </c>
      <c r="M7">
        <f t="shared" si="5"/>
        <v>9.8400493952746464E-3</v>
      </c>
      <c r="N7">
        <f t="shared" si="6"/>
        <v>9.7508481022854211E-4</v>
      </c>
      <c r="O7">
        <f t="shared" si="7"/>
        <v>0.62758506807359904</v>
      </c>
      <c r="Q7">
        <f t="shared" si="8"/>
        <v>4.2990101947284172E-3</v>
      </c>
      <c r="R7">
        <f t="shared" si="9"/>
        <v>1.6142208972962677E-2</v>
      </c>
      <c r="S7">
        <f t="shared" si="10"/>
        <v>1.023573850273192E-2</v>
      </c>
      <c r="T7">
        <f t="shared" si="11"/>
        <v>9.0590224382137009E-4</v>
      </c>
      <c r="U7">
        <f t="shared" si="12"/>
        <v>2.8499313236975853E-4</v>
      </c>
      <c r="V7">
        <f t="shared" si="13"/>
        <v>7.1762556540203018E-3</v>
      </c>
    </row>
    <row r="8" spans="1:22" x14ac:dyDescent="0.3">
      <c r="A8" s="1">
        <v>44143</v>
      </c>
      <c r="B8">
        <v>109.4</v>
      </c>
      <c r="C8">
        <v>109.97448669357</v>
      </c>
      <c r="D8">
        <v>111.559410534717</v>
      </c>
      <c r="E8">
        <v>109.12639787723801</v>
      </c>
      <c r="F8">
        <v>109.251003721103</v>
      </c>
      <c r="G8">
        <v>109.346358464167</v>
      </c>
      <c r="H8">
        <v>110.42759007454499</v>
      </c>
      <c r="J8">
        <f t="shared" si="2"/>
        <v>0.33003496108898489</v>
      </c>
      <c r="K8">
        <f t="shared" si="3"/>
        <v>4.6630538574467479</v>
      </c>
      <c r="L8">
        <f t="shared" si="4"/>
        <v>7.4858121579872525E-2</v>
      </c>
      <c r="M8">
        <f t="shared" si="5"/>
        <v>2.2199891125153158E-2</v>
      </c>
      <c r="N8">
        <f t="shared" si="6"/>
        <v>2.8774143665239778E-3</v>
      </c>
      <c r="O8">
        <f t="shared" si="7"/>
        <v>1.0559413613033757</v>
      </c>
      <c r="Q8">
        <f t="shared" si="8"/>
        <v>5.2238179130649556E-3</v>
      </c>
      <c r="R8">
        <f t="shared" si="9"/>
        <v>1.9356596851549283E-2</v>
      </c>
      <c r="S8">
        <f t="shared" si="10"/>
        <v>2.5072038304589633E-3</v>
      </c>
      <c r="T8">
        <f t="shared" si="11"/>
        <v>1.363797803426694E-3</v>
      </c>
      <c r="U8">
        <f t="shared" si="12"/>
        <v>4.9056536117375441E-4</v>
      </c>
      <c r="V8">
        <f t="shared" si="13"/>
        <v>9.3055555577306933E-3</v>
      </c>
    </row>
    <row r="9" spans="1:22" x14ac:dyDescent="0.3">
      <c r="A9" s="1">
        <v>44144</v>
      </c>
      <c r="B9">
        <v>109.4</v>
      </c>
      <c r="C9">
        <v>109.87844010730601</v>
      </c>
      <c r="D9">
        <v>111.701172930992</v>
      </c>
      <c r="E9">
        <v>109.00009859426901</v>
      </c>
      <c r="F9">
        <v>109.00120446532399</v>
      </c>
      <c r="G9">
        <v>109.566864245765</v>
      </c>
      <c r="H9">
        <v>110.423710038324</v>
      </c>
      <c r="J9">
        <f t="shared" si="2"/>
        <v>0.22890493627897643</v>
      </c>
      <c r="K9">
        <f t="shared" si="3"/>
        <v>5.2953968583302924</v>
      </c>
      <c r="L9">
        <f t="shared" si="4"/>
        <v>0.1599211343056304</v>
      </c>
      <c r="M9">
        <f t="shared" si="5"/>
        <v>0.15903787847752604</v>
      </c>
      <c r="N9">
        <f t="shared" si="6"/>
        <v>2.7843676514721662E-2</v>
      </c>
      <c r="O9">
        <f t="shared" si="7"/>
        <v>1.0479822425653207</v>
      </c>
      <c r="Q9">
        <f t="shared" si="8"/>
        <v>4.3542673780111963E-3</v>
      </c>
      <c r="R9">
        <f t="shared" si="9"/>
        <v>2.0601152795536357E-2</v>
      </c>
      <c r="S9">
        <f t="shared" si="10"/>
        <v>3.6688169174924636E-3</v>
      </c>
      <c r="T9">
        <f t="shared" si="11"/>
        <v>3.6586342016328684E-3</v>
      </c>
      <c r="U9">
        <f t="shared" si="12"/>
        <v>1.5229444313630404E-3</v>
      </c>
      <c r="V9">
        <f t="shared" si="13"/>
        <v>9.2707448243561606E-3</v>
      </c>
    </row>
    <row r="10" spans="1:22" x14ac:dyDescent="0.3">
      <c r="A10" s="1">
        <v>44145</v>
      </c>
      <c r="B10">
        <v>109.4</v>
      </c>
      <c r="C10">
        <v>109.784843754251</v>
      </c>
      <c r="D10">
        <v>111.825843612936</v>
      </c>
      <c r="E10">
        <v>109.163209786208</v>
      </c>
      <c r="F10">
        <v>108.751405209545</v>
      </c>
      <c r="G10">
        <v>109.695709996828</v>
      </c>
      <c r="H10">
        <v>110.351361293376</v>
      </c>
      <c r="J10">
        <f t="shared" si="2"/>
        <v>0.14810471518599957</v>
      </c>
      <c r="K10">
        <f t="shared" si="3"/>
        <v>5.8847172344223475</v>
      </c>
      <c r="L10">
        <f t="shared" si="4"/>
        <v>5.6069605347663663E-2</v>
      </c>
      <c r="M10">
        <f t="shared" si="5"/>
        <v>0.42067520220537491</v>
      </c>
      <c r="N10">
        <f t="shared" si="6"/>
        <v>8.7444402224012702E-2</v>
      </c>
      <c r="O10">
        <f t="shared" si="7"/>
        <v>0.90508831053404759</v>
      </c>
      <c r="Q10">
        <f t="shared" si="8"/>
        <v>3.505436097467621E-3</v>
      </c>
      <c r="R10">
        <f t="shared" si="9"/>
        <v>2.1693049965557074E-2</v>
      </c>
      <c r="S10">
        <f t="shared" si="10"/>
        <v>2.1691393488314434E-3</v>
      </c>
      <c r="T10">
        <f t="shared" si="11"/>
        <v>5.9640129633753078E-3</v>
      </c>
      <c r="U10">
        <f t="shared" si="12"/>
        <v>2.6957298224018576E-3</v>
      </c>
      <c r="V10">
        <f t="shared" si="13"/>
        <v>8.6212012450552593E-3</v>
      </c>
    </row>
    <row r="11" spans="1:22" x14ac:dyDescent="0.3">
      <c r="A11" s="1">
        <v>44146</v>
      </c>
      <c r="B11">
        <v>109.4</v>
      </c>
      <c r="C11">
        <v>109.69349380755099</v>
      </c>
      <c r="D11">
        <v>111.935483258885</v>
      </c>
      <c r="E11">
        <v>107.899991873761</v>
      </c>
      <c r="F11">
        <v>108.50160595376499</v>
      </c>
      <c r="G11">
        <v>109.824026275992</v>
      </c>
      <c r="H11">
        <v>110.39052952650501</v>
      </c>
      <c r="J11">
        <f t="shared" si="2"/>
        <v>8.6138615070776164E-2</v>
      </c>
      <c r="K11">
        <f t="shared" si="3"/>
        <v>6.4286753560860719</v>
      </c>
      <c r="L11">
        <f t="shared" si="4"/>
        <v>2.2500243787830647</v>
      </c>
      <c r="M11">
        <f t="shared" si="5"/>
        <v>0.80711186231051679</v>
      </c>
      <c r="N11">
        <f t="shared" si="6"/>
        <v>0.17979828273163653</v>
      </c>
      <c r="O11">
        <f t="shared" si="7"/>
        <v>0.98114874287821952</v>
      </c>
      <c r="Q11">
        <f t="shared" si="8"/>
        <v>2.675580814901388E-3</v>
      </c>
      <c r="R11">
        <f t="shared" si="9"/>
        <v>2.2651291485657993E-2</v>
      </c>
      <c r="S11">
        <f t="shared" si="10"/>
        <v>1.3901837249385188E-2</v>
      </c>
      <c r="T11">
        <f t="shared" si="11"/>
        <v>8.2800069025507159E-3</v>
      </c>
      <c r="U11">
        <f t="shared" si="12"/>
        <v>3.8609609424298209E-3</v>
      </c>
      <c r="V11">
        <f t="shared" si="13"/>
        <v>8.97295746975443E-3</v>
      </c>
    </row>
    <row r="12" spans="1:22" x14ac:dyDescent="0.3">
      <c r="A12" s="1">
        <v>44147</v>
      </c>
      <c r="B12">
        <v>109.4</v>
      </c>
      <c r="C12">
        <v>109.604203396042</v>
      </c>
      <c r="D12">
        <v>112.031904099587</v>
      </c>
      <c r="E12">
        <v>108.95791181173099</v>
      </c>
      <c r="F12">
        <v>108.251806697986</v>
      </c>
      <c r="G12">
        <v>109.683844973766</v>
      </c>
      <c r="H12">
        <v>110.36274690946399</v>
      </c>
      <c r="J12">
        <f t="shared" si="2"/>
        <v>4.1699026955081819E-2</v>
      </c>
      <c r="K12">
        <f t="shared" si="3"/>
        <v>6.9269191894228035</v>
      </c>
      <c r="L12">
        <f t="shared" si="4"/>
        <v>0.1954419662069766</v>
      </c>
      <c r="M12">
        <f t="shared" si="5"/>
        <v>1.3183478587898301</v>
      </c>
      <c r="N12">
        <f t="shared" si="6"/>
        <v>8.0567969132217976E-2</v>
      </c>
      <c r="O12">
        <f t="shared" si="7"/>
        <v>0.92688161168245986</v>
      </c>
      <c r="Q12">
        <f t="shared" si="8"/>
        <v>1.8630982180868089E-3</v>
      </c>
      <c r="R12">
        <f t="shared" si="9"/>
        <v>2.3492451732744335E-2</v>
      </c>
      <c r="S12">
        <f t="shared" si="10"/>
        <v>4.0574216311422872E-3</v>
      </c>
      <c r="T12">
        <f t="shared" si="11"/>
        <v>1.0606689505121853E-2</v>
      </c>
      <c r="U12">
        <f t="shared" si="12"/>
        <v>2.5878466772739765E-3</v>
      </c>
      <c r="V12">
        <f t="shared" si="13"/>
        <v>8.7234772278165264E-3</v>
      </c>
    </row>
    <row r="13" spans="1:22" x14ac:dyDescent="0.3">
      <c r="A13" s="1">
        <v>44150</v>
      </c>
      <c r="B13">
        <v>109.5</v>
      </c>
      <c r="C13">
        <v>109.516801193755</v>
      </c>
      <c r="D13">
        <v>112.116699872512</v>
      </c>
      <c r="E13">
        <v>108.49289662473301</v>
      </c>
      <c r="F13">
        <v>108.002007442207</v>
      </c>
      <c r="G13">
        <v>109.019140687194</v>
      </c>
      <c r="H13">
        <v>110.277127815342</v>
      </c>
      <c r="J13">
        <f t="shared" si="2"/>
        <v>2.8228011159306962E-4</v>
      </c>
      <c r="K13">
        <f t="shared" si="3"/>
        <v>6.8471182228043226</v>
      </c>
      <c r="L13">
        <f t="shared" si="4"/>
        <v>1.0142572084741703</v>
      </c>
      <c r="M13">
        <f t="shared" si="5"/>
        <v>2.243981703203207</v>
      </c>
      <c r="N13">
        <f t="shared" si="6"/>
        <v>0.23122567871226232</v>
      </c>
      <c r="O13">
        <f t="shared" si="7"/>
        <v>0.6039276413782273</v>
      </c>
      <c r="Q13">
        <f t="shared" si="8"/>
        <v>1.5341202054720542E-4</v>
      </c>
      <c r="R13">
        <f t="shared" si="9"/>
        <v>2.3339073264620282E-2</v>
      </c>
      <c r="S13">
        <f t="shared" si="10"/>
        <v>9.2826664841521526E-3</v>
      </c>
      <c r="T13">
        <f t="shared" si="11"/>
        <v>1.3870043652610707E-2</v>
      </c>
      <c r="U13">
        <f t="shared" si="12"/>
        <v>4.4107787841194054E-3</v>
      </c>
      <c r="V13">
        <f t="shared" si="13"/>
        <v>7.0470443938591837E-3</v>
      </c>
    </row>
    <row r="14" spans="1:22" x14ac:dyDescent="0.3">
      <c r="A14" s="1">
        <v>44151</v>
      </c>
      <c r="B14">
        <v>109.5</v>
      </c>
      <c r="C14">
        <v>109.431130126767</v>
      </c>
      <c r="D14">
        <v>112.191272164702</v>
      </c>
      <c r="E14">
        <v>109.25293641547</v>
      </c>
      <c r="F14">
        <v>107.75220818642801</v>
      </c>
      <c r="G14">
        <v>108.749658434813</v>
      </c>
      <c r="H14">
        <v>110.267986528097</v>
      </c>
      <c r="J14">
        <f t="shared" si="2"/>
        <v>4.7430594391292425E-3</v>
      </c>
      <c r="K14">
        <f t="shared" si="3"/>
        <v>7.2429458644997853</v>
      </c>
      <c r="L14">
        <f t="shared" si="4"/>
        <v>6.1040414800810808E-2</v>
      </c>
      <c r="M14">
        <f t="shared" si="5"/>
        <v>3.0547762235892773</v>
      </c>
      <c r="N14">
        <f t="shared" si="6"/>
        <v>0.56301246444727704</v>
      </c>
      <c r="O14">
        <f t="shared" si="7"/>
        <v>0.58980330733848074</v>
      </c>
      <c r="Q14">
        <f t="shared" si="8"/>
        <v>6.29344439312818E-4</v>
      </c>
      <c r="R14">
        <f t="shared" si="9"/>
        <v>2.3988248932154781E-2</v>
      </c>
      <c r="S14">
        <f t="shared" si="10"/>
        <v>2.2613907931083575E-3</v>
      </c>
      <c r="T14">
        <f t="shared" si="11"/>
        <v>1.6220473278357718E-2</v>
      </c>
      <c r="U14">
        <f t="shared" si="12"/>
        <v>6.8997142242683152E-3</v>
      </c>
      <c r="V14">
        <f t="shared" si="13"/>
        <v>6.9647279530338554E-3</v>
      </c>
    </row>
    <row r="15" spans="1:22" x14ac:dyDescent="0.3">
      <c r="A15" s="1">
        <v>44152</v>
      </c>
      <c r="B15">
        <v>109.7</v>
      </c>
      <c r="C15">
        <v>109.347046187621</v>
      </c>
      <c r="D15">
        <v>112.256853579561</v>
      </c>
      <c r="E15">
        <v>109.647964174112</v>
      </c>
      <c r="F15">
        <v>107.502408930648</v>
      </c>
      <c r="G15">
        <v>108.523536943493</v>
      </c>
      <c r="H15">
        <v>110.233356240378</v>
      </c>
      <c r="J15">
        <f t="shared" si="2"/>
        <v>0.12457639367286966</v>
      </c>
      <c r="K15">
        <f t="shared" si="3"/>
        <v>6.5375002273138643</v>
      </c>
      <c r="L15">
        <f t="shared" si="4"/>
        <v>2.7077271758460474E-3</v>
      </c>
      <c r="M15">
        <f t="shared" si="5"/>
        <v>4.8294065080956701</v>
      </c>
      <c r="N15">
        <f t="shared" si="6"/>
        <v>1.3840653233258011</v>
      </c>
      <c r="O15">
        <f t="shared" si="7"/>
        <v>0.28446887915015268</v>
      </c>
      <c r="Q15">
        <f t="shared" si="8"/>
        <v>3.2278312463364586E-3</v>
      </c>
      <c r="R15">
        <f t="shared" si="9"/>
        <v>2.2776814938509273E-2</v>
      </c>
      <c r="S15">
        <f t="shared" si="10"/>
        <v>4.7457174677105181E-4</v>
      </c>
      <c r="T15">
        <f t="shared" si="11"/>
        <v>2.0442249538516959E-2</v>
      </c>
      <c r="U15">
        <f t="shared" si="12"/>
        <v>1.0840625818522435E-2</v>
      </c>
      <c r="V15">
        <f t="shared" si="13"/>
        <v>4.8384287530440972E-3</v>
      </c>
    </row>
    <row r="16" spans="1:22" x14ac:dyDescent="0.3">
      <c r="A16" s="1">
        <v>44153</v>
      </c>
      <c r="B16">
        <v>109.5</v>
      </c>
      <c r="C16">
        <v>109.264417348363</v>
      </c>
      <c r="D16">
        <v>112.31452811052399</v>
      </c>
      <c r="E16">
        <v>110.37298657053999</v>
      </c>
      <c r="F16">
        <v>107.25260967486901</v>
      </c>
      <c r="G16">
        <v>108.74033642158901</v>
      </c>
      <c r="H16">
        <v>110.19823024629601</v>
      </c>
      <c r="J16">
        <f t="shared" si="2"/>
        <v>5.5499185752321503E-2</v>
      </c>
      <c r="K16">
        <f t="shared" si="3"/>
        <v>7.9215684849297672</v>
      </c>
      <c r="L16">
        <f t="shared" si="4"/>
        <v>0.76210555234317834</v>
      </c>
      <c r="M16">
        <f t="shared" si="5"/>
        <v>5.0507632734923922</v>
      </c>
      <c r="N16">
        <f t="shared" si="6"/>
        <v>0.57708875236419566</v>
      </c>
      <c r="O16">
        <f t="shared" si="7"/>
        <v>0.48752547684258174</v>
      </c>
      <c r="Q16">
        <f t="shared" si="8"/>
        <v>2.156078413761225E-3</v>
      </c>
      <c r="R16">
        <f t="shared" si="9"/>
        <v>2.5059341457182957E-2</v>
      </c>
      <c r="S16">
        <f t="shared" si="10"/>
        <v>7.909422383728491E-3</v>
      </c>
      <c r="T16">
        <f t="shared" si="11"/>
        <v>2.0954178475879014E-2</v>
      </c>
      <c r="U16">
        <f t="shared" si="12"/>
        <v>6.9860329975967592E-3</v>
      </c>
      <c r="V16">
        <f t="shared" si="13"/>
        <v>6.3361293982257521E-3</v>
      </c>
    </row>
    <row r="17" spans="1:22" x14ac:dyDescent="0.3">
      <c r="A17" s="1">
        <v>44154</v>
      </c>
      <c r="B17">
        <v>110.4</v>
      </c>
      <c r="C17">
        <v>109.183122564014</v>
      </c>
      <c r="D17">
        <v>112.365249058356</v>
      </c>
      <c r="E17">
        <v>110.178007708476</v>
      </c>
      <c r="F17">
        <v>107.00281041909</v>
      </c>
      <c r="G17">
        <v>108.86547586915</v>
      </c>
      <c r="H17">
        <v>110.18219847303401</v>
      </c>
      <c r="J17">
        <f t="shared" si="2"/>
        <v>1.4807906942118776</v>
      </c>
      <c r="K17">
        <f t="shared" si="3"/>
        <v>3.8622038613691205</v>
      </c>
      <c r="L17">
        <f t="shared" si="4"/>
        <v>4.9280577496078087E-2</v>
      </c>
      <c r="M17">
        <f t="shared" si="5"/>
        <v>11.540897048643522</v>
      </c>
      <c r="N17">
        <f t="shared" si="6"/>
        <v>2.3547643081609544</v>
      </c>
      <c r="O17">
        <f t="shared" si="7"/>
        <v>4.7437505148720971E-2</v>
      </c>
      <c r="Q17">
        <f t="shared" si="8"/>
        <v>1.1145288826783206E-2</v>
      </c>
      <c r="R17">
        <f t="shared" si="9"/>
        <v>1.748982959433799E-2</v>
      </c>
      <c r="S17">
        <f t="shared" si="10"/>
        <v>2.014851204347249E-3</v>
      </c>
      <c r="T17">
        <f t="shared" si="11"/>
        <v>3.1748601439574232E-2</v>
      </c>
      <c r="U17">
        <f t="shared" si="12"/>
        <v>1.4095599349553308E-2</v>
      </c>
      <c r="V17">
        <f t="shared" si="13"/>
        <v>1.9767397091763799E-3</v>
      </c>
    </row>
    <row r="18" spans="1:22" x14ac:dyDescent="0.3">
      <c r="A18" s="1">
        <v>44157</v>
      </c>
      <c r="B18">
        <v>109.4</v>
      </c>
      <c r="C18">
        <v>109.103050858928</v>
      </c>
      <c r="D18">
        <v>112.409854788234</v>
      </c>
      <c r="E18">
        <v>110.178006367134</v>
      </c>
      <c r="F18">
        <v>106.753011163311</v>
      </c>
      <c r="G18">
        <v>108.990085844812</v>
      </c>
      <c r="H18">
        <v>110.13929581809499</v>
      </c>
      <c r="J18">
        <f t="shared" si="2"/>
        <v>8.8178792383401719E-2</v>
      </c>
      <c r="K18">
        <f t="shared" si="3"/>
        <v>9.059225846255103</v>
      </c>
      <c r="L18">
        <f t="shared" si="4"/>
        <v>0.60529390730104038</v>
      </c>
      <c r="M18">
        <f t="shared" si="5"/>
        <v>7.0065499015562098</v>
      </c>
      <c r="N18">
        <f t="shared" si="6"/>
        <v>0.16802961462349603</v>
      </c>
      <c r="O18">
        <f t="shared" si="7"/>
        <v>0.54655830665273697</v>
      </c>
      <c r="Q18">
        <f t="shared" si="8"/>
        <v>2.7217308657662134E-3</v>
      </c>
      <c r="R18">
        <f t="shared" si="9"/>
        <v>2.6775719921568988E-2</v>
      </c>
      <c r="S18">
        <f t="shared" si="10"/>
        <v>7.0613581856031477E-3</v>
      </c>
      <c r="T18">
        <f t="shared" si="11"/>
        <v>2.4795448932486176E-2</v>
      </c>
      <c r="U18">
        <f t="shared" si="12"/>
        <v>3.7610224086956933E-3</v>
      </c>
      <c r="V18">
        <f t="shared" si="13"/>
        <v>6.712371026195786E-3</v>
      </c>
    </row>
    <row r="19" spans="1:22" x14ac:dyDescent="0.3">
      <c r="A19" s="1">
        <v>44158</v>
      </c>
      <c r="B19">
        <v>109.4</v>
      </c>
      <c r="C19">
        <v>109.024100489159</v>
      </c>
      <c r="D19">
        <v>112.449082587063</v>
      </c>
      <c r="E19">
        <v>110.49300745150001</v>
      </c>
      <c r="F19">
        <v>106.503211907531</v>
      </c>
      <c r="G19">
        <v>108.84619823908299</v>
      </c>
      <c r="H19">
        <v>110.095389034338</v>
      </c>
      <c r="J19">
        <f t="shared" si="2"/>
        <v>0.14130044225050986</v>
      </c>
      <c r="K19">
        <f t="shared" si="3"/>
        <v>9.2969046227307821</v>
      </c>
      <c r="L19">
        <f t="shared" si="4"/>
        <v>1.1946652890345251</v>
      </c>
      <c r="M19">
        <f t="shared" si="5"/>
        <v>8.3913812526702412</v>
      </c>
      <c r="N19">
        <f t="shared" si="6"/>
        <v>0.30669639039478241</v>
      </c>
      <c r="O19">
        <f t="shared" si="7"/>
        <v>0.48356590907752567</v>
      </c>
      <c r="Q19">
        <f t="shared" si="8"/>
        <v>3.4478570256893546E-3</v>
      </c>
      <c r="R19">
        <f t="shared" si="9"/>
        <v>2.711522866095652E-2</v>
      </c>
      <c r="S19">
        <f t="shared" si="10"/>
        <v>9.8920961308774837E-3</v>
      </c>
      <c r="T19">
        <f t="shared" si="11"/>
        <v>2.719906790214064E-2</v>
      </c>
      <c r="U19">
        <f t="shared" si="12"/>
        <v>5.0879292972692879E-3</v>
      </c>
      <c r="V19">
        <f t="shared" si="13"/>
        <v>6.316241219885289E-3</v>
      </c>
    </row>
    <row r="20" spans="1:22" x14ac:dyDescent="0.3">
      <c r="A20" s="1">
        <v>44159</v>
      </c>
      <c r="B20">
        <v>110.6</v>
      </c>
      <c r="C20">
        <v>108.94617817450499</v>
      </c>
      <c r="D20">
        <v>112.483580850069</v>
      </c>
      <c r="E20">
        <v>110.24298370358299</v>
      </c>
      <c r="F20">
        <v>106.253412651752</v>
      </c>
      <c r="G20">
        <v>108.17778764901099</v>
      </c>
      <c r="H20">
        <v>110.0670958873</v>
      </c>
      <c r="J20">
        <f t="shared" si="2"/>
        <v>2.7351266304836175</v>
      </c>
      <c r="K20">
        <f t="shared" si="3"/>
        <v>3.5478768187466914</v>
      </c>
      <c r="L20">
        <f t="shared" si="4"/>
        <v>0.12746063590731188</v>
      </c>
      <c r="M20">
        <f t="shared" si="5"/>
        <v>18.892821575949526</v>
      </c>
      <c r="N20">
        <f t="shared" si="6"/>
        <v>5.8671126732836569</v>
      </c>
      <c r="O20">
        <f t="shared" si="7"/>
        <v>0.28398679333256938</v>
      </c>
      <c r="Q20">
        <f t="shared" si="8"/>
        <v>1.5180172936823768E-2</v>
      </c>
      <c r="R20">
        <f t="shared" si="9"/>
        <v>1.674538484491938E-2</v>
      </c>
      <c r="S20">
        <f t="shared" si="10"/>
        <v>3.2384491459060321E-3</v>
      </c>
      <c r="T20">
        <f t="shared" si="11"/>
        <v>4.0907743476381632E-2</v>
      </c>
      <c r="U20">
        <f t="shared" si="12"/>
        <v>2.2391032425695429E-2</v>
      </c>
      <c r="V20">
        <f t="shared" si="13"/>
        <v>4.8416296296728591E-3</v>
      </c>
    </row>
    <row r="21" spans="1:22" x14ac:dyDescent="0.3">
      <c r="A21" s="1">
        <v>44160</v>
      </c>
      <c r="B21">
        <v>109.5</v>
      </c>
      <c r="C21">
        <v>108.869198394438</v>
      </c>
      <c r="D21">
        <v>112.513919798111</v>
      </c>
      <c r="E21">
        <v>109.857938689462</v>
      </c>
      <c r="F21">
        <v>106.00361339597301</v>
      </c>
      <c r="G21">
        <v>107.90459909312899</v>
      </c>
      <c r="H21">
        <v>110.030853121071</v>
      </c>
      <c r="J21">
        <f t="shared" si="2"/>
        <v>0.39791066557959542</v>
      </c>
      <c r="K21">
        <f t="shared" si="3"/>
        <v>9.0837125494454778</v>
      </c>
      <c r="L21">
        <f t="shared" si="4"/>
        <v>0.12812010541377616</v>
      </c>
      <c r="M21">
        <f t="shared" si="5"/>
        <v>12.224719284819422</v>
      </c>
      <c r="N21">
        <f t="shared" si="6"/>
        <v>2.5453040536448297</v>
      </c>
      <c r="O21">
        <f t="shared" si="7"/>
        <v>0.28180503615082642</v>
      </c>
      <c r="Q21">
        <f t="shared" si="8"/>
        <v>5.7941237270488222E-3</v>
      </c>
      <c r="R21">
        <f t="shared" si="9"/>
        <v>2.678708379833377E-2</v>
      </c>
      <c r="S21">
        <f t="shared" si="10"/>
        <v>3.2581959367888429E-3</v>
      </c>
      <c r="T21">
        <f t="shared" si="11"/>
        <v>3.2983654915293856E-2</v>
      </c>
      <c r="U21">
        <f t="shared" si="12"/>
        <v>1.4785291083784735E-2</v>
      </c>
      <c r="V21">
        <f t="shared" si="13"/>
        <v>4.8245842508090626E-3</v>
      </c>
    </row>
    <row r="22" spans="1:22" x14ac:dyDescent="0.3">
      <c r="A22" s="1">
        <v>44164</v>
      </c>
      <c r="B22">
        <v>109.6</v>
      </c>
      <c r="C22">
        <v>108.793082742602</v>
      </c>
      <c r="D22">
        <v>112.540600902842</v>
      </c>
      <c r="E22">
        <v>110.38784187768699</v>
      </c>
      <c r="F22">
        <v>105.753814140194</v>
      </c>
      <c r="G22">
        <v>107.67477129830699</v>
      </c>
      <c r="H22">
        <v>109.998491148111</v>
      </c>
      <c r="J22">
        <f t="shared" si="2"/>
        <v>0.65111546028670753</v>
      </c>
      <c r="K22">
        <f t="shared" si="3"/>
        <v>8.6471336697952275</v>
      </c>
      <c r="L22">
        <f t="shared" si="4"/>
        <v>0.62069482423737887</v>
      </c>
      <c r="M22">
        <f t="shared" si="5"/>
        <v>14.793145668171611</v>
      </c>
      <c r="N22">
        <f t="shared" si="6"/>
        <v>3.7065055538225189</v>
      </c>
      <c r="O22">
        <f t="shared" si="7"/>
        <v>0.15879519512282778</v>
      </c>
      <c r="Q22">
        <f t="shared" si="8"/>
        <v>7.4169904653507883E-3</v>
      </c>
      <c r="R22">
        <f t="shared" si="9"/>
        <v>2.612924472813747E-2</v>
      </c>
      <c r="S22">
        <f t="shared" si="10"/>
        <v>7.1370348788950223E-3</v>
      </c>
      <c r="T22">
        <f t="shared" si="11"/>
        <v>3.6369240117498265E-2</v>
      </c>
      <c r="U22">
        <f t="shared" si="12"/>
        <v>1.788003520675481E-2</v>
      </c>
      <c r="V22">
        <f t="shared" si="13"/>
        <v>3.6226964929404791E-3</v>
      </c>
    </row>
    <row r="23" spans="1:22" s="2" customFormat="1" ht="13.8" x14ac:dyDescent="0.25">
      <c r="I23" s="2" t="s">
        <v>8</v>
      </c>
      <c r="J23" s="2">
        <f>SQRT(SUM(J3:J22)/COUNT(J3:J22))</f>
        <v>0.66248076370980269</v>
      </c>
      <c r="K23" s="2">
        <f t="shared" ref="K23:O23" si="14">SQRT(SUM(K3:K22)/COUNT(K3:K22))</f>
        <v>2.3618264507279281</v>
      </c>
      <c r="L23" s="2">
        <f t="shared" si="14"/>
        <v>0.69199002256973441</v>
      </c>
      <c r="M23" s="2">
        <f t="shared" si="14"/>
        <v>2.1424483612985417</v>
      </c>
      <c r="N23" s="2">
        <f t="shared" si="14"/>
        <v>1.0174534317125064</v>
      </c>
      <c r="O23" s="2">
        <f t="shared" si="14"/>
        <v>0.83080519041912659</v>
      </c>
      <c r="P23" s="2" t="s">
        <v>9</v>
      </c>
      <c r="Q23" s="6">
        <f>SUM(Q3:Q22)/COUNT(Q3:Q22)</f>
        <v>4.7969335674633694E-3</v>
      </c>
      <c r="R23" s="6">
        <f t="shared" ref="R23:V23" si="15">SUM(R3:R22)/COUNT(R3:R22)</f>
        <v>2.0074859784476543E-2</v>
      </c>
      <c r="S23" s="6">
        <f t="shared" si="15"/>
        <v>5.1174268803781979E-3</v>
      </c>
      <c r="T23" s="6">
        <f t="shared" si="15"/>
        <v>1.5540688481608417E-2</v>
      </c>
      <c r="U23" s="6">
        <f t="shared" si="15"/>
        <v>7.0886553576107068E-3</v>
      </c>
      <c r="V23" s="6">
        <f t="shared" si="15"/>
        <v>6.9339962938656814E-3</v>
      </c>
    </row>
    <row r="24" spans="1:22" s="2" customFormat="1" ht="13.8" x14ac:dyDescent="0.25">
      <c r="I24" s="2" t="s">
        <v>10</v>
      </c>
      <c r="J24" s="6">
        <f>((2*SQRT(J23)/(COUNT(J3:J22)-1)))/C22</f>
        <v>7.8752028253175916E-4</v>
      </c>
      <c r="K24" s="6">
        <f t="shared" ref="K24:O24" si="16">((2*SQRT(K23)/(COUNT(K3:K22)-1)))/D22</f>
        <v>1.4374447334902431E-3</v>
      </c>
      <c r="L24" s="6">
        <f t="shared" si="16"/>
        <v>7.9324084450046008E-4</v>
      </c>
      <c r="M24" s="6">
        <f t="shared" si="16"/>
        <v>1.4569194343934356E-3</v>
      </c>
      <c r="N24" s="6">
        <f t="shared" si="16"/>
        <v>9.8609715810904042E-4</v>
      </c>
      <c r="O24" s="6">
        <f t="shared" si="16"/>
        <v>8.7224656393117478E-4</v>
      </c>
    </row>
  </sheetData>
  <mergeCells count="2">
    <mergeCell ref="J1:O1"/>
    <mergeCell ref="Q1: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0FCB-C87C-4EDA-864B-BF0CC8A6751B}">
  <dimension ref="A1:V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RowHeight="14.4" x14ac:dyDescent="0.3"/>
  <sheetData>
    <row r="1" spans="1:22" s="2" customFormat="1" ht="13.8" x14ac:dyDescent="0.25">
      <c r="J1" s="3" t="s">
        <v>8</v>
      </c>
      <c r="K1" s="3"/>
      <c r="L1" s="3"/>
      <c r="M1" s="3"/>
      <c r="N1" s="3"/>
      <c r="O1" s="3"/>
      <c r="Q1" s="3" t="s">
        <v>9</v>
      </c>
      <c r="R1" s="3"/>
      <c r="S1" s="3"/>
      <c r="T1" s="3"/>
      <c r="U1" s="3"/>
      <c r="V1" s="3"/>
    </row>
    <row r="2" spans="1:22" s="2" customFormat="1" ht="13.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</row>
    <row r="3" spans="1:22" x14ac:dyDescent="0.3">
      <c r="A3" s="1">
        <v>44136</v>
      </c>
      <c r="B3">
        <v>226.6</v>
      </c>
      <c r="C3">
        <v>226.6</v>
      </c>
      <c r="D3">
        <v>226.6</v>
      </c>
      <c r="E3">
        <v>226.6</v>
      </c>
      <c r="F3">
        <v>226.6</v>
      </c>
      <c r="G3">
        <v>226.6</v>
      </c>
      <c r="H3">
        <v>226.6</v>
      </c>
      <c r="J3">
        <f>($B3-C3)*($B3-C3)</f>
        <v>0</v>
      </c>
      <c r="K3">
        <f t="shared" ref="K3:O3" si="0">($B3-D3)*($B3-D3)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Q3">
        <f>ABS($B3-C3)/C3</f>
        <v>0</v>
      </c>
      <c r="R3">
        <f t="shared" ref="R3:V3" si="1">ABS($B3-D3)/D3</f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</row>
    <row r="4" spans="1:22" x14ac:dyDescent="0.3">
      <c r="A4" s="1">
        <v>44137</v>
      </c>
      <c r="B4">
        <v>226.6</v>
      </c>
      <c r="C4">
        <v>226.29272627600599</v>
      </c>
      <c r="D4">
        <v>226.815823431138</v>
      </c>
      <c r="E4">
        <v>223.65854721172201</v>
      </c>
      <c r="F4">
        <v>226.51500104743801</v>
      </c>
      <c r="G4">
        <v>226.84335971571599</v>
      </c>
      <c r="H4">
        <v>226.22230513741499</v>
      </c>
      <c r="J4">
        <f t="shared" ref="J4:J18" si="2">($B4-C4)*($B4-C4)</f>
        <v>9.4417141457141571E-2</v>
      </c>
      <c r="K4">
        <f t="shared" ref="K4:K18" si="3">($B4-D4)*($B4-D4)</f>
        <v>4.657975342818145E-2</v>
      </c>
      <c r="L4">
        <f t="shared" ref="L4:L18" si="4">($B4-E4)*($B4-E4)</f>
        <v>8.6521445056683337</v>
      </c>
      <c r="M4">
        <f t="shared" ref="M4:M18" si="5">($B4-F4)*($B4-F4)</f>
        <v>7.2248219366352513E-3</v>
      </c>
      <c r="N4">
        <f t="shared" ref="N4:N18" si="6">($B4-G4)*($B4-G4)</f>
        <v>5.9223951233370667E-2</v>
      </c>
      <c r="O4">
        <f t="shared" ref="O4:O18" si="7">($B4-H4)*($B4-H4)</f>
        <v>0.14265340922310393</v>
      </c>
      <c r="Q4">
        <f t="shared" ref="Q4:Q18" si="8">ABS($B4-C4)/C4</f>
        <v>1.3578594816133142E-3</v>
      </c>
      <c r="R4">
        <f t="shared" ref="R4:R18" si="9">ABS($B4-D4)/D4</f>
        <v>9.5153604309061929E-4</v>
      </c>
      <c r="S4">
        <f t="shared" ref="S4:S18" si="10">ABS($B4-E4)/E4</f>
        <v>1.3151533106818923E-2</v>
      </c>
      <c r="T4">
        <f t="shared" ref="T4:T18" si="11">ABS($B4-F4)/F4</f>
        <v>3.7524646124513419E-4</v>
      </c>
      <c r="U4">
        <f t="shared" ref="U4:U18" si="12">ABS($B4-G4)/G4</f>
        <v>1.0728095194013135E-3</v>
      </c>
      <c r="V4">
        <f t="shared" ref="V4:V18" si="13">ABS($B4-H4)/H4</f>
        <v>1.6695739279801699E-3</v>
      </c>
    </row>
    <row r="5" spans="1:22" x14ac:dyDescent="0.3">
      <c r="A5" s="1">
        <v>44138</v>
      </c>
      <c r="B5">
        <v>226.6</v>
      </c>
      <c r="C5">
        <v>225.98545255201199</v>
      </c>
      <c r="D5">
        <v>226.822747952729</v>
      </c>
      <c r="E5">
        <v>225.094825015487</v>
      </c>
      <c r="F5">
        <v>226.43000209487599</v>
      </c>
      <c r="G5">
        <v>227.088369584481</v>
      </c>
      <c r="H5">
        <v>225.820532725286</v>
      </c>
      <c r="J5">
        <f t="shared" si="2"/>
        <v>0.37766856582856628</v>
      </c>
      <c r="K5">
        <f t="shared" si="3"/>
        <v>4.9616650444964654E-2</v>
      </c>
      <c r="L5">
        <f t="shared" si="4"/>
        <v>2.2655517340036813</v>
      </c>
      <c r="M5">
        <f t="shared" si="5"/>
        <v>2.8899287746550671E-2</v>
      </c>
      <c r="N5">
        <f t="shared" si="6"/>
        <v>0.23850485104615077</v>
      </c>
      <c r="O5">
        <f t="shared" si="7"/>
        <v>0.60756923235006122</v>
      </c>
      <c r="Q5">
        <f t="shared" si="8"/>
        <v>2.7194115419733053E-3</v>
      </c>
      <c r="R5">
        <f t="shared" si="9"/>
        <v>9.8203533260883698E-4</v>
      </c>
      <c r="S5">
        <f t="shared" si="10"/>
        <v>6.6868484622399967E-3</v>
      </c>
      <c r="T5">
        <f t="shared" si="11"/>
        <v>7.5077464802025611E-4</v>
      </c>
      <c r="U5">
        <f t="shared" si="12"/>
        <v>2.1505706583503561E-3</v>
      </c>
      <c r="V5">
        <f t="shared" si="13"/>
        <v>3.4517112563109023E-3</v>
      </c>
    </row>
    <row r="6" spans="1:22" x14ac:dyDescent="0.3">
      <c r="A6" s="1">
        <v>44139</v>
      </c>
      <c r="B6">
        <v>226.6</v>
      </c>
      <c r="C6">
        <v>225.67817882801799</v>
      </c>
      <c r="D6">
        <v>226.98923350597701</v>
      </c>
      <c r="E6">
        <v>224.20416225463799</v>
      </c>
      <c r="F6">
        <v>226.345003142314</v>
      </c>
      <c r="G6">
        <v>227.424725306889</v>
      </c>
      <c r="H6">
        <v>225.458403658322</v>
      </c>
      <c r="J6">
        <f t="shared" si="2"/>
        <v>0.84975427311427409</v>
      </c>
      <c r="K6">
        <f t="shared" si="3"/>
        <v>0.15150272217516098</v>
      </c>
      <c r="L6">
        <f t="shared" si="4"/>
        <v>5.7400385021012799</v>
      </c>
      <c r="M6">
        <f t="shared" si="5"/>
        <v>6.5023397429731761E-2</v>
      </c>
      <c r="N6">
        <f t="shared" si="6"/>
        <v>0.68017183182316754</v>
      </c>
      <c r="O6">
        <f t="shared" si="7"/>
        <v>1.3032422073325838</v>
      </c>
      <c r="Q6">
        <f t="shared" si="8"/>
        <v>4.084671264050271E-3</v>
      </c>
      <c r="R6">
        <f t="shared" si="9"/>
        <v>1.7147663788501597E-3</v>
      </c>
      <c r="S6">
        <f t="shared" si="10"/>
        <v>1.0685964619340783E-2</v>
      </c>
      <c r="T6">
        <f t="shared" si="11"/>
        <v>1.1265848777128361E-3</v>
      </c>
      <c r="U6">
        <f t="shared" si="12"/>
        <v>3.6263660680522559E-3</v>
      </c>
      <c r="V6">
        <f t="shared" si="13"/>
        <v>5.0634455099223706E-3</v>
      </c>
    </row>
    <row r="7" spans="1:22" x14ac:dyDescent="0.3">
      <c r="A7" s="1">
        <v>44140</v>
      </c>
      <c r="B7">
        <v>226.6</v>
      </c>
      <c r="C7">
        <v>225.37090510402399</v>
      </c>
      <c r="D7">
        <v>226.99457506134999</v>
      </c>
      <c r="E7">
        <v>221.38276135225601</v>
      </c>
      <c r="F7">
        <v>226.26000418975201</v>
      </c>
      <c r="G7">
        <v>226.41882279410299</v>
      </c>
      <c r="H7">
        <v>225.16336103246201</v>
      </c>
      <c r="J7">
        <f t="shared" si="2"/>
        <v>1.5106742633142651</v>
      </c>
      <c r="K7">
        <f t="shared" si="3"/>
        <v>0.15568947903935371</v>
      </c>
      <c r="L7">
        <f t="shared" si="4"/>
        <v>27.219579107513464</v>
      </c>
      <c r="M7">
        <f t="shared" si="5"/>
        <v>0.11559715098618335</v>
      </c>
      <c r="N7">
        <f t="shared" si="6"/>
        <v>3.2825179936644189E-2</v>
      </c>
      <c r="O7">
        <f t="shared" si="7"/>
        <v>2.0639315230486157</v>
      </c>
      <c r="Q7">
        <f t="shared" si="8"/>
        <v>5.4536538130718053E-3</v>
      </c>
      <c r="R7">
        <f t="shared" si="9"/>
        <v>1.7382576708864282E-3</v>
      </c>
      <c r="S7">
        <f t="shared" si="10"/>
        <v>2.3566598482537251E-2</v>
      </c>
      <c r="T7">
        <f t="shared" si="11"/>
        <v>1.5026774681876529E-3</v>
      </c>
      <c r="U7">
        <f t="shared" si="12"/>
        <v>8.0018614910720839E-4</v>
      </c>
      <c r="V7">
        <f t="shared" si="13"/>
        <v>6.3804295732237991E-3</v>
      </c>
    </row>
    <row r="8" spans="1:22" x14ac:dyDescent="0.3">
      <c r="A8" s="1">
        <v>44143</v>
      </c>
      <c r="B8">
        <v>226.6</v>
      </c>
      <c r="C8">
        <v>225.06363138002999</v>
      </c>
      <c r="D8">
        <v>227.12300152224901</v>
      </c>
      <c r="E8">
        <v>223.10549963095701</v>
      </c>
      <c r="F8">
        <v>226.17500523718999</v>
      </c>
      <c r="G8">
        <v>227.40002300918999</v>
      </c>
      <c r="H8">
        <v>224.92240573298099</v>
      </c>
      <c r="J8">
        <f t="shared" si="2"/>
        <v>2.3604285364285391</v>
      </c>
      <c r="K8">
        <f t="shared" si="3"/>
        <v>0.27353059227479015</v>
      </c>
      <c r="L8">
        <f t="shared" si="4"/>
        <v>12.211532829241534</v>
      </c>
      <c r="M8">
        <f t="shared" si="5"/>
        <v>0.18062054841592962</v>
      </c>
      <c r="N8">
        <f t="shared" si="6"/>
        <v>0.64003681523342182</v>
      </c>
      <c r="O8">
        <f t="shared" si="7"/>
        <v>2.8143225247350272</v>
      </c>
      <c r="Q8">
        <f t="shared" si="8"/>
        <v>6.8263744370843215E-3</v>
      </c>
      <c r="R8">
        <f t="shared" si="9"/>
        <v>2.3027237168569419E-3</v>
      </c>
      <c r="S8">
        <f t="shared" si="10"/>
        <v>1.5662995196547375E-2</v>
      </c>
      <c r="T8">
        <f t="shared" si="11"/>
        <v>1.879052737787313E-3</v>
      </c>
      <c r="U8">
        <f t="shared" si="12"/>
        <v>3.5181307310495204E-3</v>
      </c>
      <c r="V8">
        <f t="shared" si="13"/>
        <v>7.4585466999253832E-3</v>
      </c>
    </row>
    <row r="9" spans="1:22" x14ac:dyDescent="0.3">
      <c r="A9" s="1">
        <v>44144</v>
      </c>
      <c r="B9">
        <v>226.6</v>
      </c>
      <c r="C9">
        <v>224.75635765603599</v>
      </c>
      <c r="D9">
        <v>227.127121982185</v>
      </c>
      <c r="E9">
        <v>224.73826057214899</v>
      </c>
      <c r="F9">
        <v>226.090006284628</v>
      </c>
      <c r="G9">
        <v>227.32009811708099</v>
      </c>
      <c r="H9">
        <v>224.69543341511999</v>
      </c>
      <c r="J9">
        <f t="shared" si="2"/>
        <v>3.3990170924570964</v>
      </c>
      <c r="K9">
        <f t="shared" si="3"/>
        <v>0.27785758410265204</v>
      </c>
      <c r="L9">
        <f t="shared" si="4"/>
        <v>3.4660736972149921</v>
      </c>
      <c r="M9">
        <f t="shared" si="5"/>
        <v>0.26009358971892704</v>
      </c>
      <c r="N9">
        <f t="shared" si="6"/>
        <v>0.51854129822359285</v>
      </c>
      <c r="O9">
        <f t="shared" si="7"/>
        <v>3.6273738762414713</v>
      </c>
      <c r="Q9">
        <f t="shared" si="8"/>
        <v>8.2028484675191766E-3</v>
      </c>
      <c r="R9">
        <f t="shared" si="9"/>
        <v>2.3208235880625198E-3</v>
      </c>
      <c r="S9">
        <f t="shared" si="10"/>
        <v>8.2840341609448451E-3</v>
      </c>
      <c r="T9">
        <f t="shared" si="11"/>
        <v>2.2557110053327708E-3</v>
      </c>
      <c r="U9">
        <f t="shared" si="12"/>
        <v>3.1677714511195929E-3</v>
      </c>
      <c r="V9">
        <f t="shared" si="13"/>
        <v>8.4762140286196008E-3</v>
      </c>
    </row>
    <row r="10" spans="1:22" x14ac:dyDescent="0.3">
      <c r="A10" s="1">
        <v>44145</v>
      </c>
      <c r="B10">
        <v>226.6</v>
      </c>
      <c r="C10">
        <v>224.44908393204199</v>
      </c>
      <c r="D10">
        <v>227.22618977237701</v>
      </c>
      <c r="E10">
        <v>223.42973184905301</v>
      </c>
      <c r="F10">
        <v>226.00500733206599</v>
      </c>
      <c r="G10">
        <v>227.61909008279301</v>
      </c>
      <c r="H10">
        <v>224.43860079858899</v>
      </c>
      <c r="J10">
        <f t="shared" si="2"/>
        <v>4.6264399313999371</v>
      </c>
      <c r="K10">
        <f t="shared" si="3"/>
        <v>0.39211363102958108</v>
      </c>
      <c r="L10">
        <f t="shared" si="4"/>
        <v>10.050600148908792</v>
      </c>
      <c r="M10">
        <f t="shared" si="5"/>
        <v>0.3540162748952288</v>
      </c>
      <c r="N10">
        <f t="shared" si="6"/>
        <v>1.0385445968470712</v>
      </c>
      <c r="O10">
        <f t="shared" si="7"/>
        <v>4.671646507860113</v>
      </c>
      <c r="Q10">
        <f t="shared" si="8"/>
        <v>9.5830913197634416E-3</v>
      </c>
      <c r="R10">
        <f t="shared" si="9"/>
        <v>2.7557992897046806E-3</v>
      </c>
      <c r="S10">
        <f t="shared" si="10"/>
        <v>1.4189106009798122E-2</v>
      </c>
      <c r="T10">
        <f t="shared" si="11"/>
        <v>2.6326525901251103E-3</v>
      </c>
      <c r="U10">
        <f t="shared" si="12"/>
        <v>4.4771731686579315E-3</v>
      </c>
      <c r="V10">
        <f t="shared" si="13"/>
        <v>9.6302471754876016E-3</v>
      </c>
    </row>
    <row r="11" spans="1:22" x14ac:dyDescent="0.3">
      <c r="A11" s="1">
        <v>44146</v>
      </c>
      <c r="B11">
        <v>226.6</v>
      </c>
      <c r="C11">
        <v>224.14181020804901</v>
      </c>
      <c r="D11">
        <v>227.22936828292401</v>
      </c>
      <c r="E11">
        <v>223.775333369501</v>
      </c>
      <c r="F11">
        <v>225.920008379504</v>
      </c>
      <c r="G11">
        <v>227.874000869691</v>
      </c>
      <c r="H11">
        <v>224.15146633425999</v>
      </c>
      <c r="J11">
        <f t="shared" si="2"/>
        <v>6.0426970532520299</v>
      </c>
      <c r="K11">
        <f t="shared" si="3"/>
        <v>0.39610443555072888</v>
      </c>
      <c r="L11">
        <f t="shared" si="4"/>
        <v>7.9787415734545508</v>
      </c>
      <c r="M11">
        <f t="shared" si="5"/>
        <v>0.46238860394477205</v>
      </c>
      <c r="N11">
        <f t="shared" si="6"/>
        <v>1.6230782159734451</v>
      </c>
      <c r="O11">
        <f t="shared" si="7"/>
        <v>5.9953171122621676</v>
      </c>
      <c r="Q11">
        <f t="shared" si="8"/>
        <v>1.0967118493730766E-2</v>
      </c>
      <c r="R11">
        <f t="shared" si="9"/>
        <v>2.7697488563203291E-3</v>
      </c>
      <c r="S11">
        <f t="shared" si="10"/>
        <v>1.2622779231144597E-2</v>
      </c>
      <c r="T11">
        <f t="shared" si="11"/>
        <v>3.0098778119454403E-3</v>
      </c>
      <c r="U11">
        <f t="shared" si="12"/>
        <v>5.5908127510322751E-3</v>
      </c>
      <c r="V11">
        <f t="shared" si="13"/>
        <v>1.092356746883239E-2</v>
      </c>
    </row>
    <row r="12" spans="1:22" x14ac:dyDescent="0.3">
      <c r="A12" s="1">
        <v>44147</v>
      </c>
      <c r="B12">
        <v>226.6</v>
      </c>
      <c r="C12">
        <v>223.83453648405501</v>
      </c>
      <c r="D12">
        <v>227.3057888818</v>
      </c>
      <c r="E12">
        <v>222.05169388311899</v>
      </c>
      <c r="F12">
        <v>225.83500942694201</v>
      </c>
      <c r="G12">
        <v>228.13056180963801</v>
      </c>
      <c r="H12">
        <v>223.822954406517</v>
      </c>
      <c r="J12">
        <f t="shared" si="2"/>
        <v>7.6477884580228075</v>
      </c>
      <c r="K12">
        <f t="shared" si="3"/>
        <v>0.49813794567249969</v>
      </c>
      <c r="L12">
        <f t="shared" si="4"/>
        <v>20.687088532857196</v>
      </c>
      <c r="M12">
        <f t="shared" si="5"/>
        <v>0.58521057686758582</v>
      </c>
      <c r="N12">
        <f t="shared" si="6"/>
        <v>2.3426194531223978</v>
      </c>
      <c r="O12">
        <f t="shared" si="7"/>
        <v>7.7119822282833219</v>
      </c>
      <c r="Q12">
        <f t="shared" si="8"/>
        <v>1.2354945574460027E-2</v>
      </c>
      <c r="R12">
        <f t="shared" si="9"/>
        <v>3.1050193893962684E-3</v>
      </c>
      <c r="S12">
        <f t="shared" si="10"/>
        <v>2.0483095793338523E-2</v>
      </c>
      <c r="T12">
        <f t="shared" si="11"/>
        <v>3.3873869910566799E-3</v>
      </c>
      <c r="U12">
        <f t="shared" si="12"/>
        <v>6.7091484696170725E-3</v>
      </c>
      <c r="V12">
        <f t="shared" si="13"/>
        <v>1.240733150380637E-2</v>
      </c>
    </row>
    <row r="13" spans="1:22" x14ac:dyDescent="0.3">
      <c r="A13" s="1">
        <v>44151</v>
      </c>
      <c r="B13">
        <v>227.7</v>
      </c>
      <c r="C13">
        <v>223.52726276006101</v>
      </c>
      <c r="D13">
        <v>227.30824077538799</v>
      </c>
      <c r="E13">
        <v>221.17443112852999</v>
      </c>
      <c r="F13">
        <v>225.75001047437999</v>
      </c>
      <c r="G13">
        <v>228.478468603225</v>
      </c>
      <c r="H13">
        <v>223.48809690865301</v>
      </c>
      <c r="J13">
        <f t="shared" si="2"/>
        <v>17.411736073573596</v>
      </c>
      <c r="K13">
        <f t="shared" si="3"/>
        <v>0.15347529006859728</v>
      </c>
      <c r="L13">
        <f t="shared" si="4"/>
        <v>42.583049096298247</v>
      </c>
      <c r="M13">
        <f t="shared" si="5"/>
        <v>3.8024591500277038</v>
      </c>
      <c r="N13">
        <f t="shared" si="6"/>
        <v>0.60601336620709478</v>
      </c>
      <c r="O13">
        <f t="shared" si="7"/>
        <v>17.74012765089827</v>
      </c>
      <c r="Q13">
        <f t="shared" si="8"/>
        <v>1.8667688175549702E-2</v>
      </c>
      <c r="R13">
        <f t="shared" si="9"/>
        <v>1.7234712796845525E-3</v>
      </c>
      <c r="S13">
        <f t="shared" si="10"/>
        <v>2.9504173869346718E-2</v>
      </c>
      <c r="T13">
        <f t="shared" si="11"/>
        <v>8.6378269552341794E-3</v>
      </c>
      <c r="U13">
        <f t="shared" si="12"/>
        <v>3.4071858411170203E-3</v>
      </c>
      <c r="V13">
        <f t="shared" si="13"/>
        <v>1.8846207693417012E-2</v>
      </c>
    </row>
    <row r="14" spans="1:22" x14ac:dyDescent="0.3">
      <c r="A14" s="1">
        <v>44152</v>
      </c>
      <c r="B14">
        <v>227.7</v>
      </c>
      <c r="C14">
        <v>223.21998903606701</v>
      </c>
      <c r="D14">
        <v>227.36719139820099</v>
      </c>
      <c r="E14">
        <v>221.67819180128799</v>
      </c>
      <c r="F14">
        <v>225.665011521818</v>
      </c>
      <c r="G14">
        <v>227.48411716161601</v>
      </c>
      <c r="H14">
        <v>223.154235016146</v>
      </c>
      <c r="J14">
        <f t="shared" si="2"/>
        <v>20.07049823695974</v>
      </c>
      <c r="K14">
        <f t="shared" si="3"/>
        <v>0.1107615654314065</v>
      </c>
      <c r="L14">
        <f t="shared" si="4"/>
        <v>36.262173982074998</v>
      </c>
      <c r="M14">
        <f t="shared" si="5"/>
        <v>4.1411781063334381</v>
      </c>
      <c r="N14">
        <f t="shared" si="6"/>
        <v>4.6605399908721964E-2</v>
      </c>
      <c r="O14">
        <f t="shared" si="7"/>
        <v>20.663979288433023</v>
      </c>
      <c r="Q14">
        <f t="shared" si="8"/>
        <v>2.006993631385369E-2</v>
      </c>
      <c r="R14">
        <f t="shared" si="9"/>
        <v>1.4637494519432897E-3</v>
      </c>
      <c r="S14">
        <f t="shared" si="10"/>
        <v>2.7164639650750735E-2</v>
      </c>
      <c r="T14">
        <f t="shared" si="11"/>
        <v>9.0177403420168105E-3</v>
      </c>
      <c r="U14">
        <f t="shared" si="12"/>
        <v>9.4900180758818544E-4</v>
      </c>
      <c r="V14">
        <f t="shared" si="13"/>
        <v>2.0370507346746447E-2</v>
      </c>
    </row>
    <row r="15" spans="1:22" x14ac:dyDescent="0.3">
      <c r="A15" s="1">
        <v>44153</v>
      </c>
      <c r="B15">
        <v>227.7</v>
      </c>
      <c r="C15">
        <v>222.912715312073</v>
      </c>
      <c r="D15">
        <v>227.36908278162699</v>
      </c>
      <c r="E15">
        <v>221.37472441077699</v>
      </c>
      <c r="F15">
        <v>225.58001256925601</v>
      </c>
      <c r="G15">
        <v>228.476868447877</v>
      </c>
      <c r="H15">
        <v>222.85015736495399</v>
      </c>
      <c r="J15">
        <f t="shared" si="2"/>
        <v>22.918094683260165</v>
      </c>
      <c r="K15">
        <f t="shared" si="3"/>
        <v>0.10950620541572556</v>
      </c>
      <c r="L15">
        <f t="shared" si="4"/>
        <v>40.009111279620335</v>
      </c>
      <c r="M15">
        <f t="shared" si="5"/>
        <v>4.4943467065124434</v>
      </c>
      <c r="N15">
        <f t="shared" si="6"/>
        <v>0.60352458530682984</v>
      </c>
      <c r="O15">
        <f t="shared" si="7"/>
        <v>23.520973584709949</v>
      </c>
      <c r="Q15">
        <f t="shared" si="8"/>
        <v>2.1476050306169787E-2</v>
      </c>
      <c r="R15">
        <f t="shared" si="9"/>
        <v>1.4554187153529E-3</v>
      </c>
      <c r="S15">
        <f t="shared" si="10"/>
        <v>2.8572709039203524E-2</v>
      </c>
      <c r="T15">
        <f t="shared" si="11"/>
        <v>9.3979400328879394E-3</v>
      </c>
      <c r="U15">
        <f t="shared" si="12"/>
        <v>3.40020612657441E-3</v>
      </c>
      <c r="V15">
        <f t="shared" si="13"/>
        <v>2.1762796546307046E-2</v>
      </c>
    </row>
    <row r="16" spans="1:22" x14ac:dyDescent="0.3">
      <c r="A16" s="1">
        <v>44154</v>
      </c>
      <c r="B16">
        <v>227.7</v>
      </c>
      <c r="C16">
        <v>222.605441588079</v>
      </c>
      <c r="D16">
        <v>227.414557116835</v>
      </c>
      <c r="E16">
        <v>221.45250228927799</v>
      </c>
      <c r="F16">
        <v>225.495013616694</v>
      </c>
      <c r="G16">
        <v>228.40849462694399</v>
      </c>
      <c r="H16">
        <v>222.55662997136301</v>
      </c>
      <c r="J16">
        <f t="shared" si="2"/>
        <v>25.954525412474872</v>
      </c>
      <c r="K16">
        <f t="shared" si="3"/>
        <v>8.1477639549542E-2</v>
      </c>
      <c r="L16">
        <f t="shared" si="4"/>
        <v>39.031227645476648</v>
      </c>
      <c r="M16">
        <f t="shared" si="5"/>
        <v>4.8619649505648441</v>
      </c>
      <c r="N16">
        <f t="shared" si="6"/>
        <v>0.50196463640852118</v>
      </c>
      <c r="O16">
        <f t="shared" si="7"/>
        <v>26.454255251481168</v>
      </c>
      <c r="Q16">
        <f t="shared" si="8"/>
        <v>2.2886046161208533E-2</v>
      </c>
      <c r="R16">
        <f t="shared" si="9"/>
        <v>1.2551653983097597E-3</v>
      </c>
      <c r="S16">
        <f t="shared" si="10"/>
        <v>2.8211456841255502E-2</v>
      </c>
      <c r="T16">
        <f t="shared" si="11"/>
        <v>9.7784263516093647E-3</v>
      </c>
      <c r="U16">
        <f t="shared" si="12"/>
        <v>3.1018751211559603E-3</v>
      </c>
      <c r="V16">
        <f t="shared" si="13"/>
        <v>2.3110387811402393E-2</v>
      </c>
    </row>
    <row r="17" spans="1:22" x14ac:dyDescent="0.3">
      <c r="A17" s="1">
        <v>44157</v>
      </c>
      <c r="B17">
        <v>227.7</v>
      </c>
      <c r="C17">
        <v>222.298167864085</v>
      </c>
      <c r="D17">
        <v>227.41601612438799</v>
      </c>
      <c r="E17">
        <v>221.178565822808</v>
      </c>
      <c r="F17">
        <v>225.41001466413201</v>
      </c>
      <c r="G17">
        <v>228.71903766382701</v>
      </c>
      <c r="H17">
        <v>222.263570253084</v>
      </c>
      <c r="J17">
        <f t="shared" si="2"/>
        <v>29.179790424603866</v>
      </c>
      <c r="K17">
        <f t="shared" si="3"/>
        <v>8.0646841607608794E-2</v>
      </c>
      <c r="L17">
        <f t="shared" si="4"/>
        <v>42.52910372744779</v>
      </c>
      <c r="M17">
        <f t="shared" si="5"/>
        <v>5.2440328384903943</v>
      </c>
      <c r="N17">
        <f t="shared" si="6"/>
        <v>1.0384377602980324</v>
      </c>
      <c r="O17">
        <f t="shared" si="7"/>
        <v>29.554768393153065</v>
      </c>
      <c r="Q17">
        <f t="shared" si="8"/>
        <v>2.4299939976193206E-2</v>
      </c>
      <c r="R17">
        <f t="shared" si="9"/>
        <v>1.2487417572941129E-3</v>
      </c>
      <c r="S17">
        <f t="shared" si="10"/>
        <v>2.9484928401319346E-2</v>
      </c>
      <c r="T17">
        <f t="shared" si="11"/>
        <v>1.0159199622430849E-2</v>
      </c>
      <c r="U17">
        <f t="shared" si="12"/>
        <v>4.455412519375891E-3</v>
      </c>
      <c r="V17">
        <f t="shared" si="13"/>
        <v>2.4459382798205358E-2</v>
      </c>
    </row>
    <row r="18" spans="1:22" x14ac:dyDescent="0.3">
      <c r="A18" s="1">
        <v>44159</v>
      </c>
      <c r="B18">
        <v>227.7</v>
      </c>
      <c r="C18">
        <v>221.990894140092</v>
      </c>
      <c r="D18">
        <v>227.451094891396</v>
      </c>
      <c r="E18">
        <v>222.50354446751899</v>
      </c>
      <c r="F18">
        <v>225.32501571157101</v>
      </c>
      <c r="G18">
        <v>228.985499521897</v>
      </c>
      <c r="H18">
        <v>221.96825139377299</v>
      </c>
      <c r="J18">
        <f t="shared" si="2"/>
        <v>32.593889719635783</v>
      </c>
      <c r="K18">
        <f t="shared" si="3"/>
        <v>6.1953753089165141E-2</v>
      </c>
      <c r="L18">
        <f t="shared" si="4"/>
        <v>27.003150101052356</v>
      </c>
      <c r="M18">
        <f t="shared" si="5"/>
        <v>5.6405503702844904</v>
      </c>
      <c r="N18">
        <f t="shared" si="6"/>
        <v>1.6525090207974384</v>
      </c>
      <c r="O18">
        <f t="shared" si="7"/>
        <v>32.852942084985166</v>
      </c>
      <c r="Q18">
        <f t="shared" si="8"/>
        <v>2.5717747937467842E-2</v>
      </c>
      <c r="R18">
        <f t="shared" si="9"/>
        <v>1.0943236334951042E-3</v>
      </c>
      <c r="S18">
        <f t="shared" si="10"/>
        <v>2.3354484284359676E-2</v>
      </c>
      <c r="T18">
        <f t="shared" si="11"/>
        <v>1.0540260170087341E-2</v>
      </c>
      <c r="U18">
        <f t="shared" si="12"/>
        <v>5.6138905065212727E-3</v>
      </c>
      <c r="V18">
        <f t="shared" si="13"/>
        <v>2.5822380318971133E-2</v>
      </c>
    </row>
    <row r="19" spans="1:22" s="2" customFormat="1" ht="13.8" x14ac:dyDescent="0.25">
      <c r="I19" s="2" t="s">
        <v>8</v>
      </c>
      <c r="J19" s="2">
        <f>SQRT(SUM(J3:J18)/COUNT(J3:J18))</f>
        <v>3.3075427044274752</v>
      </c>
      <c r="K19" s="2">
        <f t="shared" ref="K19:O19" si="14">SQRT(SUM(K3:K18)/COUNT(K3:K18))</f>
        <v>0.42122990225647244</v>
      </c>
      <c r="L19" s="2">
        <f t="shared" si="14"/>
        <v>4.5117150734430682</v>
      </c>
      <c r="M19" s="2">
        <f t="shared" si="14"/>
        <v>1.3748546826427435</v>
      </c>
      <c r="N19" s="2">
        <f t="shared" si="14"/>
        <v>0.85229839853649192</v>
      </c>
      <c r="O19" s="2">
        <f t="shared" si="14"/>
        <v>3.3515396170547227</v>
      </c>
      <c r="P19" s="2" t="s">
        <v>9</v>
      </c>
      <c r="Q19" s="6">
        <f>SUM(Q3:Q18)/COUNT(Q3:Q18)</f>
        <v>1.2166711453981825E-2</v>
      </c>
      <c r="R19" s="6">
        <f t="shared" ref="R19:V19" si="15">SUM(R3:R18)/COUNT(R3:R18)</f>
        <v>1.6800987813660314E-3</v>
      </c>
      <c r="S19" s="6">
        <f t="shared" si="15"/>
        <v>1.8226584196809118E-2</v>
      </c>
      <c r="T19" s="6">
        <f t="shared" si="15"/>
        <v>4.6532098791049791E-3</v>
      </c>
      <c r="U19" s="6">
        <f t="shared" si="15"/>
        <v>3.2525338055450167E-3</v>
      </c>
      <c r="V19" s="6">
        <f t="shared" si="15"/>
        <v>1.2489545603697375E-2</v>
      </c>
    </row>
    <row r="20" spans="1:22" s="2" customFormat="1" ht="13.8" x14ac:dyDescent="0.25">
      <c r="I20" s="2" t="s">
        <v>10</v>
      </c>
      <c r="J20" s="6">
        <f>((2*SQRT(J19)/(COUNT(J3:J18)-1)))/C18</f>
        <v>1.0923361492683155E-3</v>
      </c>
      <c r="K20" s="6">
        <f t="shared" ref="K20:O20" si="16">((2*SQRT(K19)/(COUNT(K3:K18)-1)))/D18</f>
        <v>3.8046113704250204E-4</v>
      </c>
      <c r="L20" s="6">
        <f t="shared" si="16"/>
        <v>1.2728365432752742E-3</v>
      </c>
      <c r="M20" s="6">
        <f t="shared" si="16"/>
        <v>6.9383743069179125E-4</v>
      </c>
      <c r="N20" s="6">
        <f t="shared" si="16"/>
        <v>5.375595618005199E-4</v>
      </c>
      <c r="O20" s="6">
        <f t="shared" si="16"/>
        <v>1.0996894395431691E-3</v>
      </c>
    </row>
  </sheetData>
  <mergeCells count="2">
    <mergeCell ref="J1:O1"/>
    <mergeCell ref="Q1:V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B323-508E-49C1-9B54-4C27396B3E56}">
  <dimension ref="A1:V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9" sqref="I9"/>
    </sheetView>
  </sheetViews>
  <sheetFormatPr defaultRowHeight="14.4" x14ac:dyDescent="0.3"/>
  <sheetData>
    <row r="1" spans="1:22" s="2" customFormat="1" ht="13.8" x14ac:dyDescent="0.25">
      <c r="J1" s="3" t="s">
        <v>8</v>
      </c>
      <c r="K1" s="3"/>
      <c r="L1" s="3"/>
      <c r="M1" s="3"/>
      <c r="N1" s="3"/>
      <c r="O1" s="3"/>
      <c r="Q1" s="3" t="s">
        <v>9</v>
      </c>
      <c r="R1" s="3"/>
      <c r="S1" s="3"/>
      <c r="T1" s="3"/>
      <c r="U1" s="3"/>
      <c r="V1" s="3"/>
    </row>
    <row r="2" spans="1:22" s="2" customFormat="1" ht="13.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</row>
    <row r="3" spans="1:22" x14ac:dyDescent="0.3">
      <c r="A3" s="1">
        <v>44136</v>
      </c>
      <c r="B3">
        <v>329.2</v>
      </c>
      <c r="C3">
        <v>337.19088735438999</v>
      </c>
      <c r="D3">
        <v>341.44620494505602</v>
      </c>
      <c r="E3">
        <v>328.64649448964599</v>
      </c>
      <c r="F3">
        <v>345.20121246111898</v>
      </c>
      <c r="G3">
        <v>342.19698176698</v>
      </c>
      <c r="H3">
        <v>336.188722710668</v>
      </c>
      <c r="J3">
        <f>($B3-C3)*($B3-C3)</f>
        <v>63.854280710549972</v>
      </c>
      <c r="K3">
        <f t="shared" ref="K3:O3" si="0">($B3-D3)*($B3-D3)</f>
        <v>149.9695355563149</v>
      </c>
      <c r="L3">
        <f t="shared" si="0"/>
        <v>0.30636834999224233</v>
      </c>
      <c r="M3">
        <f t="shared" si="0"/>
        <v>256.03880022586986</v>
      </c>
      <c r="N3">
        <f t="shared" si="0"/>
        <v>168.92153505121092</v>
      </c>
      <c r="O3">
        <f t="shared" si="0"/>
        <v>48.842245126606876</v>
      </c>
      <c r="Q3">
        <f>ABS($B3-C3)/C3</f>
        <v>2.3698408391421084E-2</v>
      </c>
      <c r="R3">
        <f t="shared" ref="R3:V3" si="1">ABS($B3-D3)/D3</f>
        <v>3.5865693534437262E-2</v>
      </c>
      <c r="S3">
        <f t="shared" si="1"/>
        <v>1.6841972138286066E-3</v>
      </c>
      <c r="T3">
        <f t="shared" si="1"/>
        <v>4.6353291597784466E-2</v>
      </c>
      <c r="U3">
        <f t="shared" si="1"/>
        <v>3.7980994747143462E-2</v>
      </c>
      <c r="V3">
        <f t="shared" si="1"/>
        <v>2.0788093825153901E-2</v>
      </c>
    </row>
    <row r="4" spans="1:22" x14ac:dyDescent="0.3">
      <c r="A4" s="1">
        <v>44137</v>
      </c>
      <c r="B4">
        <v>328.9</v>
      </c>
      <c r="C4">
        <v>337.26780503167299</v>
      </c>
      <c r="D4">
        <v>342.01381738337</v>
      </c>
      <c r="E4">
        <v>328.72131453315598</v>
      </c>
      <c r="F4">
        <v>345.601260959564</v>
      </c>
      <c r="G4">
        <v>343.20992522034601</v>
      </c>
      <c r="H4">
        <v>336.25075124597799</v>
      </c>
      <c r="J4">
        <f t="shared" ref="J4:J24" si="2">($B4-C4)*($B4-C4)</f>
        <v>70.020161048092234</v>
      </c>
      <c r="K4">
        <f t="shared" ref="K4:K24" si="3">($B4-D4)*($B4-D4)</f>
        <v>171.97220636437771</v>
      </c>
      <c r="L4">
        <f t="shared" ref="L4:L24" si="4">($B4-E4)*($B4-E4)</f>
        <v>3.1928496061258735E-2</v>
      </c>
      <c r="M4">
        <f t="shared" ref="M4:M24" si="5">($B4-F4)*($B4-F4)</f>
        <v>278.93211763945743</v>
      </c>
      <c r="N4">
        <f t="shared" ref="N4:N24" si="6">($B4-G4)*($B4-G4)</f>
        <v>204.77395981189539</v>
      </c>
      <c r="O4">
        <f t="shared" ref="O4:O24" si="7">($B4-H4)*($B4-H4)</f>
        <v>54.033543880247372</v>
      </c>
      <c r="Q4">
        <f t="shared" ref="Q4:Q24" si="8">ABS($B4-C4)/C4</f>
        <v>2.48105656894443E-2</v>
      </c>
      <c r="R4">
        <f t="shared" ref="R4:R24" si="9">ABS($B4-D4)/D4</f>
        <v>3.8342946152583317E-2</v>
      </c>
      <c r="S4">
        <f t="shared" ref="S4:S24" si="10">ABS($B4-E4)/E4</f>
        <v>5.4357736764884654E-4</v>
      </c>
      <c r="T4">
        <f t="shared" ref="T4:T24" si="11">ABS($B4-F4)/F4</f>
        <v>4.8325231549193055E-2</v>
      </c>
      <c r="U4">
        <f t="shared" ref="U4:U24" si="12">ABS($B4-G4)/G4</f>
        <v>4.1694380519907287E-2</v>
      </c>
      <c r="V4">
        <f t="shared" ref="V4:V24" si="13">ABS($B4-H4)/H4</f>
        <v>2.1860921406836386E-2</v>
      </c>
    </row>
    <row r="5" spans="1:22" x14ac:dyDescent="0.3">
      <c r="A5" s="1">
        <v>44138</v>
      </c>
      <c r="B5">
        <v>328.6</v>
      </c>
      <c r="C5">
        <v>337.344722708956</v>
      </c>
      <c r="D5">
        <v>341.95971072241701</v>
      </c>
      <c r="E5">
        <v>331.69618821511898</v>
      </c>
      <c r="F5">
        <v>346.00130945800902</v>
      </c>
      <c r="G5">
        <v>342.628139847233</v>
      </c>
      <c r="H5">
        <v>336.31299815547698</v>
      </c>
      <c r="J5">
        <f t="shared" si="2"/>
        <v>76.470175256530339</v>
      </c>
      <c r="K5">
        <f t="shared" si="3"/>
        <v>178.48187058666355</v>
      </c>
      <c r="L5">
        <f t="shared" si="4"/>
        <v>9.5863814634415121</v>
      </c>
      <c r="M5">
        <f t="shared" si="5"/>
        <v>302.80557085339331</v>
      </c>
      <c r="N5">
        <f t="shared" si="6"/>
        <v>196.7887075735257</v>
      </c>
      <c r="O5">
        <f t="shared" si="7"/>
        <v>59.490340546390875</v>
      </c>
      <c r="Q5">
        <f t="shared" si="8"/>
        <v>2.5922215823427838E-2</v>
      </c>
      <c r="R5">
        <f t="shared" si="9"/>
        <v>3.9068084056433264E-2</v>
      </c>
      <c r="S5">
        <f t="shared" si="10"/>
        <v>9.3344099966290485E-3</v>
      </c>
      <c r="T5">
        <f t="shared" si="11"/>
        <v>5.0292611566317875E-2</v>
      </c>
      <c r="U5">
        <f t="shared" si="12"/>
        <v>4.0942754595368842E-2</v>
      </c>
      <c r="V5">
        <f t="shared" si="13"/>
        <v>2.2933987677488592E-2</v>
      </c>
    </row>
    <row r="6" spans="1:22" x14ac:dyDescent="0.3">
      <c r="A6" s="1">
        <v>44139</v>
      </c>
      <c r="B6">
        <v>328.7</v>
      </c>
      <c r="C6">
        <v>337.42164038624003</v>
      </c>
      <c r="D6">
        <v>342.52732316073002</v>
      </c>
      <c r="E6">
        <v>323.97096859267299</v>
      </c>
      <c r="F6">
        <v>346.40135795645398</v>
      </c>
      <c r="G6">
        <v>342.952055783996</v>
      </c>
      <c r="H6">
        <v>336.375046286273</v>
      </c>
      <c r="J6">
        <f t="shared" si="2"/>
        <v>76.067011026893312</v>
      </c>
      <c r="K6">
        <f t="shared" si="3"/>
        <v>191.19486579126115</v>
      </c>
      <c r="L6">
        <f t="shared" si="4"/>
        <v>22.363738051485182</v>
      </c>
      <c r="M6">
        <f t="shared" si="5"/>
        <v>313.33807350251698</v>
      </c>
      <c r="N6">
        <f t="shared" si="6"/>
        <v>203.12109407013421</v>
      </c>
      <c r="O6">
        <f t="shared" si="7"/>
        <v>58.906335496433215</v>
      </c>
      <c r="Q6">
        <f t="shared" si="8"/>
        <v>2.5847898718815269E-2</v>
      </c>
      <c r="R6">
        <f t="shared" si="9"/>
        <v>4.0368526029211392E-2</v>
      </c>
      <c r="S6">
        <f t="shared" si="10"/>
        <v>1.4597083892639733E-2</v>
      </c>
      <c r="T6">
        <f t="shared" si="11"/>
        <v>5.1100717563235483E-2</v>
      </c>
      <c r="U6">
        <f t="shared" si="12"/>
        <v>4.1556991840785144E-2</v>
      </c>
      <c r="V6">
        <f t="shared" si="13"/>
        <v>2.2816931193347632E-2</v>
      </c>
    </row>
    <row r="7" spans="1:22" x14ac:dyDescent="0.3">
      <c r="A7" s="1">
        <v>44140</v>
      </c>
      <c r="B7">
        <v>336.1</v>
      </c>
      <c r="C7">
        <v>337.49855806352298</v>
      </c>
      <c r="D7">
        <v>342.473216499778</v>
      </c>
      <c r="E7">
        <v>320.62077272689902</v>
      </c>
      <c r="F7">
        <v>346.80140645489797</v>
      </c>
      <c r="G7">
        <v>343.30901378802798</v>
      </c>
      <c r="H7">
        <v>336.43691523106298</v>
      </c>
      <c r="J7">
        <f t="shared" si="2"/>
        <v>1.9559646570450786</v>
      </c>
      <c r="K7">
        <f t="shared" si="3"/>
        <v>40.617888553042313</v>
      </c>
      <c r="L7">
        <f t="shared" si="4"/>
        <v>239.60647697231391</v>
      </c>
      <c r="M7">
        <f t="shared" si="5"/>
        <v>114.52010011293149</v>
      </c>
      <c r="N7">
        <f t="shared" si="6"/>
        <v>51.969879795977235</v>
      </c>
      <c r="O7">
        <f t="shared" si="7"/>
        <v>0.11351187292220784</v>
      </c>
      <c r="Q7">
        <f t="shared" si="8"/>
        <v>4.1438934481602225E-3</v>
      </c>
      <c r="R7">
        <f t="shared" si="9"/>
        <v>1.8609386640260416E-2</v>
      </c>
      <c r="S7">
        <f t="shared" si="10"/>
        <v>4.8278928222426888E-2</v>
      </c>
      <c r="T7">
        <f t="shared" si="11"/>
        <v>3.0857448256311159E-2</v>
      </c>
      <c r="U7">
        <f t="shared" si="12"/>
        <v>2.0998614946006279E-2</v>
      </c>
      <c r="V7">
        <f t="shared" si="13"/>
        <v>1.0014217103125223E-3</v>
      </c>
    </row>
    <row r="8" spans="1:22" x14ac:dyDescent="0.3">
      <c r="A8" s="1">
        <v>44143</v>
      </c>
      <c r="B8">
        <v>337.2</v>
      </c>
      <c r="C8">
        <v>337.57547574080598</v>
      </c>
      <c r="D8">
        <v>343.04082893809101</v>
      </c>
      <c r="E8">
        <v>320.24554322353202</v>
      </c>
      <c r="F8">
        <v>347.20145495334299</v>
      </c>
      <c r="G8">
        <v>343.66631939824498</v>
      </c>
      <c r="H8">
        <v>336.49882779661999</v>
      </c>
      <c r="J8">
        <f t="shared" si="2"/>
        <v>0.1409820319338114</v>
      </c>
      <c r="K8">
        <f t="shared" si="3"/>
        <v>34.115282684041496</v>
      </c>
      <c r="L8">
        <f t="shared" si="4"/>
        <v>287.45360458512044</v>
      </c>
      <c r="M8">
        <f t="shared" si="5"/>
        <v>100.02910118374923</v>
      </c>
      <c r="N8">
        <f t="shared" si="6"/>
        <v>41.813286560119465</v>
      </c>
      <c r="O8">
        <f t="shared" si="7"/>
        <v>0.49164245879275986</v>
      </c>
      <c r="Q8">
        <f t="shared" si="8"/>
        <v>1.1122719740882187E-3</v>
      </c>
      <c r="R8">
        <f t="shared" si="9"/>
        <v>1.7026629034717973E-2</v>
      </c>
      <c r="S8">
        <f t="shared" si="10"/>
        <v>5.2942053793497194E-2</v>
      </c>
      <c r="T8">
        <f t="shared" si="11"/>
        <v>2.8805913139641069E-2</v>
      </c>
      <c r="U8">
        <f t="shared" si="12"/>
        <v>1.8815691364715132E-2</v>
      </c>
      <c r="V8">
        <f t="shared" si="13"/>
        <v>2.0837285168903638E-3</v>
      </c>
    </row>
    <row r="9" spans="1:22" x14ac:dyDescent="0.3">
      <c r="A9" s="1">
        <v>44144</v>
      </c>
      <c r="B9">
        <v>334.8</v>
      </c>
      <c r="C9">
        <v>337.65239341808899</v>
      </c>
      <c r="D9">
        <v>342.98672227713803</v>
      </c>
      <c r="E9">
        <v>322.94542408045902</v>
      </c>
      <c r="F9">
        <v>347.60150345178801</v>
      </c>
      <c r="G9">
        <v>344.284424180972</v>
      </c>
      <c r="H9">
        <v>336.560849383804</v>
      </c>
      <c r="J9">
        <f t="shared" si="2"/>
        <v>8.136148211557332</v>
      </c>
      <c r="K9">
        <f t="shared" si="3"/>
        <v>67.022421642987879</v>
      </c>
      <c r="L9">
        <f t="shared" si="4"/>
        <v>140.53097023216114</v>
      </c>
      <c r="M9">
        <f t="shared" si="5"/>
        <v>163.87849062613992</v>
      </c>
      <c r="N9">
        <f t="shared" si="6"/>
        <v>89.954302044606109</v>
      </c>
      <c r="O9">
        <f t="shared" si="7"/>
        <v>3.1005905524428781</v>
      </c>
      <c r="Q9">
        <f t="shared" si="8"/>
        <v>8.4477216027225976E-3</v>
      </c>
      <c r="R9">
        <f t="shared" si="9"/>
        <v>2.386891895635258E-2</v>
      </c>
      <c r="S9">
        <f t="shared" si="10"/>
        <v>3.670767577306662E-2</v>
      </c>
      <c r="T9">
        <f t="shared" si="11"/>
        <v>3.6828101503201781E-2</v>
      </c>
      <c r="U9">
        <f t="shared" si="12"/>
        <v>2.7548223256206698E-2</v>
      </c>
      <c r="V9">
        <f t="shared" si="13"/>
        <v>5.2318901233695363E-3</v>
      </c>
    </row>
    <row r="10" spans="1:22" x14ac:dyDescent="0.3">
      <c r="A10" s="1">
        <v>44145</v>
      </c>
      <c r="B10">
        <v>332.5</v>
      </c>
      <c r="C10">
        <v>337.729311095372</v>
      </c>
      <c r="D10">
        <v>343.554334715452</v>
      </c>
      <c r="E10">
        <v>321.995199593564</v>
      </c>
      <c r="F10">
        <v>348.00155195023302</v>
      </c>
      <c r="G10">
        <v>344.17027774720202</v>
      </c>
      <c r="H10">
        <v>336.62288296497502</v>
      </c>
      <c r="J10">
        <f t="shared" si="2"/>
        <v>27.34569453218068</v>
      </c>
      <c r="K10">
        <f t="shared" si="3"/>
        <v>122.19831600124726</v>
      </c>
      <c r="L10">
        <f t="shared" si="4"/>
        <v>110.35083157905804</v>
      </c>
      <c r="M10">
        <f t="shared" si="5"/>
        <v>240.29811286577322</v>
      </c>
      <c r="N10">
        <f t="shared" si="6"/>
        <v>136.19538269683869</v>
      </c>
      <c r="O10">
        <f t="shared" si="7"/>
        <v>16.998163942881209</v>
      </c>
      <c r="Q10">
        <f t="shared" si="8"/>
        <v>1.5483734824234083E-2</v>
      </c>
      <c r="R10">
        <f t="shared" si="9"/>
        <v>3.2176379682729732E-2</v>
      </c>
      <c r="S10">
        <f t="shared" si="10"/>
        <v>3.2624090109714704E-2</v>
      </c>
      <c r="T10">
        <f t="shared" si="11"/>
        <v>4.4544490860344975E-2</v>
      </c>
      <c r="U10">
        <f t="shared" si="12"/>
        <v>3.3908441552800234E-2</v>
      </c>
      <c r="V10">
        <f t="shared" si="13"/>
        <v>1.2247779855785972E-2</v>
      </c>
    </row>
    <row r="11" spans="1:22" x14ac:dyDescent="0.3">
      <c r="A11" s="1">
        <v>44146</v>
      </c>
      <c r="B11">
        <v>334.8</v>
      </c>
      <c r="C11">
        <v>337.80622877265603</v>
      </c>
      <c r="D11">
        <v>343.50022805449902</v>
      </c>
      <c r="E11">
        <v>321.81995861673403</v>
      </c>
      <c r="F11">
        <v>348.40160044867798</v>
      </c>
      <c r="G11">
        <v>345.185654444308</v>
      </c>
      <c r="H11">
        <v>336.68486469762502</v>
      </c>
      <c r="J11">
        <f t="shared" si="2"/>
        <v>9.0374114335448947</v>
      </c>
      <c r="K11">
        <f t="shared" si="3"/>
        <v>75.693968200291579</v>
      </c>
      <c r="L11">
        <f t="shared" si="4"/>
        <v>168.48147431129752</v>
      </c>
      <c r="M11">
        <f t="shared" si="5"/>
        <v>185.00353476547679</v>
      </c>
      <c r="N11">
        <f t="shared" si="6"/>
        <v>107.86181823657427</v>
      </c>
      <c r="O11">
        <f t="shared" si="7"/>
        <v>3.5527149283530024</v>
      </c>
      <c r="Q11">
        <f t="shared" si="8"/>
        <v>8.89926980795612E-3</v>
      </c>
      <c r="R11">
        <f t="shared" si="9"/>
        <v>2.5328158015425387E-2</v>
      </c>
      <c r="S11">
        <f t="shared" si="10"/>
        <v>4.0333239240529339E-2</v>
      </c>
      <c r="T11">
        <f t="shared" si="11"/>
        <v>3.904000564624726E-2</v>
      </c>
      <c r="U11">
        <f t="shared" si="12"/>
        <v>3.0087155449803324E-2</v>
      </c>
      <c r="V11">
        <f t="shared" si="13"/>
        <v>5.5983054044255682E-3</v>
      </c>
    </row>
    <row r="12" spans="1:22" x14ac:dyDescent="0.3">
      <c r="A12" s="1">
        <v>44147</v>
      </c>
      <c r="B12">
        <v>330.2</v>
      </c>
      <c r="C12">
        <v>337.88314644993898</v>
      </c>
      <c r="D12">
        <v>344.06784049281299</v>
      </c>
      <c r="E12">
        <v>322.54466833694403</v>
      </c>
      <c r="F12">
        <v>348.80164894712198</v>
      </c>
      <c r="G12">
        <v>344.60630231493701</v>
      </c>
      <c r="H12">
        <v>336.74682216069402</v>
      </c>
      <c r="J12">
        <f t="shared" si="2"/>
        <v>59.030739371210075</v>
      </c>
      <c r="K12">
        <f t="shared" si="3"/>
        <v>192.31699993410396</v>
      </c>
      <c r="L12">
        <f t="shared" si="4"/>
        <v>58.604102871387141</v>
      </c>
      <c r="M12">
        <f t="shared" si="5"/>
        <v>346.02134355196455</v>
      </c>
      <c r="N12">
        <f t="shared" si="6"/>
        <v>207.54154638935981</v>
      </c>
      <c r="O12">
        <f t="shared" si="7"/>
        <v>42.860880403754507</v>
      </c>
      <c r="Q12">
        <f t="shared" si="8"/>
        <v>2.2739063876562216E-2</v>
      </c>
      <c r="R12">
        <f t="shared" si="9"/>
        <v>4.0305541119303415E-2</v>
      </c>
      <c r="S12">
        <f t="shared" si="10"/>
        <v>2.3734175184253463E-2</v>
      </c>
      <c r="T12">
        <f t="shared" si="11"/>
        <v>5.3330163441807528E-2</v>
      </c>
      <c r="U12">
        <f t="shared" si="12"/>
        <v>4.1805104022070522E-2</v>
      </c>
      <c r="V12">
        <f t="shared" si="13"/>
        <v>1.9441377705325225E-2</v>
      </c>
    </row>
    <row r="13" spans="1:22" x14ac:dyDescent="0.3">
      <c r="A13" s="1">
        <v>44150</v>
      </c>
      <c r="B13">
        <v>329.2</v>
      </c>
      <c r="C13">
        <v>337.96006412722198</v>
      </c>
      <c r="D13">
        <v>344.01373383186001</v>
      </c>
      <c r="E13">
        <v>317.46943771805098</v>
      </c>
      <c r="F13">
        <v>349.20169744556699</v>
      </c>
      <c r="G13">
        <v>344.93265149543902</v>
      </c>
      <c r="H13">
        <v>336.80879920375799</v>
      </c>
      <c r="J13">
        <f t="shared" si="2"/>
        <v>76.738723513041649</v>
      </c>
      <c r="K13">
        <f t="shared" si="3"/>
        <v>219.44671004119417</v>
      </c>
      <c r="L13">
        <f t="shared" si="4"/>
        <v>137.60609145068466</v>
      </c>
      <c r="M13">
        <f t="shared" si="5"/>
        <v>400.0679007040016</v>
      </c>
      <c r="N13">
        <f t="shared" si="6"/>
        <v>247.51632307693993</v>
      </c>
      <c r="O13">
        <f t="shared" si="7"/>
        <v>57.893825323108324</v>
      </c>
      <c r="Q13">
        <f t="shared" si="8"/>
        <v>2.5920412075446726E-2</v>
      </c>
      <c r="R13">
        <f t="shared" si="9"/>
        <v>4.3061460561049501E-2</v>
      </c>
      <c r="S13">
        <f t="shared" si="10"/>
        <v>3.6950209652518051E-2</v>
      </c>
      <c r="T13">
        <f t="shared" si="11"/>
        <v>5.727835114170611E-2</v>
      </c>
      <c r="U13">
        <f t="shared" si="12"/>
        <v>4.5610792214743574E-2</v>
      </c>
      <c r="V13">
        <f t="shared" si="13"/>
        <v>2.2590856360480444E-2</v>
      </c>
    </row>
    <row r="14" spans="1:22" x14ac:dyDescent="0.3">
      <c r="A14" s="1">
        <v>44151</v>
      </c>
      <c r="B14">
        <v>329.6</v>
      </c>
      <c r="C14">
        <v>338.03698180450499</v>
      </c>
      <c r="D14">
        <v>344.58134627017301</v>
      </c>
      <c r="E14">
        <v>313.49424911918197</v>
      </c>
      <c r="F14">
        <v>349.60174594401201</v>
      </c>
      <c r="G14">
        <v>345.29204274320801</v>
      </c>
      <c r="H14">
        <v>336.87079519368802</v>
      </c>
      <c r="J14">
        <f t="shared" si="2"/>
        <v>71.182661969547894</v>
      </c>
      <c r="K14">
        <f t="shared" si="3"/>
        <v>224.44073606682622</v>
      </c>
      <c r="L14">
        <f t="shared" si="4"/>
        <v>259.39521143497137</v>
      </c>
      <c r="M14">
        <f t="shared" si="5"/>
        <v>400.06984080879994</v>
      </c>
      <c r="N14">
        <f t="shared" si="6"/>
        <v>246.24020545466661</v>
      </c>
      <c r="O14">
        <f t="shared" si="7"/>
        <v>52.864462748556555</v>
      </c>
      <c r="Q14">
        <f t="shared" si="8"/>
        <v>2.4958753801039079E-2</v>
      </c>
      <c r="R14">
        <f t="shared" si="9"/>
        <v>4.3476950892247929E-2</v>
      </c>
      <c r="S14">
        <f t="shared" si="10"/>
        <v>5.1374948427507144E-2</v>
      </c>
      <c r="T14">
        <f t="shared" si="11"/>
        <v>5.7212946377033322E-2</v>
      </c>
      <c r="U14">
        <f t="shared" si="12"/>
        <v>4.5445712037094597E-2</v>
      </c>
      <c r="V14">
        <f t="shared" si="13"/>
        <v>2.1583334908885671E-2</v>
      </c>
    </row>
    <row r="15" spans="1:22" x14ac:dyDescent="0.3">
      <c r="A15" s="1">
        <v>44152</v>
      </c>
      <c r="B15">
        <v>329.7</v>
      </c>
      <c r="C15">
        <v>338.11389948178902</v>
      </c>
      <c r="D15">
        <v>344.527239609221</v>
      </c>
      <c r="E15">
        <v>313.04398476264299</v>
      </c>
      <c r="F15">
        <v>350.00179444245703</v>
      </c>
      <c r="G15">
        <v>345.65178159716402</v>
      </c>
      <c r="H15">
        <v>336.93278732456798</v>
      </c>
      <c r="J15">
        <f t="shared" si="2"/>
        <v>70.793704489649713</v>
      </c>
      <c r="K15">
        <f t="shared" si="3"/>
        <v>219.8470344292524</v>
      </c>
      <c r="L15">
        <f t="shared" si="4"/>
        <v>277.42284358706843</v>
      </c>
      <c r="M15">
        <f t="shared" si="5"/>
        <v>412.16285758377944</v>
      </c>
      <c r="N15">
        <f t="shared" si="6"/>
        <v>254.45933612362097</v>
      </c>
      <c r="O15">
        <f t="shared" si="7"/>
        <v>52.313212482431439</v>
      </c>
      <c r="Q15">
        <f t="shared" si="8"/>
        <v>2.4884808032691386E-2</v>
      </c>
      <c r="R15">
        <f t="shared" si="9"/>
        <v>4.30364798616178E-2</v>
      </c>
      <c r="S15">
        <f t="shared" si="10"/>
        <v>5.3206629253668501E-2</v>
      </c>
      <c r="T15">
        <f t="shared" si="11"/>
        <v>5.8004829588937455E-2</v>
      </c>
      <c r="U15">
        <f t="shared" si="12"/>
        <v>4.6149860774491402E-2</v>
      </c>
      <c r="V15">
        <f t="shared" si="13"/>
        <v>2.1466558306777773E-2</v>
      </c>
    </row>
    <row r="16" spans="1:22" x14ac:dyDescent="0.3">
      <c r="A16" s="1">
        <v>44153</v>
      </c>
      <c r="B16">
        <v>328.8</v>
      </c>
      <c r="C16">
        <v>338.19081715907203</v>
      </c>
      <c r="D16">
        <v>345.094852047534</v>
      </c>
      <c r="E16">
        <v>311.66874770947601</v>
      </c>
      <c r="F16">
        <v>350.40184294090199</v>
      </c>
      <c r="G16">
        <v>346.27231962362902</v>
      </c>
      <c r="H16">
        <v>336.99476823778599</v>
      </c>
      <c r="J16">
        <f t="shared" si="2"/>
        <v>88.187446915121384</v>
      </c>
      <c r="K16">
        <f t="shared" si="3"/>
        <v>265.5222032510228</v>
      </c>
      <c r="L16">
        <f t="shared" si="4"/>
        <v>293.47980504158392</v>
      </c>
      <c r="M16">
        <f t="shared" si="5"/>
        <v>466.63961844339644</v>
      </c>
      <c r="N16">
        <f t="shared" si="6"/>
        <v>305.2819530302512</v>
      </c>
      <c r="O16">
        <f t="shared" si="7"/>
        <v>67.154226471025922</v>
      </c>
      <c r="Q16">
        <f t="shared" si="8"/>
        <v>2.7767806464877882E-2</v>
      </c>
      <c r="R16">
        <f t="shared" si="9"/>
        <v>4.7218473271486268E-2</v>
      </c>
      <c r="S16">
        <f t="shared" si="10"/>
        <v>5.4966217872101208E-2</v>
      </c>
      <c r="T16">
        <f t="shared" si="11"/>
        <v>6.1648770907136163E-2</v>
      </c>
      <c r="U16">
        <f t="shared" si="12"/>
        <v>5.0458320326094944E-2</v>
      </c>
      <c r="V16">
        <f t="shared" si="13"/>
        <v>2.4317197209434687E-2</v>
      </c>
    </row>
    <row r="17" spans="1:22" x14ac:dyDescent="0.3">
      <c r="A17" s="1">
        <v>44154</v>
      </c>
      <c r="B17">
        <v>326.8</v>
      </c>
      <c r="C17">
        <v>338.26773483635498</v>
      </c>
      <c r="D17">
        <v>345.04074538658102</v>
      </c>
      <c r="E17">
        <v>319.24353267809801</v>
      </c>
      <c r="F17">
        <v>350.80189143934598</v>
      </c>
      <c r="G17">
        <v>346.16060643359901</v>
      </c>
      <c r="H17">
        <v>337.05674746512301</v>
      </c>
      <c r="J17">
        <f t="shared" si="2"/>
        <v>131.50894227694923</v>
      </c>
      <c r="K17">
        <f t="shared" si="3"/>
        <v>332.72479225807643</v>
      </c>
      <c r="L17">
        <f t="shared" si="4"/>
        <v>57.100198386972863</v>
      </c>
      <c r="M17">
        <f t="shared" si="5"/>
        <v>576.09079266614924</v>
      </c>
      <c r="N17">
        <f t="shared" si="6"/>
        <v>374.83308147671511</v>
      </c>
      <c r="O17">
        <f t="shared" si="7"/>
        <v>105.20086856330705</v>
      </c>
      <c r="Q17">
        <f t="shared" si="8"/>
        <v>3.3901355805935063E-2</v>
      </c>
      <c r="R17">
        <f t="shared" si="9"/>
        <v>5.286548220890324E-2</v>
      </c>
      <c r="S17">
        <f t="shared" si="10"/>
        <v>2.366991512251369E-2</v>
      </c>
      <c r="T17">
        <f t="shared" si="11"/>
        <v>6.8420074193060385E-2</v>
      </c>
      <c r="U17">
        <f t="shared" si="12"/>
        <v>5.5929548521035363E-2</v>
      </c>
      <c r="V17">
        <f t="shared" si="13"/>
        <v>3.0430328252616622E-2</v>
      </c>
    </row>
    <row r="18" spans="1:22" x14ac:dyDescent="0.3">
      <c r="A18" s="1">
        <v>44157</v>
      </c>
      <c r="B18">
        <v>325.3</v>
      </c>
      <c r="C18">
        <v>338.34465251363798</v>
      </c>
      <c r="D18">
        <v>345.60835782489499</v>
      </c>
      <c r="E18">
        <v>318.543190252275</v>
      </c>
      <c r="F18">
        <v>351.201939937791</v>
      </c>
      <c r="G18">
        <v>347.178416374444</v>
      </c>
      <c r="H18">
        <v>337.11873198886502</v>
      </c>
      <c r="J18">
        <f t="shared" si="2"/>
        <v>170.16295920156142</v>
      </c>
      <c r="K18">
        <f t="shared" si="3"/>
        <v>412.42939754397332</v>
      </c>
      <c r="L18">
        <f t="shared" si="4"/>
        <v>45.654477966951781</v>
      </c>
      <c r="M18">
        <f t="shared" si="5"/>
        <v>670.91049254093161</v>
      </c>
      <c r="N18">
        <f t="shared" si="6"/>
        <v>478.66510305353876</v>
      </c>
      <c r="O18">
        <f t="shared" si="7"/>
        <v>139.68242582462111</v>
      </c>
      <c r="Q18">
        <f t="shared" si="8"/>
        <v>3.8554333330603374E-2</v>
      </c>
      <c r="R18">
        <f t="shared" si="9"/>
        <v>5.876118839459421E-2</v>
      </c>
      <c r="S18">
        <f t="shared" si="10"/>
        <v>2.1211596902680166E-2</v>
      </c>
      <c r="T18">
        <f t="shared" si="11"/>
        <v>7.3752268972030854E-2</v>
      </c>
      <c r="U18">
        <f t="shared" si="12"/>
        <v>6.301778953576237E-2</v>
      </c>
      <c r="V18">
        <f t="shared" si="13"/>
        <v>3.5058069657355563E-2</v>
      </c>
    </row>
    <row r="19" spans="1:22" x14ac:dyDescent="0.3">
      <c r="A19" s="1">
        <v>44158</v>
      </c>
      <c r="B19">
        <v>320.7</v>
      </c>
      <c r="C19">
        <v>338.42157019092201</v>
      </c>
      <c r="D19">
        <v>345.55425116394201</v>
      </c>
      <c r="E19">
        <v>323.492832779411</v>
      </c>
      <c r="F19">
        <v>351.60198843623601</v>
      </c>
      <c r="G19">
        <v>346.60149748881099</v>
      </c>
      <c r="H19">
        <v>337.18071915467698</v>
      </c>
      <c r="J19">
        <f t="shared" si="2"/>
        <v>314.054050031776</v>
      </c>
      <c r="K19">
        <f t="shared" si="3"/>
        <v>617.73380092031346</v>
      </c>
      <c r="L19">
        <f t="shared" si="4"/>
        <v>7.7999149337526532</v>
      </c>
      <c r="M19">
        <f t="shared" si="5"/>
        <v>954.93288931326492</v>
      </c>
      <c r="N19">
        <f t="shared" si="6"/>
        <v>670.88757216288275</v>
      </c>
      <c r="O19">
        <f t="shared" si="7"/>
        <v>271.61410385533702</v>
      </c>
      <c r="Q19">
        <f t="shared" si="8"/>
        <v>5.2365368380402941E-2</v>
      </c>
      <c r="R19">
        <f t="shared" si="9"/>
        <v>7.1925757186388578E-2</v>
      </c>
      <c r="S19">
        <f t="shared" si="10"/>
        <v>8.6333683359082047E-3</v>
      </c>
      <c r="T19">
        <f t="shared" si="11"/>
        <v>8.7889117390017785E-2</v>
      </c>
      <c r="U19">
        <f t="shared" si="12"/>
        <v>7.4729906467432841E-2</v>
      </c>
      <c r="V19">
        <f t="shared" si="13"/>
        <v>4.8877999892742052E-2</v>
      </c>
    </row>
    <row r="20" spans="1:22" x14ac:dyDescent="0.3">
      <c r="A20" s="1">
        <v>44159</v>
      </c>
      <c r="B20">
        <v>318.2</v>
      </c>
      <c r="C20">
        <v>338.49848786820502</v>
      </c>
      <c r="D20">
        <v>346.12186360225598</v>
      </c>
      <c r="E20">
        <v>323.86751696499903</v>
      </c>
      <c r="F20">
        <v>352.00203693468097</v>
      </c>
      <c r="G20">
        <v>346.93027991305598</v>
      </c>
      <c r="H20">
        <v>337.242704424669</v>
      </c>
      <c r="J20">
        <f t="shared" si="2"/>
        <v>412.02860973566675</v>
      </c>
      <c r="K20">
        <f t="shared" si="3"/>
        <v>779.63046702298823</v>
      </c>
      <c r="L20">
        <f t="shared" si="4"/>
        <v>32.120748548551909</v>
      </c>
      <c r="M20">
        <f t="shared" si="5"/>
        <v>1142.5777009335375</v>
      </c>
      <c r="N20">
        <f t="shared" si="6"/>
        <v>825.42898388254878</v>
      </c>
      <c r="O20">
        <f t="shared" si="7"/>
        <v>362.62459180530874</v>
      </c>
      <c r="Q20">
        <f t="shared" si="8"/>
        <v>5.9966258626562262E-2</v>
      </c>
      <c r="R20">
        <f t="shared" si="9"/>
        <v>8.0670615001490489E-2</v>
      </c>
      <c r="S20">
        <f t="shared" si="10"/>
        <v>1.7499491823415984E-2</v>
      </c>
      <c r="T20">
        <f t="shared" si="11"/>
        <v>9.6027958329552049E-2</v>
      </c>
      <c r="U20">
        <f t="shared" si="12"/>
        <v>8.2812834671727342E-2</v>
      </c>
      <c r="V20">
        <f t="shared" si="13"/>
        <v>5.646587509477953E-2</v>
      </c>
    </row>
    <row r="21" spans="1:22" x14ac:dyDescent="0.3">
      <c r="A21" s="1">
        <v>44160</v>
      </c>
      <c r="B21">
        <v>320.8</v>
      </c>
      <c r="C21">
        <v>338.57540554548802</v>
      </c>
      <c r="D21">
        <v>346.067756941303</v>
      </c>
      <c r="E21">
        <v>330.11712708594303</v>
      </c>
      <c r="F21">
        <v>352.40208543312502</v>
      </c>
      <c r="G21">
        <v>347.29210440457001</v>
      </c>
      <c r="H21">
        <v>337.30468768183601</v>
      </c>
      <c r="J21">
        <f t="shared" si="2"/>
        <v>315.96504230656603</v>
      </c>
      <c r="K21">
        <f t="shared" si="3"/>
        <v>638.45954084476546</v>
      </c>
      <c r="L21">
        <f t="shared" si="4"/>
        <v>86.808857135612953</v>
      </c>
      <c r="M21">
        <f t="shared" si="5"/>
        <v>998.69180372253209</v>
      </c>
      <c r="N21">
        <f t="shared" si="6"/>
        <v>701.83159578263724</v>
      </c>
      <c r="O21">
        <f t="shared" si="7"/>
        <v>272.40471547494911</v>
      </c>
      <c r="Q21">
        <f t="shared" si="8"/>
        <v>5.2500581124165162E-2</v>
      </c>
      <c r="R21">
        <f t="shared" si="9"/>
        <v>7.3013900990460345E-2</v>
      </c>
      <c r="S21">
        <f t="shared" si="10"/>
        <v>2.82237009881568E-2</v>
      </c>
      <c r="T21">
        <f t="shared" si="11"/>
        <v>8.9676215718996102E-2</v>
      </c>
      <c r="U21">
        <f t="shared" si="12"/>
        <v>7.6281908136064697E-2</v>
      </c>
      <c r="V21">
        <f t="shared" si="13"/>
        <v>4.8931094896030959E-2</v>
      </c>
    </row>
    <row r="22" spans="1:22" x14ac:dyDescent="0.3">
      <c r="A22" s="1">
        <v>44161</v>
      </c>
      <c r="B22">
        <v>319.2</v>
      </c>
      <c r="C22">
        <v>338.65232322277097</v>
      </c>
      <c r="D22">
        <v>346.63536937961601</v>
      </c>
      <c r="E22">
        <v>330.11673571018298</v>
      </c>
      <c r="F22">
        <v>352.80213393156998</v>
      </c>
      <c r="G22">
        <v>347.65427650227002</v>
      </c>
      <c r="H22">
        <v>337.36667126817798</v>
      </c>
      <c r="J22">
        <f t="shared" si="2"/>
        <v>378.39287876315535</v>
      </c>
      <c r="K22">
        <f t="shared" si="3"/>
        <v>752.69949299597238</v>
      </c>
      <c r="L22">
        <f t="shared" si="4"/>
        <v>119.17511856598453</v>
      </c>
      <c r="M22">
        <f t="shared" si="5"/>
        <v>1129.1034047551675</v>
      </c>
      <c r="N22">
        <f t="shared" si="6"/>
        <v>809.64585126763654</v>
      </c>
      <c r="O22">
        <f t="shared" si="7"/>
        <v>330.02794496604378</v>
      </c>
      <c r="Q22">
        <f t="shared" si="8"/>
        <v>5.7440395027129144E-2</v>
      </c>
      <c r="R22">
        <f t="shared" si="9"/>
        <v>7.9147634093768168E-2</v>
      </c>
      <c r="S22">
        <f t="shared" si="10"/>
        <v>3.30693192112715E-2</v>
      </c>
      <c r="T22">
        <f t="shared" si="11"/>
        <v>9.5243567710640645E-2</v>
      </c>
      <c r="U22">
        <f t="shared" si="12"/>
        <v>8.1846473423387439E-2</v>
      </c>
      <c r="V22">
        <f t="shared" si="13"/>
        <v>5.3848446854244905E-2</v>
      </c>
    </row>
    <row r="23" spans="1:22" x14ac:dyDescent="0.3">
      <c r="A23" s="1">
        <v>44164</v>
      </c>
      <c r="B23">
        <v>321.5</v>
      </c>
      <c r="C23">
        <v>338.729240900055</v>
      </c>
      <c r="D23">
        <v>346.58126271866399</v>
      </c>
      <c r="E23">
        <v>335.66644717286999</v>
      </c>
      <c r="F23">
        <v>353.202182430015</v>
      </c>
      <c r="G23">
        <v>348.27724777247897</v>
      </c>
      <c r="H23">
        <v>337.428656011447</v>
      </c>
      <c r="J23">
        <f t="shared" si="2"/>
        <v>296.84674199212816</v>
      </c>
      <c r="K23">
        <f t="shared" si="3"/>
        <v>629.06973956264426</v>
      </c>
      <c r="L23">
        <f t="shared" si="4"/>
        <v>200.68822550171623</v>
      </c>
      <c r="M23">
        <f t="shared" si="5"/>
        <v>1005.0283708259518</v>
      </c>
      <c r="N23">
        <f t="shared" si="6"/>
        <v>717.02099826873007</v>
      </c>
      <c r="O23">
        <f t="shared" si="7"/>
        <v>253.72208233100676</v>
      </c>
      <c r="Q23">
        <f t="shared" si="8"/>
        <v>5.0864344791356944E-2</v>
      </c>
      <c r="R23">
        <f t="shared" si="9"/>
        <v>7.2367624613981552E-2</v>
      </c>
      <c r="S23">
        <f t="shared" si="10"/>
        <v>4.2203941717100485E-2</v>
      </c>
      <c r="T23">
        <f t="shared" si="11"/>
        <v>8.9756473790465904E-2</v>
      </c>
      <c r="U23">
        <f t="shared" si="12"/>
        <v>7.6884860965629007E-2</v>
      </c>
      <c r="V23">
        <f t="shared" si="13"/>
        <v>4.7205996668245737E-2</v>
      </c>
    </row>
    <row r="24" spans="1:22" x14ac:dyDescent="0.3">
      <c r="A24" s="1">
        <v>44165</v>
      </c>
      <c r="B24">
        <v>319.10000000000002</v>
      </c>
      <c r="C24">
        <v>338.80615857733801</v>
      </c>
      <c r="D24">
        <v>347.148875156977</v>
      </c>
      <c r="E24">
        <v>343.59110225238999</v>
      </c>
      <c r="F24">
        <v>353.60223092846002</v>
      </c>
      <c r="G24">
        <v>348.167967826189</v>
      </c>
      <c r="H24">
        <v>337.49064096959802</v>
      </c>
      <c r="J24">
        <f t="shared" si="2"/>
        <v>388.33268587519154</v>
      </c>
      <c r="K24">
        <f t="shared" si="3"/>
        <v>786.73939757168023</v>
      </c>
      <c r="L24">
        <f t="shared" si="4"/>
        <v>599.81408953702078</v>
      </c>
      <c r="M24">
        <f t="shared" si="5"/>
        <v>1190.4039390407813</v>
      </c>
      <c r="N24">
        <f t="shared" si="6"/>
        <v>844.94675354435742</v>
      </c>
      <c r="O24">
        <f t="shared" si="7"/>
        <v>338.21567527265631</v>
      </c>
      <c r="Q24">
        <f t="shared" si="8"/>
        <v>5.8163519400252391E-2</v>
      </c>
      <c r="R24">
        <f t="shared" si="9"/>
        <v>8.079782814878364E-2</v>
      </c>
      <c r="S24">
        <f t="shared" si="10"/>
        <v>7.1279791856774161E-2</v>
      </c>
      <c r="T24">
        <f t="shared" si="11"/>
        <v>9.7573566880126403E-2</v>
      </c>
      <c r="U24">
        <f t="shared" si="12"/>
        <v>8.3488346178647227E-2</v>
      </c>
      <c r="V24">
        <f t="shared" si="13"/>
        <v>5.449229915461469E-2</v>
      </c>
    </row>
    <row r="25" spans="1:22" s="2" customFormat="1" ht="13.8" x14ac:dyDescent="0.25">
      <c r="I25" s="2" t="s">
        <v>8</v>
      </c>
      <c r="J25" s="2">
        <f>SQRT(SUM(J3:J24)/COUNT(J3:J24))</f>
        <v>11.882479492073218</v>
      </c>
      <c r="K25" s="2">
        <f t="shared" ref="K25:O25" si="14">SQRT(SUM(K3:K24)/COUNT(K3:K24))</f>
        <v>17.967554935371503</v>
      </c>
      <c r="L25" s="2">
        <f t="shared" si="14"/>
        <v>11.974179529689536</v>
      </c>
      <c r="M25" s="2">
        <f t="shared" si="14"/>
        <v>23.009429743502164</v>
      </c>
      <c r="N25" s="2">
        <f t="shared" si="14"/>
        <v>18.932534850879374</v>
      </c>
      <c r="O25" s="2">
        <f t="shared" si="14"/>
        <v>10.854634754391109</v>
      </c>
      <c r="P25" s="2" t="s">
        <v>9</v>
      </c>
      <c r="Q25" s="6">
        <f>SUM(Q3:Q24)/COUNT(Q3:Q24)</f>
        <v>3.0381499137149746E-2</v>
      </c>
      <c r="R25" s="6">
        <f t="shared" ref="R25:V25" si="15">SUM(R3:R24)/COUNT(R3:R24)</f>
        <v>4.8059257202101198E-2</v>
      </c>
      <c r="S25" s="6">
        <f t="shared" si="15"/>
        <v>3.1957661907175021E-2</v>
      </c>
      <c r="T25" s="6">
        <f t="shared" si="15"/>
        <v>6.1907368914717625E-2</v>
      </c>
      <c r="U25" s="6">
        <f t="shared" si="15"/>
        <v>5.081794116122354E-2</v>
      </c>
      <c r="V25" s="6">
        <f t="shared" si="15"/>
        <v>2.7239658848870196E-2</v>
      </c>
    </row>
    <row r="26" spans="1:22" s="2" customFormat="1" ht="13.8" x14ac:dyDescent="0.25">
      <c r="I26" s="2" t="s">
        <v>10</v>
      </c>
      <c r="J26" s="6">
        <f>((2*SQRT(J25)/(COUNT(J3:J24)-1)))/C24</f>
        <v>9.6897582422050116E-4</v>
      </c>
      <c r="K26" s="6">
        <f t="shared" ref="K26:O26" si="16">((2*SQRT(K25)/(COUNT(K3:K24)-1)))/D24</f>
        <v>1.1628921242286274E-3</v>
      </c>
      <c r="L26" s="6">
        <f t="shared" si="16"/>
        <v>9.5916136018433964E-4</v>
      </c>
      <c r="M26" s="6">
        <f t="shared" si="16"/>
        <v>1.2919587043414204E-3</v>
      </c>
      <c r="N26" s="6">
        <f t="shared" si="16"/>
        <v>1.190217333597397E-3</v>
      </c>
      <c r="O26" s="6">
        <f t="shared" si="16"/>
        <v>9.29729421204563E-4</v>
      </c>
    </row>
  </sheetData>
  <mergeCells count="2">
    <mergeCell ref="J1:O1"/>
    <mergeCell ref="Q1:V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C924-8B5D-44CE-B628-A9A4EF205818}">
  <dimension ref="A1:V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0" sqref="G10"/>
    </sheetView>
  </sheetViews>
  <sheetFormatPr defaultRowHeight="14.4" x14ac:dyDescent="0.3"/>
  <sheetData>
    <row r="1" spans="1:22" s="2" customFormat="1" ht="13.8" x14ac:dyDescent="0.25">
      <c r="J1" s="3" t="s">
        <v>8</v>
      </c>
      <c r="K1" s="3"/>
      <c r="L1" s="3"/>
      <c r="M1" s="3"/>
      <c r="N1" s="3"/>
      <c r="O1" s="3"/>
      <c r="Q1" s="3" t="s">
        <v>9</v>
      </c>
      <c r="R1" s="3"/>
      <c r="S1" s="3"/>
      <c r="T1" s="3"/>
      <c r="U1" s="3"/>
      <c r="V1" s="3"/>
    </row>
    <row r="2" spans="1:22" s="2" customFormat="1" ht="13.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</row>
    <row r="3" spans="1:22" x14ac:dyDescent="0.3">
      <c r="A3" s="1">
        <v>44136</v>
      </c>
      <c r="B3">
        <v>1230.3</v>
      </c>
      <c r="C3">
        <v>1230.3</v>
      </c>
      <c r="D3">
        <v>1230.3</v>
      </c>
      <c r="E3">
        <v>1230.3</v>
      </c>
      <c r="F3">
        <v>1230.3</v>
      </c>
      <c r="G3">
        <v>1230.3</v>
      </c>
      <c r="H3">
        <v>1230.3</v>
      </c>
      <c r="J3">
        <f>($B3-C3)*($B3-C3)</f>
        <v>0</v>
      </c>
      <c r="K3">
        <f t="shared" ref="K3:O3" si="0">($B3-D3)*($B3-D3)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Q3">
        <f>ABS($B3-C3)/C3</f>
        <v>0</v>
      </c>
      <c r="R3">
        <f t="shared" ref="R3:V3" si="1">ABS($B3-D3)/D3</f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</row>
    <row r="4" spans="1:22" x14ac:dyDescent="0.3">
      <c r="A4" s="1">
        <v>44137</v>
      </c>
      <c r="B4">
        <v>1228.9000000000001</v>
      </c>
      <c r="C4">
        <v>1230.62099646105</v>
      </c>
      <c r="D4">
        <v>1231.72602400806</v>
      </c>
      <c r="E4">
        <v>1232.6055231753601</v>
      </c>
      <c r="F4">
        <v>1229.5216789276501</v>
      </c>
      <c r="G4">
        <v>1229.9609221285</v>
      </c>
      <c r="H4">
        <v>1232.80184983349</v>
      </c>
      <c r="J4">
        <f t="shared" ref="J4:J24" si="2">($B4-C4)*($B4-C4)</f>
        <v>2.9618288189464024</v>
      </c>
      <c r="K4">
        <f t="shared" ref="K4:K24" si="3">($B4-D4)*($B4-D4)</f>
        <v>7.9864116941309602</v>
      </c>
      <c r="L4">
        <f t="shared" ref="L4:L24" si="4">($B4-E4)*($B4-E4)</f>
        <v>13.73090200312995</v>
      </c>
      <c r="M4">
        <f t="shared" ref="M4:M24" si="5">($B4-F4)*($B4-F4)</f>
        <v>0.38648468908406564</v>
      </c>
      <c r="N4">
        <f t="shared" ref="N4:N24" si="6">($B4-G4)*($B4-G4)</f>
        <v>1.1255557627407513</v>
      </c>
      <c r="O4">
        <f t="shared" ref="O4:O24" si="7">($B4-H4)*($B4-H4)</f>
        <v>15.224432123105199</v>
      </c>
      <c r="Q4">
        <f t="shared" ref="Q4:Q24" si="8">ABS($B4-C4)/C4</f>
        <v>1.3984780578253414E-3</v>
      </c>
      <c r="R4">
        <f t="shared" ref="R4:R24" si="9">ABS($B4-D4)/D4</f>
        <v>2.2943608830021853E-3</v>
      </c>
      <c r="S4">
        <f t="shared" ref="S4:S24" si="10">ABS($B4-E4)/E4</f>
        <v>3.0062522889026588E-3</v>
      </c>
      <c r="T4">
        <f t="shared" ref="T4:T24" si="11">ABS($B4-F4)/F4</f>
        <v>5.0562665002557591E-4</v>
      </c>
      <c r="U4">
        <f t="shared" ref="U4:U24" si="12">ABS($B4-G4)/G4</f>
        <v>8.625657201075344E-4</v>
      </c>
      <c r="V4">
        <f t="shared" ref="V4:V24" si="13">ABS($B4-H4)/H4</f>
        <v>3.1650259399082776E-3</v>
      </c>
    </row>
    <row r="5" spans="1:22" x14ac:dyDescent="0.3">
      <c r="A5" s="1">
        <v>44138</v>
      </c>
      <c r="B5">
        <v>1223.8</v>
      </c>
      <c r="C5">
        <v>1230.94326545744</v>
      </c>
      <c r="D5">
        <v>1234.4302023574501</v>
      </c>
      <c r="E5">
        <v>1234.99992988232</v>
      </c>
      <c r="F5">
        <v>1228.74335785531</v>
      </c>
      <c r="G5">
        <v>1232.37891726933</v>
      </c>
      <c r="H5">
        <v>1228.33395438861</v>
      </c>
      <c r="J5">
        <f t="shared" si="2"/>
        <v>51.026241395456431</v>
      </c>
      <c r="K5">
        <f t="shared" si="3"/>
        <v>113.00120216033801</v>
      </c>
      <c r="L5">
        <f t="shared" si="4"/>
        <v>125.43842936888495</v>
      </c>
      <c r="M5">
        <f t="shared" si="5"/>
        <v>24.436786885655764</v>
      </c>
      <c r="N5">
        <f t="shared" si="6"/>
        <v>73.597821514009823</v>
      </c>
      <c r="O5">
        <f t="shared" si="7"/>
        <v>20.556742397996125</v>
      </c>
      <c r="Q5">
        <f t="shared" si="8"/>
        <v>5.8030826098110248E-3</v>
      </c>
      <c r="R5">
        <f t="shared" si="9"/>
        <v>8.6114243941448551E-3</v>
      </c>
      <c r="S5">
        <f t="shared" si="10"/>
        <v>9.0687696503652711E-3</v>
      </c>
      <c r="T5">
        <f t="shared" si="11"/>
        <v>4.0231003681178564E-3</v>
      </c>
      <c r="U5">
        <f t="shared" si="12"/>
        <v>6.9612658486068527E-3</v>
      </c>
      <c r="V5">
        <f t="shared" si="13"/>
        <v>3.6911414623124654E-3</v>
      </c>
    </row>
    <row r="6" spans="1:22" x14ac:dyDescent="0.3">
      <c r="A6" s="1">
        <v>44139</v>
      </c>
      <c r="B6">
        <v>1223.5</v>
      </c>
      <c r="C6">
        <v>1231.2654725842699</v>
      </c>
      <c r="D6">
        <v>1235.6878563052601</v>
      </c>
      <c r="E6">
        <v>1234.5892305339601</v>
      </c>
      <c r="F6">
        <v>1227.9650367829599</v>
      </c>
      <c r="G6">
        <v>1231.5914028254899</v>
      </c>
      <c r="H6">
        <v>1223.7177156733701</v>
      </c>
      <c r="J6">
        <f t="shared" si="2"/>
        <v>60.302564457047453</v>
      </c>
      <c r="K6">
        <f t="shared" si="3"/>
        <v>148.54384131766798</v>
      </c>
      <c r="L6">
        <f t="shared" si="4"/>
        <v>122.97103383531217</v>
      </c>
      <c r="M6">
        <f t="shared" si="5"/>
        <v>19.936553473185267</v>
      </c>
      <c r="N6">
        <f t="shared" si="6"/>
        <v>65.470799684346289</v>
      </c>
      <c r="O6">
        <f t="shared" si="7"/>
        <v>4.7400114430993463E-2</v>
      </c>
      <c r="Q6">
        <f t="shared" si="8"/>
        <v>6.3069035534401531E-3</v>
      </c>
      <c r="R6">
        <f t="shared" si="9"/>
        <v>9.8632160566035684E-3</v>
      </c>
      <c r="S6">
        <f t="shared" si="10"/>
        <v>8.9821215507962671E-3</v>
      </c>
      <c r="T6">
        <f t="shared" si="11"/>
        <v>3.6361269655180964E-3</v>
      </c>
      <c r="U6">
        <f t="shared" si="12"/>
        <v>6.5698760213223342E-3</v>
      </c>
      <c r="V6">
        <f t="shared" si="13"/>
        <v>1.7791331332511805E-4</v>
      </c>
    </row>
    <row r="7" spans="1:22" x14ac:dyDescent="0.3">
      <c r="A7" s="1">
        <v>44140</v>
      </c>
      <c r="B7">
        <v>1215.3</v>
      </c>
      <c r="C7">
        <v>1231.58768271914</v>
      </c>
      <c r="D7">
        <v>1238.2318194889201</v>
      </c>
      <c r="E7">
        <v>1234.0892650795099</v>
      </c>
      <c r="F7">
        <v>1227.1867157106201</v>
      </c>
      <c r="G7">
        <v>1227.5900737612501</v>
      </c>
      <c r="H7">
        <v>1220.8761359536099</v>
      </c>
      <c r="J7">
        <f t="shared" si="2"/>
        <v>265.28860835937485</v>
      </c>
      <c r="K7">
        <f t="shared" si="3"/>
        <v>525.86834507241826</v>
      </c>
      <c r="L7">
        <f t="shared" si="4"/>
        <v>353.03648222809244</v>
      </c>
      <c r="M7">
        <f t="shared" si="5"/>
        <v>141.2940103851036</v>
      </c>
      <c r="N7">
        <f t="shared" si="6"/>
        <v>151.0459130569692</v>
      </c>
      <c r="O7">
        <f t="shared" si="7"/>
        <v>31.093292173142011</v>
      </c>
      <c r="Q7">
        <f t="shared" si="8"/>
        <v>1.3224947722097714E-2</v>
      </c>
      <c r="R7">
        <f t="shared" si="9"/>
        <v>1.8519811175895365E-2</v>
      </c>
      <c r="S7">
        <f>ABS($B7-E7)/E7</f>
        <v>1.5225207455555822E-2</v>
      </c>
      <c r="T7">
        <f t="shared" si="11"/>
        <v>9.6861508998139414E-3</v>
      </c>
      <c r="U7">
        <f t="shared" si="12"/>
        <v>1.0011545404235973E-2</v>
      </c>
      <c r="V7">
        <f t="shared" si="13"/>
        <v>4.5673232438559761E-3</v>
      </c>
    </row>
    <row r="8" spans="1:22" x14ac:dyDescent="0.3">
      <c r="A8" s="1">
        <v>44143</v>
      </c>
      <c r="B8">
        <v>1219.5</v>
      </c>
      <c r="C8">
        <v>1231.90989270777</v>
      </c>
      <c r="D8">
        <v>1239.33701818849</v>
      </c>
      <c r="E8">
        <v>1232.1169083100799</v>
      </c>
      <c r="F8">
        <v>1226.40839463828</v>
      </c>
      <c r="G8">
        <v>1228.26201889913</v>
      </c>
      <c r="H8">
        <v>1219.3247869886</v>
      </c>
      <c r="J8">
        <f t="shared" si="2"/>
        <v>154.00543701836403</v>
      </c>
      <c r="K8">
        <f t="shared" si="3"/>
        <v>393.50729061048276</v>
      </c>
      <c r="L8">
        <f t="shared" si="4"/>
        <v>159.18637530496341</v>
      </c>
      <c r="M8">
        <f t="shared" si="5"/>
        <v>47.725916478216057</v>
      </c>
      <c r="N8">
        <f t="shared" si="6"/>
        <v>76.772975188711271</v>
      </c>
      <c r="O8">
        <f t="shared" si="7"/>
        <v>3.0699599363872832E-2</v>
      </c>
      <c r="Q8">
        <f t="shared" si="8"/>
        <v>1.0073701641028934E-2</v>
      </c>
      <c r="R8">
        <f t="shared" si="9"/>
        <v>1.6006153207208558E-2</v>
      </c>
      <c r="S8">
        <f t="shared" si="10"/>
        <v>1.0240025297100039E-2</v>
      </c>
      <c r="T8">
        <f t="shared" si="11"/>
        <v>5.6330294773606748E-3</v>
      </c>
      <c r="U8">
        <f t="shared" si="12"/>
        <v>7.1336724284475099E-3</v>
      </c>
      <c r="V8">
        <f t="shared" si="13"/>
        <v>1.4369675189887261E-4</v>
      </c>
    </row>
    <row r="9" spans="1:22" x14ac:dyDescent="0.3">
      <c r="A9" s="1">
        <v>44144</v>
      </c>
      <c r="B9">
        <v>1218.7</v>
      </c>
      <c r="C9">
        <v>1232.2321027035</v>
      </c>
      <c r="D9">
        <v>1241.73591019486</v>
      </c>
      <c r="E9">
        <v>1235.6279682079</v>
      </c>
      <c r="F9">
        <v>1225.6300735659299</v>
      </c>
      <c r="G9">
        <v>1228.67029560267</v>
      </c>
      <c r="H9">
        <v>1220.0750553391599</v>
      </c>
      <c r="J9">
        <f t="shared" si="2"/>
        <v>183.11780357807089</v>
      </c>
      <c r="K9">
        <f t="shared" si="3"/>
        <v>530.65315850565401</v>
      </c>
      <c r="L9">
        <f t="shared" si="4"/>
        <v>286.55610764767295</v>
      </c>
      <c r="M9">
        <f t="shared" si="5"/>
        <v>48.025919629200196</v>
      </c>
      <c r="N9">
        <f t="shared" si="6"/>
        <v>99.406794404619163</v>
      </c>
      <c r="O9">
        <f t="shared" si="7"/>
        <v>1.890777185752069</v>
      </c>
      <c r="Q9">
        <f t="shared" si="8"/>
        <v>1.098178068385876E-2</v>
      </c>
      <c r="R9">
        <f t="shared" si="9"/>
        <v>1.855137634800709E-2</v>
      </c>
      <c r="S9">
        <f t="shared" si="10"/>
        <v>1.3699890778979023E-2</v>
      </c>
      <c r="T9">
        <f t="shared" si="11"/>
        <v>5.6542946484391243E-3</v>
      </c>
      <c r="U9">
        <f t="shared" si="12"/>
        <v>8.1147038699909586E-3</v>
      </c>
      <c r="V9">
        <f t="shared" si="13"/>
        <v>1.1270252048367873E-3</v>
      </c>
    </row>
    <row r="10" spans="1:22" x14ac:dyDescent="0.3">
      <c r="A10" s="1">
        <v>44145</v>
      </c>
      <c r="B10">
        <v>1217</v>
      </c>
      <c r="C10">
        <v>1232.55431269889</v>
      </c>
      <c r="D10">
        <v>1242.70306414539</v>
      </c>
      <c r="E10">
        <v>1234.13357313136</v>
      </c>
      <c r="F10">
        <v>1224.8517524935901</v>
      </c>
      <c r="G10">
        <v>1228.3215388689</v>
      </c>
      <c r="H10">
        <v>1223.22626126507</v>
      </c>
      <c r="J10">
        <f t="shared" si="2"/>
        <v>241.9366435348521</v>
      </c>
      <c r="K10">
        <f t="shared" si="3"/>
        <v>660.64750646203527</v>
      </c>
      <c r="L10">
        <f t="shared" si="4"/>
        <v>293.55932824766069</v>
      </c>
      <c r="M10">
        <f t="shared" si="5"/>
        <v>61.650017220598102</v>
      </c>
      <c r="N10">
        <f t="shared" si="6"/>
        <v>128.17724236001365</v>
      </c>
      <c r="O10">
        <f t="shared" si="7"/>
        <v>38.766329340910822</v>
      </c>
      <c r="Q10">
        <f t="shared" si="8"/>
        <v>1.2619575899118957E-2</v>
      </c>
      <c r="R10">
        <f t="shared" si="9"/>
        <v>2.0683190447483207E-2</v>
      </c>
      <c r="S10">
        <f t="shared" si="10"/>
        <v>1.388307838339335E-2</v>
      </c>
      <c r="T10">
        <f t="shared" si="11"/>
        <v>6.4103696448204852E-3</v>
      </c>
      <c r="U10">
        <f t="shared" si="12"/>
        <v>9.2170807973663369E-3</v>
      </c>
      <c r="V10">
        <f t="shared" si="13"/>
        <v>5.0900323695067928E-3</v>
      </c>
    </row>
    <row r="11" spans="1:22" x14ac:dyDescent="0.3">
      <c r="A11" s="1">
        <v>44146</v>
      </c>
      <c r="B11">
        <v>1215.5</v>
      </c>
      <c r="C11">
        <v>1232.8765226943001</v>
      </c>
      <c r="D11">
        <v>1244.9705975104901</v>
      </c>
      <c r="E11">
        <v>1232.3002526742</v>
      </c>
      <c r="F11">
        <v>1224.07343142125</v>
      </c>
      <c r="G11">
        <v>1227.97116899154</v>
      </c>
      <c r="H11">
        <v>1225.7416104659001</v>
      </c>
      <c r="J11">
        <f t="shared" si="2"/>
        <v>301.94354094552614</v>
      </c>
      <c r="K11">
        <f t="shared" si="3"/>
        <v>868.5161176253024</v>
      </c>
      <c r="L11">
        <f t="shared" si="4"/>
        <v>282.24848991696462</v>
      </c>
      <c r="M11">
        <f t="shared" si="5"/>
        <v>73.503726334876916</v>
      </c>
      <c r="N11">
        <f t="shared" si="6"/>
        <v>155.53005601554946</v>
      </c>
      <c r="O11">
        <f t="shared" si="7"/>
        <v>104.89058493523378</v>
      </c>
      <c r="Q11">
        <f t="shared" si="8"/>
        <v>1.4094292797729523E-2</v>
      </c>
      <c r="R11">
        <f t="shared" si="9"/>
        <v>2.3671721701236187E-2</v>
      </c>
      <c r="S11">
        <f t="shared" si="10"/>
        <v>1.36332461490144E-2</v>
      </c>
      <c r="T11">
        <f t="shared" si="11"/>
        <v>7.0040172437167815E-3</v>
      </c>
      <c r="U11">
        <f t="shared" si="12"/>
        <v>1.0155913515283797E-2</v>
      </c>
      <c r="V11">
        <f t="shared" si="13"/>
        <v>8.3554399870681278E-3</v>
      </c>
    </row>
    <row r="12" spans="1:22" x14ac:dyDescent="0.3">
      <c r="A12" s="1">
        <v>44147</v>
      </c>
      <c r="B12">
        <v>1214</v>
      </c>
      <c r="C12">
        <v>1233.1987326896999</v>
      </c>
      <c r="D12">
        <v>1245.81275509023</v>
      </c>
      <c r="E12">
        <v>1236.07807465869</v>
      </c>
      <c r="F12">
        <v>1223.2951103488999</v>
      </c>
      <c r="G12">
        <v>1230.3778721265101</v>
      </c>
      <c r="H12">
        <v>1227.0705514425999</v>
      </c>
      <c r="J12">
        <f t="shared" si="2"/>
        <v>368.59133689055193</v>
      </c>
      <c r="K12">
        <f t="shared" si="3"/>
        <v>1012.0513864309538</v>
      </c>
      <c r="L12">
        <f t="shared" si="4"/>
        <v>487.44138063468768</v>
      </c>
      <c r="M12">
        <f>($B12-F12)*($B12-F12)</f>
        <v>86.399076398226484</v>
      </c>
      <c r="N12">
        <f t="shared" si="6"/>
        <v>268.23469539231502</v>
      </c>
      <c r="O12">
        <f t="shared" si="7"/>
        <v>170.83931501365126</v>
      </c>
      <c r="Q12">
        <f t="shared" si="8"/>
        <v>1.5568239068674695E-2</v>
      </c>
      <c r="R12">
        <f t="shared" si="9"/>
        <v>2.553574360211611E-2</v>
      </c>
      <c r="S12">
        <f t="shared" si="10"/>
        <v>1.7861391696302218E-2</v>
      </c>
      <c r="T12">
        <f t="shared" si="11"/>
        <v>7.5984202587459351E-3</v>
      </c>
      <c r="U12">
        <f t="shared" si="12"/>
        <v>1.3311253800593423E-2</v>
      </c>
      <c r="V12">
        <f t="shared" si="13"/>
        <v>1.065183369223033E-2</v>
      </c>
    </row>
    <row r="13" spans="1:22" x14ac:dyDescent="0.3">
      <c r="A13" s="1">
        <v>44150</v>
      </c>
      <c r="B13">
        <v>1224.5999999999999</v>
      </c>
      <c r="C13">
        <v>1233.52094268511</v>
      </c>
      <c r="D13">
        <v>1247.96134620258</v>
      </c>
      <c r="E13">
        <v>1234.5781544365</v>
      </c>
      <c r="F13">
        <v>1222.5167892765601</v>
      </c>
      <c r="G13">
        <v>1229.5790656768199</v>
      </c>
      <c r="H13">
        <v>1226.40155963239</v>
      </c>
      <c r="J13">
        <f t="shared" si="2"/>
        <v>79.583218391018491</v>
      </c>
      <c r="K13">
        <f t="shared" si="3"/>
        <v>545.75249639680271</v>
      </c>
      <c r="L13">
        <f t="shared" si="4"/>
        <v>99.563565958645881</v>
      </c>
      <c r="M13">
        <f t="shared" si="5"/>
        <v>4.3397669182547149</v>
      </c>
      <c r="N13">
        <f t="shared" si="6"/>
        <v>24.791095014087283</v>
      </c>
      <c r="O13">
        <f t="shared" si="7"/>
        <v>3.2456171090574832</v>
      </c>
      <c r="Q13">
        <f t="shared" si="8"/>
        <v>7.2320966563332719E-3</v>
      </c>
      <c r="R13">
        <f t="shared" si="9"/>
        <v>1.8719607200708813E-2</v>
      </c>
      <c r="S13">
        <f t="shared" si="10"/>
        <v>8.0822379698224974E-3</v>
      </c>
      <c r="T13">
        <f t="shared" si="11"/>
        <v>1.7040344490259313E-3</v>
      </c>
      <c r="U13">
        <f t="shared" si="12"/>
        <v>4.0494066756734419E-3</v>
      </c>
      <c r="V13">
        <f t="shared" si="13"/>
        <v>1.4689802196028621E-3</v>
      </c>
    </row>
    <row r="14" spans="1:22" x14ac:dyDescent="0.3">
      <c r="A14" s="1">
        <v>44151</v>
      </c>
      <c r="B14">
        <v>1218.4000000000001</v>
      </c>
      <c r="C14">
        <v>1233.84315268051</v>
      </c>
      <c r="D14">
        <v>1248.69032242035</v>
      </c>
      <c r="E14">
        <v>1236.1448405031399</v>
      </c>
      <c r="F14">
        <v>1221.73846820421</v>
      </c>
      <c r="G14">
        <v>1225.5664446067201</v>
      </c>
      <c r="H14">
        <v>1225.4927387698799</v>
      </c>
      <c r="J14">
        <f t="shared" si="2"/>
        <v>238.49096471354045</v>
      </c>
      <c r="K14">
        <f t="shared" si="3"/>
        <v>917.50363232874986</v>
      </c>
      <c r="L14">
        <f t="shared" si="4"/>
        <v>314.87936448187116</v>
      </c>
      <c r="M14">
        <f t="shared" si="5"/>
        <v>11.145369950520495</v>
      </c>
      <c r="N14">
        <f t="shared" si="6"/>
        <v>51.357928301186263</v>
      </c>
      <c r="O14">
        <f t="shared" si="7"/>
        <v>50.306943257756238</v>
      </c>
      <c r="Q14">
        <f t="shared" si="8"/>
        <v>1.2516301319952896E-2</v>
      </c>
      <c r="R14">
        <f t="shared" si="9"/>
        <v>2.4257673721405807E-2</v>
      </c>
      <c r="S14">
        <f t="shared" si="10"/>
        <v>1.4354984886655552E-2</v>
      </c>
      <c r="T14">
        <f t="shared" si="11"/>
        <v>2.7325555273028266E-3</v>
      </c>
      <c r="U14">
        <f t="shared" si="12"/>
        <v>5.8474549774571319E-3</v>
      </c>
      <c r="V14">
        <f t="shared" si="13"/>
        <v>5.7876628277694535E-3</v>
      </c>
    </row>
    <row r="15" spans="1:22" x14ac:dyDescent="0.3">
      <c r="A15" s="1">
        <v>44152</v>
      </c>
      <c r="B15">
        <v>1223.7</v>
      </c>
      <c r="C15">
        <v>1234.1653626759201</v>
      </c>
      <c r="D15">
        <v>1250.73121403648</v>
      </c>
      <c r="E15">
        <v>1237.9171826265001</v>
      </c>
      <c r="F15">
        <v>1220.9601471318699</v>
      </c>
      <c r="G15">
        <v>1226.22709773876</v>
      </c>
      <c r="H15">
        <v>1225.6078232243599</v>
      </c>
      <c r="J15">
        <f t="shared" si="2"/>
        <v>109.52381593853953</v>
      </c>
      <c r="K15">
        <f t="shared" si="3"/>
        <v>730.68653228598919</v>
      </c>
      <c r="L15">
        <f t="shared" si="4"/>
        <v>202.12828183525519</v>
      </c>
      <c r="M15">
        <f t="shared" si="5"/>
        <v>7.5067937390008916</v>
      </c>
      <c r="N15">
        <f t="shared" si="6"/>
        <v>6.3862229812456457</v>
      </c>
      <c r="O15">
        <f t="shared" si="7"/>
        <v>3.6397894554067953</v>
      </c>
      <c r="Q15">
        <f t="shared" si="8"/>
        <v>8.4797086293436266E-3</v>
      </c>
      <c r="R15">
        <f t="shared" si="9"/>
        <v>2.161232863873461E-2</v>
      </c>
      <c r="S15">
        <f t="shared" si="10"/>
        <v>1.1484760714230767E-2</v>
      </c>
      <c r="T15">
        <f t="shared" si="11"/>
        <v>2.2440149865384676E-3</v>
      </c>
      <c r="U15">
        <f t="shared" si="12"/>
        <v>2.0608725279518581E-3</v>
      </c>
      <c r="V15">
        <f t="shared" si="13"/>
        <v>1.5566343394746744E-3</v>
      </c>
    </row>
    <row r="16" spans="1:22" x14ac:dyDescent="0.3">
      <c r="A16" s="1">
        <v>44153</v>
      </c>
      <c r="B16">
        <v>1229.3</v>
      </c>
      <c r="C16">
        <v>1234.4875726713201</v>
      </c>
      <c r="D16">
        <v>1251.3577071131799</v>
      </c>
      <c r="E16">
        <v>1236.8284224126401</v>
      </c>
      <c r="F16">
        <v>1220.1818260595301</v>
      </c>
      <c r="G16">
        <v>1226.6240824364399</v>
      </c>
      <c r="H16">
        <v>1226.15262064744</v>
      </c>
      <c r="J16">
        <f t="shared" si="2"/>
        <v>26.910910220227574</v>
      </c>
      <c r="K16">
        <f t="shared" si="3"/>
        <v>486.54244309082975</v>
      </c>
      <c r="L16">
        <f t="shared" si="4"/>
        <v>56.677144023141956</v>
      </c>
      <c r="M16">
        <f t="shared" si="5"/>
        <v>83.14109600866415</v>
      </c>
      <c r="N16">
        <f t="shared" si="6"/>
        <v>7.1605348069689176</v>
      </c>
      <c r="O16">
        <f t="shared" si="7"/>
        <v>9.9059967889206124</v>
      </c>
      <c r="Q16">
        <f t="shared" si="8"/>
        <v>4.2022072851609993E-3</v>
      </c>
      <c r="R16">
        <f t="shared" si="9"/>
        <v>1.7627019826382012E-2</v>
      </c>
      <c r="S16">
        <f t="shared" si="10"/>
        <v>6.0868769476971332E-3</v>
      </c>
      <c r="T16">
        <f t="shared" si="11"/>
        <v>7.4727993367318286E-3</v>
      </c>
      <c r="U16">
        <f t="shared" si="12"/>
        <v>2.1815302682178213E-3</v>
      </c>
      <c r="V16">
        <f t="shared" si="13"/>
        <v>2.566874057568821E-3</v>
      </c>
    </row>
    <row r="17" spans="1:22" x14ac:dyDescent="0.3">
      <c r="A17" s="1">
        <v>44154</v>
      </c>
      <c r="B17">
        <v>1240.9000000000001</v>
      </c>
      <c r="C17">
        <v>1234.8097826667299</v>
      </c>
      <c r="D17">
        <v>1253.30107929263</v>
      </c>
      <c r="E17">
        <v>1236.1173474069301</v>
      </c>
      <c r="F17">
        <v>1219.40350498718</v>
      </c>
      <c r="G17">
        <v>1226.26403369683</v>
      </c>
      <c r="H17">
        <v>1226.76788483061</v>
      </c>
      <c r="J17">
        <f t="shared" si="2"/>
        <v>37.090747166464482</v>
      </c>
      <c r="K17">
        <f t="shared" si="3"/>
        <v>153.78676762209415</v>
      </c>
      <c r="L17">
        <f>($B17-E17)*($B17-E17)</f>
        <v>22.873765825999168</v>
      </c>
      <c r="M17">
        <f t="shared" si="5"/>
        <v>462.09929783619964</v>
      </c>
      <c r="N17">
        <f t="shared" si="6"/>
        <v>214.21150962753086</v>
      </c>
      <c r="O17">
        <f t="shared" si="7"/>
        <v>199.7166791609055</v>
      </c>
      <c r="Q17">
        <f t="shared" si="8"/>
        <v>4.9321097214808018E-3</v>
      </c>
      <c r="R17">
        <f t="shared" si="9"/>
        <v>9.8947327960725445E-3</v>
      </c>
      <c r="S17">
        <f t="shared" si="10"/>
        <v>3.8690926901906401E-3</v>
      </c>
      <c r="T17">
        <f t="shared" si="11"/>
        <v>1.7628697084191264E-2</v>
      </c>
      <c r="U17">
        <f t="shared" si="12"/>
        <v>1.193541186969899E-2</v>
      </c>
      <c r="V17">
        <f t="shared" si="13"/>
        <v>1.1519795508293264E-2</v>
      </c>
    </row>
    <row r="18" spans="1:22" x14ac:dyDescent="0.3">
      <c r="A18" s="1">
        <v>44157</v>
      </c>
      <c r="B18">
        <v>1240.9000000000001</v>
      </c>
      <c r="C18">
        <v>1235.13199266213</v>
      </c>
      <c r="D18">
        <v>1253.8347762232399</v>
      </c>
      <c r="E18">
        <v>1239.44360238425</v>
      </c>
      <c r="F18">
        <v>1218.6251839148399</v>
      </c>
      <c r="G18">
        <v>1225.90237181363</v>
      </c>
      <c r="H18">
        <v>1227.44126720073</v>
      </c>
      <c r="J18">
        <f t="shared" si="2"/>
        <v>33.269908649723675</v>
      </c>
      <c r="K18">
        <f t="shared" si="3"/>
        <v>167.30843594529097</v>
      </c>
      <c r="L18">
        <f t="shared" si="4"/>
        <v>2.1210940151626345</v>
      </c>
      <c r="M18">
        <f t="shared" si="5"/>
        <v>496.16743162771081</v>
      </c>
      <c r="N18">
        <f t="shared" si="6"/>
        <v>224.92885121660268</v>
      </c>
      <c r="O18">
        <f t="shared" si="7"/>
        <v>181.1374885621498</v>
      </c>
      <c r="Q18">
        <f t="shared" si="8"/>
        <v>4.6699521768828215E-3</v>
      </c>
      <c r="R18">
        <f t="shared" si="9"/>
        <v>1.0316172807235065E-2</v>
      </c>
      <c r="S18">
        <f t="shared" si="10"/>
        <v>1.1750414564636322E-3</v>
      </c>
      <c r="T18">
        <f t="shared" si="11"/>
        <v>1.8278644146842771E-2</v>
      </c>
      <c r="U18">
        <f t="shared" si="12"/>
        <v>1.2233949889649234E-2</v>
      </c>
      <c r="V18">
        <f t="shared" si="13"/>
        <v>1.0964869080834936E-2</v>
      </c>
    </row>
    <row r="19" spans="1:22" x14ac:dyDescent="0.3">
      <c r="A19" s="1">
        <v>44158</v>
      </c>
      <c r="B19">
        <v>1232.9000000000001</v>
      </c>
      <c r="C19">
        <v>1235.45420265754</v>
      </c>
      <c r="D19">
        <v>1255.68984677766</v>
      </c>
      <c r="E19">
        <v>1238.5067703663101</v>
      </c>
      <c r="F19">
        <v>1217.8468628425001</v>
      </c>
      <c r="G19">
        <v>1228.29778294275</v>
      </c>
      <c r="H19">
        <v>1228.0268637988199</v>
      </c>
      <c r="J19">
        <f t="shared" si="2"/>
        <v>6.5239512157839785</v>
      </c>
      <c r="K19">
        <f t="shared" si="3"/>
        <v>519.37711614921682</v>
      </c>
      <c r="L19">
        <f t="shared" si="4"/>
        <v>31.435873940531994</v>
      </c>
      <c r="M19">
        <f t="shared" si="5"/>
        <v>226.59693828250815</v>
      </c>
      <c r="N19">
        <f t="shared" si="6"/>
        <v>21.180401842043519</v>
      </c>
      <c r="O19">
        <f t="shared" si="7"/>
        <v>23.747456435252595</v>
      </c>
      <c r="Q19">
        <f t="shared" si="8"/>
        <v>2.0674199432448945E-3</v>
      </c>
      <c r="R19">
        <f t="shared" si="9"/>
        <v>1.8149264196205002E-2</v>
      </c>
      <c r="S19">
        <f t="shared" si="10"/>
        <v>4.5270405462956827E-3</v>
      </c>
      <c r="T19">
        <f t="shared" si="11"/>
        <v>1.2360451561508685E-2</v>
      </c>
      <c r="U19">
        <f t="shared" si="12"/>
        <v>3.7468251764031543E-3</v>
      </c>
      <c r="V19">
        <f t="shared" si="13"/>
        <v>3.9682651453612624E-3</v>
      </c>
    </row>
    <row r="20" spans="1:22" x14ac:dyDescent="0.3">
      <c r="A20" s="1">
        <v>44159</v>
      </c>
      <c r="B20">
        <v>1233.5999999999999</v>
      </c>
      <c r="C20">
        <v>1235.7764126529401</v>
      </c>
      <c r="D20">
        <v>1256.1395189151001</v>
      </c>
      <c r="E20">
        <v>1232.7542380694999</v>
      </c>
      <c r="F20">
        <v>1217.06854177015</v>
      </c>
      <c r="G20">
        <v>1227.4876844872001</v>
      </c>
      <c r="H20">
        <v>1228.3135497580699</v>
      </c>
      <c r="J20">
        <f t="shared" si="2"/>
        <v>4.7367720358779541</v>
      </c>
      <c r="K20">
        <f t="shared" si="3"/>
        <v>508.02991292415919</v>
      </c>
      <c r="L20">
        <f t="shared" si="4"/>
        <v>0.715313243083045</v>
      </c>
      <c r="M20">
        <f t="shared" si="5"/>
        <v>273.28911120527306</v>
      </c>
      <c r="N20">
        <f t="shared" si="6"/>
        <v>37.360400928013036</v>
      </c>
      <c r="O20">
        <f t="shared" si="7"/>
        <v>27.946556160401435</v>
      </c>
      <c r="Q20">
        <f t="shared" si="8"/>
        <v>1.7611702494530258E-3</v>
      </c>
      <c r="R20">
        <f t="shared" si="9"/>
        <v>1.7943483646280848E-2</v>
      </c>
      <c r="S20">
        <f t="shared" si="10"/>
        <v>6.8607505403870544E-4</v>
      </c>
      <c r="T20">
        <f t="shared" si="11"/>
        <v>1.3583013332844805E-2</v>
      </c>
      <c r="U20">
        <f t="shared" si="12"/>
        <v>4.9795330658272963E-3</v>
      </c>
      <c r="V20">
        <f t="shared" si="13"/>
        <v>4.3038279948724775E-3</v>
      </c>
    </row>
    <row r="21" spans="1:22" x14ac:dyDescent="0.3">
      <c r="A21" s="1">
        <v>44160</v>
      </c>
      <c r="B21">
        <v>1231.9000000000001</v>
      </c>
      <c r="C21">
        <v>1236.0986226483501</v>
      </c>
      <c r="D21">
        <v>1257.9146343626501</v>
      </c>
      <c r="E21">
        <v>1236.5121403155699</v>
      </c>
      <c r="F21">
        <v>1216.2902206978099</v>
      </c>
      <c r="G21">
        <v>1223.46377141126</v>
      </c>
      <c r="H21">
        <v>1228.40694546538</v>
      </c>
      <c r="J21">
        <f t="shared" si="2"/>
        <v>17.628432143237657</v>
      </c>
      <c r="K21">
        <f t="shared" si="3"/>
        <v>676.76120102236939</v>
      </c>
      <c r="L21">
        <f t="shared" si="4"/>
        <v>21.271838290504586</v>
      </c>
      <c r="M21">
        <f t="shared" si="5"/>
        <v>243.66520986308527</v>
      </c>
      <c r="N21">
        <f t="shared" si="6"/>
        <v>71.169952801474935</v>
      </c>
      <c r="O21">
        <f t="shared" si="7"/>
        <v>12.201429981830143</v>
      </c>
      <c r="Q21">
        <f t="shared" si="8"/>
        <v>3.3966728636542218E-3</v>
      </c>
      <c r="R21">
        <f t="shared" si="9"/>
        <v>2.0680762948457842E-2</v>
      </c>
      <c r="S21">
        <f t="shared" si="10"/>
        <v>3.7299595897156081E-3</v>
      </c>
      <c r="T21">
        <f t="shared" si="11"/>
        <v>1.2833926505825682E-2</v>
      </c>
      <c r="U21">
        <f t="shared" si="12"/>
        <v>6.8953644446773429E-3</v>
      </c>
      <c r="V21">
        <f t="shared" si="13"/>
        <v>2.8435646245037927E-3</v>
      </c>
    </row>
    <row r="22" spans="1:22" x14ac:dyDescent="0.3">
      <c r="A22" s="1">
        <v>44161</v>
      </c>
      <c r="B22">
        <v>1224.4000000000001</v>
      </c>
      <c r="C22">
        <v>1236.4208326437499</v>
      </c>
      <c r="D22">
        <v>1258.28822396688</v>
      </c>
      <c r="E22">
        <v>1236.05946741454</v>
      </c>
      <c r="F22">
        <v>1215.51189962546</v>
      </c>
      <c r="G22">
        <v>1224.1131325374199</v>
      </c>
      <c r="H22">
        <v>1228.4249322604901</v>
      </c>
      <c r="J22">
        <f t="shared" si="2"/>
        <v>144.50041744904146</v>
      </c>
      <c r="K22">
        <f t="shared" si="3"/>
        <v>1148.4117236294117</v>
      </c>
      <c r="L22">
        <f t="shared" si="4"/>
        <v>135.94318039071783</v>
      </c>
      <c r="M22">
        <f t="shared" si="5"/>
        <v>78.998328267898884</v>
      </c>
      <c r="N22">
        <f t="shared" si="6"/>
        <v>8.229294108718864E-2</v>
      </c>
      <c r="O22">
        <f t="shared" si="7"/>
        <v>16.200079701533177</v>
      </c>
      <c r="Q22">
        <f t="shared" si="8"/>
        <v>9.7222825160965167E-3</v>
      </c>
      <c r="R22">
        <f t="shared" si="9"/>
        <v>2.6932004386120572E-2</v>
      </c>
      <c r="S22">
        <f t="shared" si="10"/>
        <v>9.4327722265078063E-3</v>
      </c>
      <c r="T22">
        <f t="shared" si="11"/>
        <v>7.3122281873824243E-3</v>
      </c>
      <c r="U22">
        <f t="shared" si="12"/>
        <v>2.3434718160856481E-4</v>
      </c>
      <c r="V22">
        <f t="shared" si="13"/>
        <v>3.2764983474273127E-3</v>
      </c>
    </row>
    <row r="23" spans="1:22" x14ac:dyDescent="0.3">
      <c r="A23" s="1">
        <v>44164</v>
      </c>
      <c r="B23">
        <v>1231.5999999999999</v>
      </c>
      <c r="C23">
        <v>1236.74304263916</v>
      </c>
      <c r="D23">
        <v>1259.9909418893101</v>
      </c>
      <c r="E23">
        <v>1235.2488473343501</v>
      </c>
      <c r="F23">
        <v>1214.73357855312</v>
      </c>
      <c r="G23">
        <v>1224.4988252292601</v>
      </c>
      <c r="H23">
        <v>1228.6718597331501</v>
      </c>
      <c r="J23">
        <f t="shared" si="2"/>
        <v>26.45088758821845</v>
      </c>
      <c r="K23">
        <f t="shared" si="3"/>
        <v>806.04558136218691</v>
      </c>
      <c r="L23">
        <f t="shared" si="4"/>
        <v>13.314086869394515</v>
      </c>
      <c r="M23">
        <f t="shared" si="5"/>
        <v>284.47617242377163</v>
      </c>
      <c r="N23">
        <f t="shared" si="6"/>
        <v>50.426683124591698</v>
      </c>
      <c r="O23">
        <f t="shared" si="7"/>
        <v>8.5740054223473532</v>
      </c>
      <c r="Q23">
        <f t="shared" si="8"/>
        <v>4.1585377575159115E-3</v>
      </c>
      <c r="R23">
        <f t="shared" si="9"/>
        <v>2.2532655549681171E-2</v>
      </c>
      <c r="S23">
        <f t="shared" si="10"/>
        <v>2.9539370485747512E-3</v>
      </c>
      <c r="T23">
        <f t="shared" si="11"/>
        <v>1.3884872983399113E-2</v>
      </c>
      <c r="U23">
        <f t="shared" si="12"/>
        <v>5.7992499661322916E-3</v>
      </c>
      <c r="V23">
        <f t="shared" si="13"/>
        <v>2.3831751689061824E-3</v>
      </c>
    </row>
    <row r="24" spans="1:22" x14ac:dyDescent="0.3">
      <c r="A24" s="1">
        <v>44165</v>
      </c>
      <c r="B24">
        <v>1234.5</v>
      </c>
      <c r="C24">
        <v>1237.06525263456</v>
      </c>
      <c r="D24">
        <v>1260.2956404955401</v>
      </c>
      <c r="E24">
        <v>1231.7752500972199</v>
      </c>
      <c r="F24">
        <v>1213.9552574807799</v>
      </c>
      <c r="G24">
        <v>1224.1274844837999</v>
      </c>
      <c r="H24">
        <v>1229.09386428268</v>
      </c>
      <c r="J24">
        <f t="shared" si="2"/>
        <v>6.5805210791170765</v>
      </c>
      <c r="K24">
        <f t="shared" si="3"/>
        <v>665.41506857514605</v>
      </c>
      <c r="L24">
        <f t="shared" si="4"/>
        <v>7.4242620327001871</v>
      </c>
      <c r="M24">
        <f t="shared" si="5"/>
        <v>422.08644518105058</v>
      </c>
      <c r="N24">
        <f t="shared" si="6"/>
        <v>107.58907813381204</v>
      </c>
      <c r="O24">
        <f t="shared" si="7"/>
        <v>29.226303394083164</v>
      </c>
      <c r="Q24">
        <f t="shared" si="8"/>
        <v>2.0736599214122532E-3</v>
      </c>
      <c r="R24">
        <f t="shared" si="9"/>
        <v>2.0467928053291826E-2</v>
      </c>
      <c r="S24">
        <f t="shared" si="10"/>
        <v>2.2120511859327007E-3</v>
      </c>
      <c r="T24">
        <f t="shared" si="11"/>
        <v>1.6923805381307791E-2</v>
      </c>
      <c r="U24">
        <f t="shared" si="12"/>
        <v>8.4733948446342397E-3</v>
      </c>
      <c r="V24">
        <f t="shared" si="13"/>
        <v>4.39847262639711E-3</v>
      </c>
    </row>
    <row r="25" spans="1:22" s="4" customFormat="1" ht="13.8" x14ac:dyDescent="0.25">
      <c r="I25" s="4" t="s">
        <v>8</v>
      </c>
      <c r="J25" s="4">
        <f>SQRT(SUM(J3:J24)/COUNT(J3:J24))</f>
        <v>10.358274144568901</v>
      </c>
      <c r="K25" s="4">
        <f t="shared" ref="K25:O25" si="14">SQRT(SUM(K3:K24)/COUNT(K3:K24))</f>
        <v>22.948951423075791</v>
      </c>
      <c r="L25" s="4">
        <f t="shared" si="14"/>
        <v>11.740598366535236</v>
      </c>
      <c r="M25" s="4">
        <f t="shared" si="14"/>
        <v>11.864520165752566</v>
      </c>
      <c r="N25" s="4">
        <f t="shared" si="14"/>
        <v>9.1353628705803533</v>
      </c>
      <c r="O25" s="4">
        <f t="shared" si="14"/>
        <v>6.5684781630050431</v>
      </c>
      <c r="P25" s="4" t="s">
        <v>9</v>
      </c>
      <c r="Q25" s="5">
        <f>SUM(Q3:Q24)/COUNT(Q3:Q24)</f>
        <v>7.0583236851871059E-3</v>
      </c>
      <c r="R25" s="5">
        <f t="shared" ref="R25:V25" si="15">SUM(R3:R24)/COUNT(R3:R24)</f>
        <v>1.6948665072103328E-2</v>
      </c>
      <c r="S25" s="5">
        <f t="shared" si="15"/>
        <v>7.917946071206116E-3</v>
      </c>
      <c r="T25" s="5">
        <f t="shared" si="15"/>
        <v>8.0504627108845487E-3</v>
      </c>
      <c r="U25" s="5">
        <f t="shared" si="15"/>
        <v>6.398873558813003E-3</v>
      </c>
      <c r="V25" s="5">
        <f t="shared" si="15"/>
        <v>4.1821841775434038E-3</v>
      </c>
    </row>
    <row r="26" spans="1:22" s="4" customFormat="1" ht="13.8" x14ac:dyDescent="0.25">
      <c r="I26" s="4" t="s">
        <v>10</v>
      </c>
      <c r="J26" s="5">
        <f>((2*SQRT(J25)/(COUNT(J3:J24)-1)))/C24</f>
        <v>2.4777745796191185E-4</v>
      </c>
      <c r="K26" s="5">
        <f t="shared" ref="K26:O26" si="16">((2*SQRT(K25)/(COUNT(K3:K24)-1)))/D24</f>
        <v>3.620092688232596E-4</v>
      </c>
      <c r="L26" s="5">
        <f t="shared" si="16"/>
        <v>2.6492585406719582E-4</v>
      </c>
      <c r="M26" s="5">
        <f t="shared" si="16"/>
        <v>2.7022971924264692E-4</v>
      </c>
      <c r="N26" s="5">
        <f t="shared" si="16"/>
        <v>2.3515106684151836E-4</v>
      </c>
      <c r="O26" s="5">
        <f t="shared" si="16"/>
        <v>1.9859029936803842E-4</v>
      </c>
    </row>
  </sheetData>
  <mergeCells count="2">
    <mergeCell ref="J1:O1"/>
    <mergeCell ref="Q1:V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PRIMEBANK_(0-50)</vt:lpstr>
      <vt:lpstr>MEGHNACEM_50_100</vt:lpstr>
      <vt:lpstr>ATLASBANG_100_200</vt:lpstr>
      <vt:lpstr>RAHIMTEXT_200_300</vt:lpstr>
      <vt:lpstr>GP_300_400</vt:lpstr>
      <vt:lpstr>INDEBD_400+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RAHAT</dc:creator>
  <cp:lastModifiedBy>RAHAT</cp:lastModifiedBy>
  <dcterms:created xsi:type="dcterms:W3CDTF">2020-12-29T18:02:21Z</dcterms:created>
  <dcterms:modified xsi:type="dcterms:W3CDTF">2020-12-29T20:13:21Z</dcterms:modified>
</cp:coreProperties>
</file>