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AT\Downloads\Stock Prediction Code\"/>
    </mc:Choice>
  </mc:AlternateContent>
  <xr:revisionPtr revIDLastSave="0" documentId="13_ncr:1_{4A9406C3-BAB7-4DFD-89F3-B5FC05535BE3}" xr6:coauthVersionLast="45" xr6:coauthVersionMax="45" xr10:uidLastSave="{00000000-0000-0000-0000-000000000000}"/>
  <bookViews>
    <workbookView xWindow="-108" yWindow="-108" windowWidth="23256" windowHeight="12576" xr2:uid="{3030C7FE-FCE3-4B9D-BC00-5AD02B3FED0E}"/>
  </bookViews>
  <sheets>
    <sheet name="Range_(0-50)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J26" i="1"/>
  <c r="J25" i="1"/>
  <c r="J3" i="1"/>
  <c r="CL25" i="1"/>
  <c r="CM25" i="1"/>
  <c r="CN25" i="1"/>
  <c r="CO25" i="1"/>
  <c r="CP25" i="1"/>
  <c r="CK25" i="1"/>
  <c r="BM25" i="1"/>
  <c r="CL3" i="1"/>
  <c r="CM3" i="1"/>
  <c r="CN3" i="1"/>
  <c r="CO3" i="1"/>
  <c r="CP3" i="1"/>
  <c r="CL4" i="1"/>
  <c r="CM4" i="1"/>
  <c r="CN4" i="1"/>
  <c r="CO4" i="1"/>
  <c r="CP4" i="1"/>
  <c r="CL5" i="1"/>
  <c r="CM5" i="1"/>
  <c r="CN5" i="1"/>
  <c r="CO5" i="1"/>
  <c r="CP5" i="1"/>
  <c r="CL6" i="1"/>
  <c r="CM6" i="1"/>
  <c r="CN6" i="1"/>
  <c r="CO6" i="1"/>
  <c r="CP6" i="1"/>
  <c r="CL7" i="1"/>
  <c r="CM7" i="1"/>
  <c r="CN7" i="1"/>
  <c r="CO7" i="1"/>
  <c r="CP7" i="1"/>
  <c r="CL8" i="1"/>
  <c r="CM8" i="1"/>
  <c r="CN8" i="1"/>
  <c r="CO8" i="1"/>
  <c r="CP8" i="1"/>
  <c r="CL9" i="1"/>
  <c r="CM9" i="1"/>
  <c r="CN9" i="1"/>
  <c r="CO9" i="1"/>
  <c r="CP9" i="1"/>
  <c r="CL10" i="1"/>
  <c r="CM10" i="1"/>
  <c r="CN10" i="1"/>
  <c r="CO10" i="1"/>
  <c r="CP10" i="1"/>
  <c r="CL11" i="1"/>
  <c r="CM11" i="1"/>
  <c r="CN11" i="1"/>
  <c r="CO11" i="1"/>
  <c r="CP11" i="1"/>
  <c r="CL12" i="1"/>
  <c r="CM12" i="1"/>
  <c r="CN12" i="1"/>
  <c r="CO12" i="1"/>
  <c r="CP12" i="1"/>
  <c r="CL13" i="1"/>
  <c r="CM13" i="1"/>
  <c r="CN13" i="1"/>
  <c r="CO13" i="1"/>
  <c r="CP13" i="1"/>
  <c r="CL14" i="1"/>
  <c r="CM14" i="1"/>
  <c r="CN14" i="1"/>
  <c r="CO14" i="1"/>
  <c r="CP14" i="1"/>
  <c r="CL15" i="1"/>
  <c r="CM15" i="1"/>
  <c r="CN15" i="1"/>
  <c r="CO15" i="1"/>
  <c r="CP15" i="1"/>
  <c r="CL16" i="1"/>
  <c r="CM16" i="1"/>
  <c r="CN16" i="1"/>
  <c r="CO16" i="1"/>
  <c r="CP16" i="1"/>
  <c r="CL17" i="1"/>
  <c r="CM17" i="1"/>
  <c r="CN17" i="1"/>
  <c r="CO17" i="1"/>
  <c r="CP17" i="1"/>
  <c r="CL18" i="1"/>
  <c r="CM18" i="1"/>
  <c r="CN18" i="1"/>
  <c r="CO18" i="1"/>
  <c r="CP18" i="1"/>
  <c r="CL19" i="1"/>
  <c r="CM19" i="1"/>
  <c r="CN19" i="1"/>
  <c r="CO19" i="1"/>
  <c r="CP19" i="1"/>
  <c r="CL20" i="1"/>
  <c r="CM20" i="1"/>
  <c r="CN20" i="1"/>
  <c r="CO20" i="1"/>
  <c r="CP20" i="1"/>
  <c r="CL21" i="1"/>
  <c r="CM21" i="1"/>
  <c r="CN21" i="1"/>
  <c r="CO21" i="1"/>
  <c r="CP21" i="1"/>
  <c r="CL22" i="1"/>
  <c r="CM22" i="1"/>
  <c r="CN22" i="1"/>
  <c r="CO22" i="1"/>
  <c r="CP22" i="1"/>
  <c r="CL23" i="1"/>
  <c r="CM23" i="1"/>
  <c r="CN23" i="1"/>
  <c r="CO23" i="1"/>
  <c r="CP23" i="1"/>
  <c r="CL24" i="1"/>
  <c r="CM24" i="1"/>
  <c r="CN24" i="1"/>
  <c r="CO24" i="1"/>
  <c r="CP24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3" i="1"/>
  <c r="BM3" i="1"/>
  <c r="CG26" i="1"/>
  <c r="CH26" i="1"/>
  <c r="CI26" i="1"/>
  <c r="CE26" i="1"/>
  <c r="CF26" i="1"/>
  <c r="CD26" i="1"/>
  <c r="BF26" i="1"/>
  <c r="CI23" i="1"/>
  <c r="CE25" i="1"/>
  <c r="CF25" i="1"/>
  <c r="CG25" i="1"/>
  <c r="CH25" i="1"/>
  <c r="CI25" i="1"/>
  <c r="CD25" i="1"/>
  <c r="BF25" i="1"/>
  <c r="CD4" i="1"/>
  <c r="CE4" i="1"/>
  <c r="CF4" i="1"/>
  <c r="CG4" i="1"/>
  <c r="CH4" i="1"/>
  <c r="CI4" i="1"/>
  <c r="CD5" i="1"/>
  <c r="CE5" i="1"/>
  <c r="CF5" i="1"/>
  <c r="CG5" i="1"/>
  <c r="CH5" i="1"/>
  <c r="CI5" i="1"/>
  <c r="CD6" i="1"/>
  <c r="CE6" i="1"/>
  <c r="CF6" i="1"/>
  <c r="CG6" i="1"/>
  <c r="CH6" i="1"/>
  <c r="CI6" i="1"/>
  <c r="CD7" i="1"/>
  <c r="CE7" i="1"/>
  <c r="CF7" i="1"/>
  <c r="CG7" i="1"/>
  <c r="CH7" i="1"/>
  <c r="CI7" i="1"/>
  <c r="CD8" i="1"/>
  <c r="CE8" i="1"/>
  <c r="CF8" i="1"/>
  <c r="CG8" i="1"/>
  <c r="CH8" i="1"/>
  <c r="CI8" i="1"/>
  <c r="CD9" i="1"/>
  <c r="CE9" i="1"/>
  <c r="CF9" i="1"/>
  <c r="CG9" i="1"/>
  <c r="CH9" i="1"/>
  <c r="CI9" i="1"/>
  <c r="CD10" i="1"/>
  <c r="CE10" i="1"/>
  <c r="CF10" i="1"/>
  <c r="CG10" i="1"/>
  <c r="CH10" i="1"/>
  <c r="CI10" i="1"/>
  <c r="CD11" i="1"/>
  <c r="CE11" i="1"/>
  <c r="CF11" i="1"/>
  <c r="CG11" i="1"/>
  <c r="CH11" i="1"/>
  <c r="CI11" i="1"/>
  <c r="CD12" i="1"/>
  <c r="CE12" i="1"/>
  <c r="CF12" i="1"/>
  <c r="CG12" i="1"/>
  <c r="CH12" i="1"/>
  <c r="CI12" i="1"/>
  <c r="CD13" i="1"/>
  <c r="CE13" i="1"/>
  <c r="CF13" i="1"/>
  <c r="CG13" i="1"/>
  <c r="CH13" i="1"/>
  <c r="CI13" i="1"/>
  <c r="CD14" i="1"/>
  <c r="CE14" i="1"/>
  <c r="CF14" i="1"/>
  <c r="CG14" i="1"/>
  <c r="CH14" i="1"/>
  <c r="CI14" i="1"/>
  <c r="CD15" i="1"/>
  <c r="CE15" i="1"/>
  <c r="CF15" i="1"/>
  <c r="CG15" i="1"/>
  <c r="CH15" i="1"/>
  <c r="CI15" i="1"/>
  <c r="CD16" i="1"/>
  <c r="CE16" i="1"/>
  <c r="CF16" i="1"/>
  <c r="CG16" i="1"/>
  <c r="CH16" i="1"/>
  <c r="CI16" i="1"/>
  <c r="CD17" i="1"/>
  <c r="CE17" i="1"/>
  <c r="CF17" i="1"/>
  <c r="CG17" i="1"/>
  <c r="CH17" i="1"/>
  <c r="CI17" i="1"/>
  <c r="CD18" i="1"/>
  <c r="CE18" i="1"/>
  <c r="CF18" i="1"/>
  <c r="CG18" i="1"/>
  <c r="CH18" i="1"/>
  <c r="CI18" i="1"/>
  <c r="CD19" i="1"/>
  <c r="CE19" i="1"/>
  <c r="CF19" i="1"/>
  <c r="CG19" i="1"/>
  <c r="CH19" i="1"/>
  <c r="CI19" i="1"/>
  <c r="CD20" i="1"/>
  <c r="CE20" i="1"/>
  <c r="CF20" i="1"/>
  <c r="CG20" i="1"/>
  <c r="CH20" i="1"/>
  <c r="CI20" i="1"/>
  <c r="CD21" i="1"/>
  <c r="CE21" i="1"/>
  <c r="CF21" i="1"/>
  <c r="CG21" i="1"/>
  <c r="CH21" i="1"/>
  <c r="CI21" i="1"/>
  <c r="CD22" i="1"/>
  <c r="CE22" i="1"/>
  <c r="CF22" i="1"/>
  <c r="CG22" i="1"/>
  <c r="CH22" i="1"/>
  <c r="CI22" i="1"/>
  <c r="CD23" i="1"/>
  <c r="CE23" i="1"/>
  <c r="CF23" i="1"/>
  <c r="CG23" i="1"/>
  <c r="CH23" i="1"/>
  <c r="CD24" i="1"/>
  <c r="CE24" i="1"/>
  <c r="CF24" i="1"/>
  <c r="CG24" i="1"/>
  <c r="CH24" i="1"/>
  <c r="CI24" i="1"/>
  <c r="CE3" i="1"/>
  <c r="CF3" i="1"/>
  <c r="CG3" i="1"/>
  <c r="CH3" i="1"/>
  <c r="CI3" i="1"/>
  <c r="CD3" i="1"/>
  <c r="BF3" i="1"/>
  <c r="BK26" i="1"/>
  <c r="BG26" i="1"/>
  <c r="BH26" i="1"/>
  <c r="BI26" i="1"/>
  <c r="BJ26" i="1"/>
  <c r="AH26" i="1"/>
  <c r="BG25" i="1"/>
  <c r="BH25" i="1"/>
  <c r="BI25" i="1"/>
  <c r="BJ25" i="1"/>
  <c r="BK25" i="1"/>
  <c r="AH25" i="1"/>
  <c r="BN25" i="1"/>
  <c r="BO25" i="1"/>
  <c r="BP25" i="1"/>
  <c r="BQ25" i="1"/>
  <c r="BR25" i="1"/>
  <c r="AO25" i="1"/>
  <c r="BM4" i="1"/>
  <c r="BN4" i="1"/>
  <c r="BO4" i="1"/>
  <c r="BP4" i="1"/>
  <c r="BQ4" i="1"/>
  <c r="BR4" i="1"/>
  <c r="BM5" i="1"/>
  <c r="BN5" i="1"/>
  <c r="BO5" i="1"/>
  <c r="BP5" i="1"/>
  <c r="BQ5" i="1"/>
  <c r="BR5" i="1"/>
  <c r="BM6" i="1"/>
  <c r="BN6" i="1"/>
  <c r="BO6" i="1"/>
  <c r="BP6" i="1"/>
  <c r="BQ6" i="1"/>
  <c r="BR6" i="1"/>
  <c r="BM7" i="1"/>
  <c r="BN7" i="1"/>
  <c r="BO7" i="1"/>
  <c r="BP7" i="1"/>
  <c r="BQ7" i="1"/>
  <c r="BR7" i="1"/>
  <c r="BM8" i="1"/>
  <c r="BN8" i="1"/>
  <c r="BO8" i="1"/>
  <c r="BP8" i="1"/>
  <c r="BQ8" i="1"/>
  <c r="BR8" i="1"/>
  <c r="BM9" i="1"/>
  <c r="BN9" i="1"/>
  <c r="BO9" i="1"/>
  <c r="BP9" i="1"/>
  <c r="BQ9" i="1"/>
  <c r="BR9" i="1"/>
  <c r="BM10" i="1"/>
  <c r="BN10" i="1"/>
  <c r="BO10" i="1"/>
  <c r="BP10" i="1"/>
  <c r="BQ10" i="1"/>
  <c r="BR10" i="1"/>
  <c r="BM11" i="1"/>
  <c r="BN11" i="1"/>
  <c r="BO11" i="1"/>
  <c r="BP11" i="1"/>
  <c r="BQ11" i="1"/>
  <c r="BR11" i="1"/>
  <c r="BM12" i="1"/>
  <c r="BN12" i="1"/>
  <c r="BO12" i="1"/>
  <c r="BP12" i="1"/>
  <c r="BQ12" i="1"/>
  <c r="BR12" i="1"/>
  <c r="BM13" i="1"/>
  <c r="BN13" i="1"/>
  <c r="BO13" i="1"/>
  <c r="BP13" i="1"/>
  <c r="BQ13" i="1"/>
  <c r="BR13" i="1"/>
  <c r="BM14" i="1"/>
  <c r="BN14" i="1"/>
  <c r="BO14" i="1"/>
  <c r="BP14" i="1"/>
  <c r="BQ14" i="1"/>
  <c r="BR14" i="1"/>
  <c r="BM15" i="1"/>
  <c r="BN15" i="1"/>
  <c r="BO15" i="1"/>
  <c r="BP15" i="1"/>
  <c r="BQ15" i="1"/>
  <c r="BR15" i="1"/>
  <c r="BM16" i="1"/>
  <c r="BN16" i="1"/>
  <c r="BO16" i="1"/>
  <c r="BP16" i="1"/>
  <c r="BQ16" i="1"/>
  <c r="BR16" i="1"/>
  <c r="BM17" i="1"/>
  <c r="BN17" i="1"/>
  <c r="BO17" i="1"/>
  <c r="BP17" i="1"/>
  <c r="BQ17" i="1"/>
  <c r="BR17" i="1"/>
  <c r="BM18" i="1"/>
  <c r="BN18" i="1"/>
  <c r="BO18" i="1"/>
  <c r="BP18" i="1"/>
  <c r="BQ18" i="1"/>
  <c r="BR18" i="1"/>
  <c r="BM19" i="1"/>
  <c r="BN19" i="1"/>
  <c r="BO19" i="1"/>
  <c r="BP19" i="1"/>
  <c r="BQ19" i="1"/>
  <c r="BR19" i="1"/>
  <c r="BM20" i="1"/>
  <c r="BN20" i="1"/>
  <c r="BO20" i="1"/>
  <c r="BP20" i="1"/>
  <c r="BQ20" i="1"/>
  <c r="BR20" i="1"/>
  <c r="BM21" i="1"/>
  <c r="BN21" i="1"/>
  <c r="BO21" i="1"/>
  <c r="BP21" i="1"/>
  <c r="BQ21" i="1"/>
  <c r="BR21" i="1"/>
  <c r="BM22" i="1"/>
  <c r="BN22" i="1"/>
  <c r="BO22" i="1"/>
  <c r="BP22" i="1"/>
  <c r="BQ22" i="1"/>
  <c r="BR22" i="1"/>
  <c r="BM23" i="1"/>
  <c r="BN23" i="1"/>
  <c r="BO23" i="1"/>
  <c r="BP23" i="1"/>
  <c r="BQ23" i="1"/>
  <c r="BR23" i="1"/>
  <c r="BM24" i="1"/>
  <c r="BN24" i="1"/>
  <c r="BO24" i="1"/>
  <c r="BP24" i="1"/>
  <c r="BQ24" i="1"/>
  <c r="BR24" i="1"/>
  <c r="BN3" i="1"/>
  <c r="BO3" i="1"/>
  <c r="BP3" i="1"/>
  <c r="BQ3" i="1"/>
  <c r="BR3" i="1"/>
  <c r="AO3" i="1"/>
  <c r="AO4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BF10" i="1"/>
  <c r="BG10" i="1"/>
  <c r="BH10" i="1"/>
  <c r="BI10" i="1"/>
  <c r="BJ10" i="1"/>
  <c r="BK10" i="1"/>
  <c r="BF11" i="1"/>
  <c r="BG11" i="1"/>
  <c r="BH11" i="1"/>
  <c r="BI11" i="1"/>
  <c r="BJ11" i="1"/>
  <c r="BK11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17" i="1"/>
  <c r="BG17" i="1"/>
  <c r="BH17" i="1"/>
  <c r="BI17" i="1"/>
  <c r="BJ17" i="1"/>
  <c r="BK17" i="1"/>
  <c r="BF18" i="1"/>
  <c r="BG18" i="1"/>
  <c r="BH18" i="1"/>
  <c r="BI18" i="1"/>
  <c r="BJ18" i="1"/>
  <c r="BK18" i="1"/>
  <c r="BF19" i="1"/>
  <c r="BG19" i="1"/>
  <c r="BH19" i="1"/>
  <c r="BI19" i="1"/>
  <c r="BJ19" i="1"/>
  <c r="BK19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3" i="1"/>
  <c r="BG23" i="1"/>
  <c r="BH23" i="1"/>
  <c r="BI23" i="1"/>
  <c r="BJ23" i="1"/>
  <c r="BK23" i="1"/>
  <c r="BF24" i="1"/>
  <c r="BG24" i="1"/>
  <c r="BH24" i="1"/>
  <c r="BI24" i="1"/>
  <c r="BJ24" i="1"/>
  <c r="BK24" i="1"/>
  <c r="BG3" i="1"/>
  <c r="BH3" i="1"/>
  <c r="BI3" i="1"/>
  <c r="BJ3" i="1"/>
  <c r="BK3" i="1"/>
  <c r="AH3" i="1"/>
  <c r="AH4" i="1"/>
  <c r="AT2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3" i="1"/>
  <c r="AI26" i="1"/>
  <c r="AJ26" i="1"/>
  <c r="AK26" i="1"/>
  <c r="AL26" i="1"/>
  <c r="AM26" i="1"/>
  <c r="AI25" i="1"/>
  <c r="AJ25" i="1"/>
  <c r="AK25" i="1"/>
  <c r="AL25" i="1"/>
  <c r="AM25" i="1"/>
  <c r="AP25" i="1"/>
  <c r="AQ25" i="1"/>
  <c r="AR25" i="1"/>
  <c r="AS25" i="1"/>
  <c r="AP4" i="1"/>
  <c r="AQ4" i="1"/>
  <c r="AR4" i="1"/>
  <c r="AS4" i="1"/>
  <c r="AO5" i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O14" i="1"/>
  <c r="AP14" i="1"/>
  <c r="AQ14" i="1"/>
  <c r="AR14" i="1"/>
  <c r="AS14" i="1"/>
  <c r="AO15" i="1"/>
  <c r="AP15" i="1"/>
  <c r="AQ15" i="1"/>
  <c r="AR15" i="1"/>
  <c r="AS15" i="1"/>
  <c r="AO16" i="1"/>
  <c r="AP16" i="1"/>
  <c r="AQ16" i="1"/>
  <c r="AR16" i="1"/>
  <c r="AS16" i="1"/>
  <c r="AO17" i="1"/>
  <c r="AP17" i="1"/>
  <c r="AQ17" i="1"/>
  <c r="AR17" i="1"/>
  <c r="AS17" i="1"/>
  <c r="AO18" i="1"/>
  <c r="AP18" i="1"/>
  <c r="AQ18" i="1"/>
  <c r="AR18" i="1"/>
  <c r="AS18" i="1"/>
  <c r="AO19" i="1"/>
  <c r="AP19" i="1"/>
  <c r="AQ19" i="1"/>
  <c r="AR19" i="1"/>
  <c r="AS19" i="1"/>
  <c r="AO20" i="1"/>
  <c r="AP20" i="1"/>
  <c r="AQ20" i="1"/>
  <c r="AR20" i="1"/>
  <c r="AS20" i="1"/>
  <c r="AO21" i="1"/>
  <c r="AP21" i="1"/>
  <c r="AQ21" i="1"/>
  <c r="AR21" i="1"/>
  <c r="AS21" i="1"/>
  <c r="AO22" i="1"/>
  <c r="AP22" i="1"/>
  <c r="AQ22" i="1"/>
  <c r="AR22" i="1"/>
  <c r="AS22" i="1"/>
  <c r="AO23" i="1"/>
  <c r="AP23" i="1"/>
  <c r="AQ23" i="1"/>
  <c r="AR23" i="1"/>
  <c r="AS23" i="1"/>
  <c r="AO24" i="1"/>
  <c r="AP24" i="1"/>
  <c r="AQ24" i="1"/>
  <c r="AR24" i="1"/>
  <c r="AS24" i="1"/>
  <c r="AS3" i="1"/>
  <c r="AP3" i="1"/>
  <c r="AQ3" i="1"/>
  <c r="AR3" i="1"/>
  <c r="Q3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N8" i="1"/>
  <c r="S53" i="1"/>
  <c r="R53" i="1"/>
  <c r="T53" i="1"/>
  <c r="U53" i="1"/>
  <c r="V53" i="1"/>
  <c r="Q53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1" i="1"/>
  <c r="Q23" i="1"/>
  <c r="K54" i="1"/>
  <c r="L54" i="1"/>
  <c r="M54" i="1"/>
  <c r="N54" i="1"/>
  <c r="O54" i="1"/>
  <c r="J54" i="1"/>
  <c r="K53" i="1"/>
  <c r="L53" i="1"/>
  <c r="M53" i="1"/>
  <c r="N53" i="1"/>
  <c r="O53" i="1"/>
  <c r="J53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1" i="1"/>
  <c r="J20" i="1"/>
  <c r="O3" i="1"/>
  <c r="O25" i="1"/>
  <c r="O26" i="1"/>
  <c r="M3" i="1"/>
  <c r="M25" i="1"/>
  <c r="M26" i="1"/>
  <c r="V25" i="1"/>
  <c r="T25" i="1"/>
  <c r="R25" i="1"/>
  <c r="S25" i="1"/>
  <c r="U25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R23" i="1"/>
  <c r="S23" i="1"/>
  <c r="T23" i="1"/>
  <c r="U23" i="1"/>
  <c r="V23" i="1"/>
  <c r="Q24" i="1"/>
  <c r="R24" i="1"/>
  <c r="S24" i="1"/>
  <c r="T24" i="1"/>
  <c r="U24" i="1"/>
  <c r="V24" i="1"/>
  <c r="R3" i="1"/>
  <c r="S3" i="1"/>
  <c r="T3" i="1"/>
  <c r="U3" i="1"/>
  <c r="V3" i="1"/>
  <c r="K26" i="1"/>
  <c r="L3" i="1"/>
  <c r="L25" i="1"/>
  <c r="L26" i="1"/>
  <c r="N25" i="1"/>
  <c r="N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K25" i="1"/>
  <c r="N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3" i="1"/>
</calcChain>
</file>

<file path=xl/sharedStrings.xml><?xml version="1.0" encoding="utf-8"?>
<sst xmlns="http://schemas.openxmlformats.org/spreadsheetml/2006/main" count="130" uniqueCount="16">
  <si>
    <t>DATE</t>
  </si>
  <si>
    <t>CLOSE</t>
  </si>
  <si>
    <t>ARIMA</t>
  </si>
  <si>
    <t>SARIMAX</t>
  </si>
  <si>
    <t>HOLT_WINTER</t>
  </si>
  <si>
    <t>SES</t>
  </si>
  <si>
    <t>PROPHET</t>
  </si>
  <si>
    <t>VAR</t>
  </si>
  <si>
    <t>RMSE</t>
  </si>
  <si>
    <t>PFE</t>
  </si>
  <si>
    <t>MAPE</t>
  </si>
  <si>
    <t>ACTIVEFINE_0_50</t>
  </si>
  <si>
    <t>CNATEX_0_50</t>
  </si>
  <si>
    <t>DELTASPINN_0_50</t>
  </si>
  <si>
    <t>EMERALDOIL_0_50</t>
  </si>
  <si>
    <t>KEYACOSMET_0_50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</si>
</sst>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10" fontId="1" fillId="0" borderId="1" xfId="0" applyNumberFormat="1" applyFont="1" applyBorder="1"/>
    <xf numFmtId="10" fontId="3" fillId="0" borderId="1" xfId="0" applyNumberFormat="1" applyFont="1" applyBorder="1"/>
    <xf numFmtId="10" fontId="0" fillId="0" borderId="1" xfId="0" applyNumberFormat="1" applyBorder="1"/>
    <xf numFmtId="0" fontId="7" fillId="0" borderId="1" xfId="0" applyFont="1" applyBorder="1"/>
    <xf numFmtId="10" fontId="7" fillId="0" borderId="1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3EBA-66E9-4B72-B6C2-72DC835ED55C}">
  <dimension ref="A1:CP54"/>
  <sheetViews>
    <sheetView tabSelected="1" topLeftCell="I1" workbookViewId="0">
      <selection activeCell="R11" sqref="R11"/>
    </sheetView>
  </sheetViews>
  <sheetFormatPr defaultRowHeight="14.4" x14ac:dyDescent="0.3"/>
  <cols>
    <col min="1" max="1" width="8.33203125" bestFit="1" customWidth="1"/>
    <col min="2" max="2" width="7.77734375" bestFit="1" customWidth="1"/>
    <col min="3" max="3" width="7" bestFit="1" customWidth="1"/>
    <col min="4" max="4" width="9.5546875" bestFit="1" customWidth="1"/>
    <col min="5" max="5" width="15.5546875" bestFit="1" customWidth="1"/>
    <col min="6" max="6" width="5" bestFit="1" customWidth="1"/>
    <col min="7" max="7" width="10.77734375" bestFit="1" customWidth="1"/>
    <col min="8" max="8" width="4.88671875" bestFit="1" customWidth="1"/>
    <col min="10" max="10" width="7.33203125" bestFit="1" customWidth="1"/>
    <col min="11" max="11" width="9.88671875" bestFit="1" customWidth="1"/>
    <col min="12" max="12" width="15.88671875" bestFit="1" customWidth="1"/>
    <col min="13" max="13" width="7.21875" bestFit="1" customWidth="1"/>
    <col min="14" max="14" width="11.109375" bestFit="1" customWidth="1"/>
    <col min="15" max="15" width="7.21875" bestFit="1" customWidth="1"/>
    <col min="17" max="17" width="7.44140625" bestFit="1" customWidth="1"/>
    <col min="18" max="18" width="9.77734375" bestFit="1" customWidth="1"/>
    <col min="19" max="19" width="15.77734375" bestFit="1" customWidth="1"/>
    <col min="20" max="20" width="8.44140625" bestFit="1" customWidth="1"/>
    <col min="21" max="21" width="11" bestFit="1" customWidth="1"/>
    <col min="22" max="22" width="7.44140625" bestFit="1" customWidth="1"/>
    <col min="87" max="87" width="12" bestFit="1" customWidth="1"/>
  </cols>
  <sheetData>
    <row r="1" spans="1:94" ht="15.6" x14ac:dyDescent="0.3">
      <c r="A1" s="3" t="s">
        <v>11</v>
      </c>
      <c r="B1" s="4"/>
      <c r="C1" s="4"/>
      <c r="D1" s="4"/>
      <c r="E1" s="4"/>
      <c r="F1" s="4"/>
      <c r="G1" s="4"/>
      <c r="H1" s="4"/>
      <c r="I1" s="5"/>
      <c r="J1" s="6" t="s">
        <v>8</v>
      </c>
      <c r="K1" s="6"/>
      <c r="L1" s="6"/>
      <c r="M1" s="6"/>
      <c r="N1" s="6"/>
      <c r="O1" s="6"/>
      <c r="P1" s="5"/>
      <c r="Q1" s="7" t="s">
        <v>10</v>
      </c>
      <c r="R1" s="4"/>
      <c r="S1" s="4"/>
      <c r="T1" s="4"/>
      <c r="U1" s="4"/>
      <c r="V1" s="4"/>
      <c r="Y1" s="4" t="s">
        <v>13</v>
      </c>
      <c r="Z1" s="4"/>
      <c r="AA1" s="4"/>
      <c r="AB1" s="4"/>
      <c r="AC1" s="4"/>
      <c r="AD1" s="4"/>
      <c r="AE1" s="4"/>
      <c r="AF1" s="4"/>
      <c r="AG1" s="5"/>
      <c r="AH1" s="4" t="s">
        <v>8</v>
      </c>
      <c r="AI1" s="4"/>
      <c r="AJ1" s="4"/>
      <c r="AK1" s="4"/>
      <c r="AL1" s="4"/>
      <c r="AM1" s="4"/>
      <c r="AN1" s="5"/>
      <c r="AO1" s="4" t="s">
        <v>10</v>
      </c>
      <c r="AP1" s="4"/>
      <c r="AQ1" s="4"/>
      <c r="AR1" s="4"/>
      <c r="AS1" s="4"/>
      <c r="AT1" s="4"/>
      <c r="AW1" s="4" t="s">
        <v>14</v>
      </c>
      <c r="AX1" s="4"/>
      <c r="AY1" s="4"/>
      <c r="AZ1" s="4"/>
      <c r="BA1" s="4"/>
      <c r="BB1" s="4"/>
      <c r="BC1" s="4"/>
      <c r="BD1" s="4"/>
      <c r="BE1" s="5"/>
      <c r="BF1" s="4" t="s">
        <v>8</v>
      </c>
      <c r="BG1" s="4"/>
      <c r="BH1" s="4"/>
      <c r="BI1" s="4"/>
      <c r="BJ1" s="4"/>
      <c r="BK1" s="4"/>
      <c r="BL1" s="5"/>
      <c r="BM1" s="4" t="s">
        <v>10</v>
      </c>
      <c r="BN1" s="4"/>
      <c r="BO1" s="4"/>
      <c r="BP1" s="4"/>
      <c r="BQ1" s="4"/>
      <c r="BR1" s="4"/>
      <c r="BU1" s="4" t="s">
        <v>15</v>
      </c>
      <c r="BV1" s="4"/>
      <c r="BW1" s="4"/>
      <c r="BX1" s="4"/>
      <c r="BY1" s="4"/>
      <c r="BZ1" s="4"/>
      <c r="CA1" s="4"/>
      <c r="CB1" s="4"/>
      <c r="CC1" s="5"/>
      <c r="CD1" s="4" t="s">
        <v>8</v>
      </c>
      <c r="CE1" s="4"/>
      <c r="CF1" s="4"/>
      <c r="CG1" s="4"/>
      <c r="CH1" s="4"/>
      <c r="CI1" s="4"/>
      <c r="CJ1" s="5"/>
      <c r="CK1" s="4" t="s">
        <v>10</v>
      </c>
      <c r="CL1" s="4"/>
      <c r="CM1" s="4"/>
      <c r="CN1" s="4"/>
      <c r="CO1" s="4"/>
      <c r="CP1" s="4"/>
    </row>
    <row r="2" spans="1:94" s="2" customForma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/>
      <c r="J2" s="8" t="s">
        <v>2</v>
      </c>
      <c r="K2" s="8" t="s">
        <v>3</v>
      </c>
      <c r="L2" s="8" t="s">
        <v>4</v>
      </c>
      <c r="M2" s="8" t="s">
        <v>5</v>
      </c>
      <c r="N2" s="8" t="s">
        <v>6</v>
      </c>
      <c r="O2" s="8" t="s">
        <v>7</v>
      </c>
      <c r="P2" s="8"/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Y2" s="5" t="s">
        <v>0</v>
      </c>
      <c r="Z2" s="5" t="s">
        <v>1</v>
      </c>
      <c r="AA2" s="5" t="s">
        <v>2</v>
      </c>
      <c r="AB2" s="5" t="s">
        <v>3</v>
      </c>
      <c r="AC2" s="5" t="s">
        <v>4</v>
      </c>
      <c r="AD2" s="5" t="s">
        <v>5</v>
      </c>
      <c r="AE2" s="5" t="s">
        <v>6</v>
      </c>
      <c r="AF2" s="5" t="s">
        <v>7</v>
      </c>
      <c r="AG2" s="8"/>
      <c r="AH2" s="8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8" t="s">
        <v>7</v>
      </c>
      <c r="AN2" s="8"/>
      <c r="AO2" s="8" t="s">
        <v>2</v>
      </c>
      <c r="AP2" s="8" t="s">
        <v>3</v>
      </c>
      <c r="AQ2" s="8" t="s">
        <v>4</v>
      </c>
      <c r="AR2" s="8" t="s">
        <v>5</v>
      </c>
      <c r="AS2" s="8" t="s">
        <v>6</v>
      </c>
      <c r="AT2" s="8" t="s">
        <v>7</v>
      </c>
      <c r="AW2" s="5" t="s">
        <v>0</v>
      </c>
      <c r="AX2" s="5" t="s">
        <v>1</v>
      </c>
      <c r="AY2" s="5" t="s">
        <v>2</v>
      </c>
      <c r="AZ2" s="5" t="s">
        <v>3</v>
      </c>
      <c r="BA2" s="5" t="s">
        <v>4</v>
      </c>
      <c r="BB2" s="5" t="s">
        <v>5</v>
      </c>
      <c r="BC2" s="5" t="s">
        <v>6</v>
      </c>
      <c r="BD2" s="5" t="s">
        <v>7</v>
      </c>
      <c r="BE2" s="8"/>
      <c r="BF2" s="8" t="s">
        <v>2</v>
      </c>
      <c r="BG2" s="8" t="s">
        <v>3</v>
      </c>
      <c r="BH2" s="8" t="s">
        <v>4</v>
      </c>
      <c r="BI2" s="8" t="s">
        <v>5</v>
      </c>
      <c r="BJ2" s="8" t="s">
        <v>6</v>
      </c>
      <c r="BK2" s="8" t="s">
        <v>7</v>
      </c>
      <c r="BL2" s="8"/>
      <c r="BM2" s="8" t="s">
        <v>2</v>
      </c>
      <c r="BN2" s="8" t="s">
        <v>3</v>
      </c>
      <c r="BO2" s="8" t="s">
        <v>4</v>
      </c>
      <c r="BP2" s="8" t="s">
        <v>5</v>
      </c>
      <c r="BQ2" s="8" t="s">
        <v>6</v>
      </c>
      <c r="BR2" s="8" t="s">
        <v>7</v>
      </c>
      <c r="BU2" s="5" t="s">
        <v>0</v>
      </c>
      <c r="BV2" s="5" t="s">
        <v>1</v>
      </c>
      <c r="BW2" s="5" t="s">
        <v>2</v>
      </c>
      <c r="BX2" s="5" t="s">
        <v>3</v>
      </c>
      <c r="BY2" s="5" t="s">
        <v>4</v>
      </c>
      <c r="BZ2" s="5" t="s">
        <v>5</v>
      </c>
      <c r="CA2" s="5" t="s">
        <v>6</v>
      </c>
      <c r="CB2" s="5" t="s">
        <v>7</v>
      </c>
      <c r="CC2" s="8"/>
      <c r="CD2" s="8" t="s">
        <v>2</v>
      </c>
      <c r="CE2" s="8" t="s">
        <v>3</v>
      </c>
      <c r="CF2" s="8" t="s">
        <v>4</v>
      </c>
      <c r="CG2" s="8" t="s">
        <v>5</v>
      </c>
      <c r="CH2" s="8" t="s">
        <v>6</v>
      </c>
      <c r="CI2" s="8" t="s">
        <v>7</v>
      </c>
      <c r="CJ2" s="8"/>
      <c r="CK2" s="8" t="s">
        <v>2</v>
      </c>
      <c r="CL2" s="8" t="s">
        <v>3</v>
      </c>
      <c r="CM2" s="8" t="s">
        <v>4</v>
      </c>
      <c r="CN2" s="8" t="s">
        <v>5</v>
      </c>
      <c r="CO2" s="8" t="s">
        <v>6</v>
      </c>
      <c r="CP2" s="8" t="s">
        <v>7</v>
      </c>
    </row>
    <row r="3" spans="1:94" ht="13.2" customHeight="1" x14ac:dyDescent="0.3">
      <c r="A3" s="9">
        <v>44136</v>
      </c>
      <c r="B3" s="5">
        <v>14.9</v>
      </c>
      <c r="C3" s="5">
        <v>14.9</v>
      </c>
      <c r="D3" s="5">
        <v>14.9</v>
      </c>
      <c r="E3" s="5">
        <v>14.9</v>
      </c>
      <c r="F3" s="5">
        <v>14.9</v>
      </c>
      <c r="G3" s="5">
        <v>14.9</v>
      </c>
      <c r="H3" s="5">
        <v>14.9</v>
      </c>
      <c r="I3" s="5"/>
      <c r="J3" s="5">
        <f>($B3-C3)*($B3-C3)</f>
        <v>0</v>
      </c>
      <c r="K3" s="5">
        <f>($B3-D3)*($B3-D3)</f>
        <v>0</v>
      </c>
      <c r="L3" s="5">
        <f t="shared" ref="L3:O3" si="0">($B3-E3)*($B3-E3)</f>
        <v>0</v>
      </c>
      <c r="M3" s="5">
        <f t="shared" si="0"/>
        <v>0</v>
      </c>
      <c r="N3" s="5">
        <f>($B3-G3)*($B3-G3)</f>
        <v>0</v>
      </c>
      <c r="O3" s="5">
        <f t="shared" si="0"/>
        <v>0</v>
      </c>
      <c r="P3" s="5"/>
      <c r="Q3" s="5">
        <f>ABS($B3-C3)/C3</f>
        <v>0</v>
      </c>
      <c r="R3" s="5">
        <f t="shared" ref="R3:V3" si="1">ABS($B3-D3)/D3</f>
        <v>0</v>
      </c>
      <c r="S3" s="5">
        <f t="shared" si="1"/>
        <v>0</v>
      </c>
      <c r="T3" s="5">
        <f t="shared" si="1"/>
        <v>0</v>
      </c>
      <c r="U3" s="5">
        <f t="shared" si="1"/>
        <v>0</v>
      </c>
      <c r="V3" s="5">
        <f t="shared" si="1"/>
        <v>0</v>
      </c>
      <c r="Y3" s="9">
        <v>44136</v>
      </c>
      <c r="Z3" s="5">
        <v>5.8</v>
      </c>
      <c r="AA3" s="5">
        <v>5.8</v>
      </c>
      <c r="AB3" s="5">
        <v>5.8</v>
      </c>
      <c r="AC3" s="5">
        <v>5.8</v>
      </c>
      <c r="AD3" s="5">
        <v>5.8</v>
      </c>
      <c r="AE3" s="5">
        <v>5.8</v>
      </c>
      <c r="AF3" s="5">
        <v>5.8</v>
      </c>
      <c r="AG3" s="5"/>
      <c r="AH3" s="5">
        <f>($Z3-AA3)*($Z3-AA3)</f>
        <v>0</v>
      </c>
      <c r="AI3" s="5">
        <f t="shared" ref="AI3:AM18" si="2">($Z3-AB3)*($Z3-AB3)</f>
        <v>0</v>
      </c>
      <c r="AJ3" s="5">
        <f t="shared" si="2"/>
        <v>0</v>
      </c>
      <c r="AK3" s="5">
        <f t="shared" si="2"/>
        <v>0</v>
      </c>
      <c r="AL3" s="5">
        <f t="shared" si="2"/>
        <v>0</v>
      </c>
      <c r="AM3" s="5">
        <f t="shared" si="2"/>
        <v>0</v>
      </c>
      <c r="AN3" s="5"/>
      <c r="AO3" s="5">
        <f>ABS($Z3-AA3)/Z3</f>
        <v>0</v>
      </c>
      <c r="AP3" s="5">
        <f t="shared" ref="AP3:AR3" si="3">ABS($Z3-AB3)/AA3</f>
        <v>0</v>
      </c>
      <c r="AQ3" s="5">
        <f t="shared" si="3"/>
        <v>0</v>
      </c>
      <c r="AR3" s="5">
        <f t="shared" si="3"/>
        <v>0</v>
      </c>
      <c r="AS3" s="5">
        <f>ABS($Z3-AE3)/AD3</f>
        <v>0</v>
      </c>
      <c r="AT3" s="5">
        <f>ABS($Z3-AF3)/AE3</f>
        <v>0</v>
      </c>
      <c r="AW3" s="9">
        <v>44136</v>
      </c>
      <c r="AX3" s="5">
        <v>11.1</v>
      </c>
      <c r="AY3" s="5">
        <v>11.1</v>
      </c>
      <c r="AZ3" s="5">
        <v>11.1</v>
      </c>
      <c r="BA3" s="5">
        <v>11.1</v>
      </c>
      <c r="BB3" s="5">
        <v>11.1</v>
      </c>
      <c r="BC3" s="5">
        <v>11.1</v>
      </c>
      <c r="BD3" s="5">
        <v>11.1</v>
      </c>
      <c r="BE3" s="5"/>
      <c r="BF3" s="5">
        <f>($AX3-AY3)*($AX3-AY3)</f>
        <v>0</v>
      </c>
      <c r="BG3" s="5">
        <f t="shared" ref="BG3:BK3" si="4">($AX3-AZ3)*($AX3-AZ3)</f>
        <v>0</v>
      </c>
      <c r="BH3" s="5">
        <f t="shared" si="4"/>
        <v>0</v>
      </c>
      <c r="BI3" s="5">
        <f t="shared" si="4"/>
        <v>0</v>
      </c>
      <c r="BJ3" s="5">
        <f t="shared" si="4"/>
        <v>0</v>
      </c>
      <c r="BK3" s="5">
        <f t="shared" si="4"/>
        <v>0</v>
      </c>
      <c r="BL3" s="5"/>
      <c r="BM3" s="5">
        <f>ABS($AX3-AY3)/AX3</f>
        <v>0</v>
      </c>
      <c r="BN3" s="5">
        <f t="shared" ref="BN3:BR3" si="5">ABS($AX3-AZ3)/AY3</f>
        <v>0</v>
      </c>
      <c r="BO3" s="5">
        <f t="shared" si="5"/>
        <v>0</v>
      </c>
      <c r="BP3" s="5">
        <f t="shared" si="5"/>
        <v>0</v>
      </c>
      <c r="BQ3" s="5">
        <f t="shared" si="5"/>
        <v>0</v>
      </c>
      <c r="BR3" s="5">
        <f t="shared" si="5"/>
        <v>0</v>
      </c>
      <c r="BU3" s="9">
        <v>44136</v>
      </c>
      <c r="BV3" s="5">
        <v>6.6</v>
      </c>
      <c r="BW3" s="5">
        <v>6.6</v>
      </c>
      <c r="BX3" s="5">
        <v>6.6</v>
      </c>
      <c r="BY3" s="5">
        <v>6.6</v>
      </c>
      <c r="BZ3" s="5">
        <v>6.6</v>
      </c>
      <c r="CA3" s="5">
        <v>6.6</v>
      </c>
      <c r="CB3" s="5">
        <v>6.6</v>
      </c>
      <c r="CC3" s="5"/>
      <c r="CD3" s="5">
        <f>($BV3-BW3)*($BV3-BW3)</f>
        <v>0</v>
      </c>
      <c r="CE3" s="5">
        <f t="shared" ref="CE3:CI3" si="6">($BV3-BX3)*($BV3-BX3)</f>
        <v>0</v>
      </c>
      <c r="CF3" s="5">
        <f t="shared" si="6"/>
        <v>0</v>
      </c>
      <c r="CG3" s="5">
        <f t="shared" si="6"/>
        <v>0</v>
      </c>
      <c r="CH3" s="5">
        <f t="shared" si="6"/>
        <v>0</v>
      </c>
      <c r="CI3" s="5">
        <f t="shared" si="6"/>
        <v>0</v>
      </c>
      <c r="CJ3" s="5"/>
      <c r="CK3" s="5">
        <f>ABS($BV3-BW3)/BV3</f>
        <v>0</v>
      </c>
      <c r="CL3" s="5">
        <f t="shared" ref="CL3:CP18" si="7">ABS($BV3-BX3)/BW3</f>
        <v>0</v>
      </c>
      <c r="CM3" s="5">
        <f t="shared" si="7"/>
        <v>0</v>
      </c>
      <c r="CN3" s="5">
        <f t="shared" si="7"/>
        <v>0</v>
      </c>
      <c r="CO3" s="5">
        <f t="shared" si="7"/>
        <v>0</v>
      </c>
      <c r="CP3" s="5">
        <f t="shared" si="7"/>
        <v>0</v>
      </c>
    </row>
    <row r="4" spans="1:94" x14ac:dyDescent="0.3">
      <c r="A4" s="9">
        <v>44137</v>
      </c>
      <c r="B4" s="5">
        <v>14.8</v>
      </c>
      <c r="C4" s="5">
        <v>14.8604270659216</v>
      </c>
      <c r="D4" s="5">
        <v>14.9395650087002</v>
      </c>
      <c r="E4" s="5">
        <v>14.772220617552801</v>
      </c>
      <c r="F4" s="5">
        <v>14.750114274906601</v>
      </c>
      <c r="G4" s="5">
        <v>14.897745169124301</v>
      </c>
      <c r="H4" s="5">
        <v>14.8274482763417</v>
      </c>
      <c r="I4" s="5"/>
      <c r="J4" s="5">
        <f t="shared" ref="J4:J24" si="8">($B4-C4)*($B4-C4)</f>
        <v>3.6514302958933344E-3</v>
      </c>
      <c r="K4" s="5">
        <f t="shared" ref="K4:K24" si="9">($B4-D4)*($B4-D4)</f>
        <v>1.9478391653486606E-2</v>
      </c>
      <c r="L4" s="5">
        <f t="shared" ref="L4:L24" si="10">($B4-E4)*($B4-E4)</f>
        <v>7.7169408914779826E-4</v>
      </c>
      <c r="M4" s="5">
        <f t="shared" ref="M4:M24" si="11">($B4-F4)*($B4-F4)</f>
        <v>2.4885855680942953E-3</v>
      </c>
      <c r="N4" s="5">
        <f t="shared" ref="N4:N24" si="12">($B4-G4)*($B4-G4)</f>
        <v>9.554118087138028E-3</v>
      </c>
      <c r="O4" s="5">
        <f t="shared" ref="O4:O24" si="13">($B4-H4)*($B4-H4)</f>
        <v>7.5340787413029722E-4</v>
      </c>
      <c r="P4" s="5"/>
      <c r="Q4" s="5">
        <f t="shared" ref="Q4:Q24" si="14">ABS($B4-C4)/C4</f>
        <v>4.0663074926139079E-3</v>
      </c>
      <c r="R4" s="5">
        <f t="shared" ref="R4:R24" si="15">ABS($B4-D4)/D4</f>
        <v>9.3419727160008962E-3</v>
      </c>
      <c r="S4" s="5">
        <f t="shared" ref="S4:S24" si="16">ABS($B4-E4)/E4</f>
        <v>1.880514999497882E-3</v>
      </c>
      <c r="T4" s="5">
        <f t="shared" ref="T4:T24" si="17">ABS($B4-F4)/F4</f>
        <v>3.3820568548589129E-3</v>
      </c>
      <c r="U4" s="5">
        <f t="shared" ref="U4:U24" si="18">ABS($B4-G4)/G4</f>
        <v>6.5610713577567269E-3</v>
      </c>
      <c r="V4" s="5">
        <f t="shared" ref="V4:V24" si="19">ABS($B4-H4)/H4</f>
        <v>1.8511800432644376E-3</v>
      </c>
      <c r="Y4" s="9">
        <v>44137</v>
      </c>
      <c r="Z4" s="5">
        <v>6.3</v>
      </c>
      <c r="AA4" s="5">
        <v>5.8043335154740001</v>
      </c>
      <c r="AB4" s="5">
        <v>5.7829717008959296</v>
      </c>
      <c r="AC4" s="5">
        <v>5.7611115082759197</v>
      </c>
      <c r="AD4" s="5">
        <v>5.7512650433991697</v>
      </c>
      <c r="AE4" s="5">
        <v>5.8057218112460003</v>
      </c>
      <c r="AF4" s="5">
        <v>5.8144426472879598</v>
      </c>
      <c r="AG4" s="5"/>
      <c r="AH4" s="5">
        <f>($Z4-AA4)*($Z4-AA4)</f>
        <v>0.24568526388236311</v>
      </c>
      <c r="AI4" s="5">
        <f t="shared" si="2"/>
        <v>0.26731826207444792</v>
      </c>
      <c r="AJ4" s="5">
        <f t="shared" si="2"/>
        <v>0.29040080651265399</v>
      </c>
      <c r="AK4" s="5">
        <f t="shared" si="2"/>
        <v>0.30111005259571494</v>
      </c>
      <c r="AL4" s="5">
        <f t="shared" si="2"/>
        <v>0.2443109278779344</v>
      </c>
      <c r="AM4" s="5">
        <f t="shared" si="2"/>
        <v>0.23576594277272445</v>
      </c>
      <c r="AN4" s="5"/>
      <c r="AO4" s="5">
        <f>ABS($Z4-AA4)/Z4</f>
        <v>7.8677219766031703E-2</v>
      </c>
      <c r="AP4" s="5">
        <f t="shared" ref="AP4:AP24" si="20">ABS($Z4-AB4)/AA4</f>
        <v>8.907625616717306E-2</v>
      </c>
      <c r="AQ4" s="5">
        <f t="shared" ref="AQ4:AQ24" si="21">ABS($Z4-AC4)/AB4</f>
        <v>9.3185393184717233E-2</v>
      </c>
      <c r="AR4" s="5">
        <f t="shared" ref="AR4:AR24" si="22">ABS($Z4-AD4)/AC4</f>
        <v>9.524810547627216E-2</v>
      </c>
      <c r="AS4" s="5">
        <f t="shared" ref="AS4:AS24" si="23">ABS($Z4-AE4)/AD4</f>
        <v>8.5942516128915236E-2</v>
      </c>
      <c r="AT4" s="5">
        <f t="shared" ref="AT4:AT24" si="24">ABS($Z4-AF4)/AE4</f>
        <v>8.3634278130841358E-2</v>
      </c>
      <c r="AW4" s="9">
        <v>44137</v>
      </c>
      <c r="AX4" s="5">
        <v>11.7</v>
      </c>
      <c r="AY4" s="5">
        <v>11.092838081331401</v>
      </c>
      <c r="AZ4" s="5">
        <v>11.1</v>
      </c>
      <c r="BA4" s="5">
        <v>11.155546336297901</v>
      </c>
      <c r="BB4" s="5">
        <v>11.0330279926422</v>
      </c>
      <c r="BC4" s="5">
        <v>11.038847006563399</v>
      </c>
      <c r="BD4" s="5">
        <v>10.980149101767701</v>
      </c>
      <c r="BE4" s="5"/>
      <c r="BF4" s="5">
        <f t="shared" ref="BF4:BF24" si="25">($AX4-AY4)*($AX4-AY4)</f>
        <v>0.36864559548133391</v>
      </c>
      <c r="BG4" s="5">
        <f t="shared" ref="BG4:BG24" si="26">($AX4-AZ4)*($AX4-AZ4)</f>
        <v>0.3599999999999996</v>
      </c>
      <c r="BH4" s="5">
        <f t="shared" ref="BH4:BH24" si="27">($AX4-BA4)*($AX4-BA4)</f>
        <v>0.29642979191863772</v>
      </c>
      <c r="BI4" s="5">
        <f t="shared" ref="BI4:BI24" si="28">($AX4-BB4)*($AX4-BB4)</f>
        <v>0.44485165859889209</v>
      </c>
      <c r="BJ4" s="5">
        <f t="shared" ref="BJ4:BJ24" si="29">($AX4-BC4)*($AX4-BC4)</f>
        <v>0.43712328073017692</v>
      </c>
      <c r="BK4" s="5">
        <f t="shared" ref="BK4:BK24" si="30">($AX4-BD4)*($AX4-BD4)</f>
        <v>0.5181853156858468</v>
      </c>
      <c r="BL4" s="5"/>
      <c r="BM4" s="5">
        <f t="shared" ref="BM4:BM24" si="31">ABS($AX4-AY4)/AX4</f>
        <v>5.1894181082786206E-2</v>
      </c>
      <c r="BN4" s="5">
        <f t="shared" ref="BN4:BN24" si="32">ABS($AX4-AZ4)/AY4</f>
        <v>5.4088953214756159E-2</v>
      </c>
      <c r="BO4" s="5">
        <f t="shared" ref="BO4:BO24" si="33">ABS($AX4-BA4)/AZ4</f>
        <v>4.9049879612801668E-2</v>
      </c>
      <c r="BP4" s="5">
        <f t="shared" ref="BP4:BP24" si="34">ABS($AX4-BB4)/BA4</f>
        <v>5.9788376763548243E-2</v>
      </c>
      <c r="BQ4" s="5">
        <f t="shared" ref="BQ4:BQ24" si="35">ABS($AX4-BC4)/BB4</f>
        <v>5.99248904178903E-2</v>
      </c>
      <c r="BR4" s="5">
        <f t="shared" ref="BR4:BR24" si="36">ABS($AX4-BD4)/BC4</f>
        <v>6.5210696171827967E-2</v>
      </c>
      <c r="BU4" s="9">
        <v>44137</v>
      </c>
      <c r="BV4" s="5">
        <v>6.5</v>
      </c>
      <c r="BW4" s="5">
        <v>6.6261966947473603</v>
      </c>
      <c r="BX4" s="5">
        <v>6.5413971295639897</v>
      </c>
      <c r="BY4" s="5">
        <v>6.61240954615843</v>
      </c>
      <c r="BZ4" s="5">
        <v>6.5367753662245098</v>
      </c>
      <c r="CA4" s="5">
        <v>6.6637177177968701</v>
      </c>
      <c r="CB4" s="5">
        <v>6.6991613838037898</v>
      </c>
      <c r="CC4" s="5"/>
      <c r="CD4" s="5">
        <f t="shared" ref="CD4:CD24" si="37">($BV4-BW4)*($BV4-BW4)</f>
        <v>1.5925605765158432E-2</v>
      </c>
      <c r="CE4" s="5">
        <f t="shared" ref="CE4:CE24" si="38">($BV4-BX4)*($BV4-BX4)</f>
        <v>1.7137223361377472E-3</v>
      </c>
      <c r="CF4" s="5">
        <f t="shared" ref="CF4:CF24" si="39">($BV4-BY4)*($BV4-BY4)</f>
        <v>1.2635906067544209E-2</v>
      </c>
      <c r="CG4" s="5">
        <f t="shared" ref="CG4:CG24" si="40">($BV4-BZ4)*($BV4-BZ4)</f>
        <v>1.3524275609468185E-3</v>
      </c>
      <c r="CH4" s="5">
        <f t="shared" ref="CH4:CH24" si="41">($BV4-CA4)*($BV4-CA4)</f>
        <v>2.6803491120615582E-2</v>
      </c>
      <c r="CI4" s="5">
        <f t="shared" ref="CI4:CI24" si="42">($BV4-CB4)*($BV4-CB4)</f>
        <v>3.9665256798640462E-2</v>
      </c>
      <c r="CJ4" s="5"/>
      <c r="CK4" s="5">
        <f t="shared" ref="CK4:CK24" si="43">ABS($BV4-BW4)/BV4</f>
        <v>1.9414876114978503E-2</v>
      </c>
      <c r="CL4" s="5">
        <f t="shared" si="7"/>
        <v>6.247494825622292E-3</v>
      </c>
      <c r="CM4" s="5">
        <f t="shared" si="7"/>
        <v>1.7184332938661159E-2</v>
      </c>
      <c r="CN4" s="5">
        <f t="shared" si="7"/>
        <v>5.5615681345501326E-3</v>
      </c>
      <c r="CO4" s="5">
        <f t="shared" si="7"/>
        <v>2.5045639267764777E-2</v>
      </c>
      <c r="CP4" s="5">
        <f t="shared" si="7"/>
        <v>2.9887428045141693E-2</v>
      </c>
    </row>
    <row r="5" spans="1:94" x14ac:dyDescent="0.3">
      <c r="A5" s="9">
        <v>44138</v>
      </c>
      <c r="B5" s="5">
        <v>14.6</v>
      </c>
      <c r="C5" s="5">
        <v>14.8253545885071</v>
      </c>
      <c r="D5" s="5">
        <v>14.923143286716799</v>
      </c>
      <c r="E5" s="5">
        <v>14.755549304476499</v>
      </c>
      <c r="F5" s="5">
        <v>14.6002285498133</v>
      </c>
      <c r="G5" s="5">
        <v>14.736227085435001</v>
      </c>
      <c r="H5" s="5">
        <v>14.8946781286587</v>
      </c>
      <c r="I5" s="5"/>
      <c r="J5" s="5">
        <f t="shared" si="8"/>
        <v>5.0784690561204465E-2</v>
      </c>
      <c r="K5" s="5">
        <f t="shared" si="9"/>
        <v>0.10442158375013574</v>
      </c>
      <c r="L5" s="5">
        <f t="shared" si="10"/>
        <v>2.4195586123122819E-2</v>
      </c>
      <c r="M5" s="5">
        <f t="shared" si="11"/>
        <v>5.2235017159720992E-8</v>
      </c>
      <c r="N5" s="5">
        <f t="shared" si="12"/>
        <v>1.8557818806115109E-2</v>
      </c>
      <c r="O5" s="5">
        <f t="shared" si="13"/>
        <v>8.683519950979382E-2</v>
      </c>
      <c r="P5" s="5"/>
      <c r="Q5" s="5">
        <f t="shared" si="14"/>
        <v>1.5200620474993525E-2</v>
      </c>
      <c r="R5" s="5">
        <f t="shared" si="15"/>
        <v>2.165383528846981E-2</v>
      </c>
      <c r="S5" s="5">
        <f t="shared" si="16"/>
        <v>1.0541749498225023E-2</v>
      </c>
      <c r="T5" s="5">
        <f t="shared" si="17"/>
        <v>1.5653851754497564E-5</v>
      </c>
      <c r="U5" s="5">
        <f t="shared" si="18"/>
        <v>9.2443665970406604E-3</v>
      </c>
      <c r="V5" s="5">
        <f t="shared" si="19"/>
        <v>1.9784121960427836E-2</v>
      </c>
      <c r="Y5" s="9">
        <v>44138</v>
      </c>
      <c r="Z5" s="5">
        <v>6.2</v>
      </c>
      <c r="AA5" s="5">
        <v>5.8050014977154198</v>
      </c>
      <c r="AB5" s="5">
        <v>5.7729865842725001</v>
      </c>
      <c r="AC5" s="5">
        <v>5.7944451745164303</v>
      </c>
      <c r="AD5" s="5">
        <v>5.7025300867983404</v>
      </c>
      <c r="AE5" s="5">
        <v>5.8315901393749296</v>
      </c>
      <c r="AF5" s="5">
        <v>5.8477377880632497</v>
      </c>
      <c r="AG5" s="5"/>
      <c r="AH5" s="5">
        <f t="shared" ref="AH4:AH24" si="44">($Z5-AA5)*($Z5-AA5)</f>
        <v>0.15602381680706162</v>
      </c>
      <c r="AI5" s="5">
        <f t="shared" si="2"/>
        <v>0.18234045721126679</v>
      </c>
      <c r="AJ5" s="5">
        <f t="shared" si="2"/>
        <v>0.16447471647300885</v>
      </c>
      <c r="AK5" s="5">
        <f t="shared" si="2"/>
        <v>0.24747631454086691</v>
      </c>
      <c r="AL5" s="5">
        <f t="shared" si="2"/>
        <v>0.1357258254057839</v>
      </c>
      <c r="AM5" s="5">
        <f t="shared" si="2"/>
        <v>0.12408866595857208</v>
      </c>
      <c r="AN5" s="5"/>
      <c r="AO5" s="5">
        <f t="shared" ref="AO4:AO24" si="45">ABS($Z5-AA5)/Z5</f>
        <v>6.370943585235167E-2</v>
      </c>
      <c r="AP5" s="5">
        <f t="shared" si="20"/>
        <v>7.3559570293918575E-2</v>
      </c>
      <c r="AQ5" s="5">
        <f t="shared" si="21"/>
        <v>7.0250436158717858E-2</v>
      </c>
      <c r="AR5" s="5">
        <f t="shared" si="22"/>
        <v>8.5852898460321639E-2</v>
      </c>
      <c r="AS5" s="5">
        <f t="shared" si="23"/>
        <v>6.460463250828942E-2</v>
      </c>
      <c r="AT5" s="5">
        <f t="shared" si="24"/>
        <v>6.0405859039762415E-2</v>
      </c>
      <c r="AW5" s="9">
        <v>44138</v>
      </c>
      <c r="AX5" s="5">
        <v>11.7</v>
      </c>
      <c r="AY5" s="5">
        <v>11.085676162662899</v>
      </c>
      <c r="AZ5" s="5">
        <v>11.1</v>
      </c>
      <c r="BA5" s="5">
        <v>11.2221835424267</v>
      </c>
      <c r="BB5" s="5">
        <v>10.966055985284401</v>
      </c>
      <c r="BC5" s="5">
        <v>11.020841933251701</v>
      </c>
      <c r="BD5" s="5">
        <v>10.957648110167201</v>
      </c>
      <c r="BE5" s="5"/>
      <c r="BF5" s="5">
        <f t="shared" si="25"/>
        <v>0.37739377712057948</v>
      </c>
      <c r="BG5" s="5">
        <f t="shared" si="26"/>
        <v>0.3599999999999996</v>
      </c>
      <c r="BH5" s="5">
        <f t="shared" si="27"/>
        <v>0.22830856712789629</v>
      </c>
      <c r="BI5" s="5">
        <f t="shared" si="28"/>
        <v>0.53867381673685089</v>
      </c>
      <c r="BJ5" s="5">
        <f t="shared" si="29"/>
        <v>0.46125567962928643</v>
      </c>
      <c r="BK5" s="5">
        <f t="shared" si="30"/>
        <v>0.55108632833832782</v>
      </c>
      <c r="BL5" s="5"/>
      <c r="BM5" s="5">
        <f t="shared" si="31"/>
        <v>5.2506310883512812E-2</v>
      </c>
      <c r="BN5" s="5">
        <f t="shared" si="32"/>
        <v>5.4123897468774079E-2</v>
      </c>
      <c r="BO5" s="5">
        <f t="shared" si="33"/>
        <v>4.3046527709306219E-2</v>
      </c>
      <c r="BP5" s="5">
        <f t="shared" si="34"/>
        <v>6.540117722552323E-2</v>
      </c>
      <c r="BQ5" s="5">
        <f t="shared" si="35"/>
        <v>6.1932755738223134E-2</v>
      </c>
      <c r="BR5" s="5">
        <f t="shared" si="36"/>
        <v>6.735890908597468E-2</v>
      </c>
      <c r="BU5" s="9">
        <v>44138</v>
      </c>
      <c r="BV5" s="5">
        <v>7</v>
      </c>
      <c r="BW5" s="5">
        <v>6.6323640297761504</v>
      </c>
      <c r="BX5" s="5">
        <v>6.5167835956865501</v>
      </c>
      <c r="BY5" s="5">
        <v>6.6469701629943101</v>
      </c>
      <c r="BZ5" s="5">
        <v>6.47355073244902</v>
      </c>
      <c r="CA5" s="5">
        <v>6.7221804149778803</v>
      </c>
      <c r="CB5" s="5">
        <v>6.6637318296983397</v>
      </c>
      <c r="CC5" s="5"/>
      <c r="CD5" s="5">
        <f t="shared" si="37"/>
        <v>0.13515620660243127</v>
      </c>
      <c r="CE5" s="5">
        <f t="shared" si="38"/>
        <v>0.23349809339761951</v>
      </c>
      <c r="CF5" s="5">
        <f t="shared" si="39"/>
        <v>0.12463006581626399</v>
      </c>
      <c r="CG5" s="5">
        <f t="shared" si="40"/>
        <v>0.27714883130496332</v>
      </c>
      <c r="CH5" s="5">
        <f t="shared" si="41"/>
        <v>7.7183721821862783E-2</v>
      </c>
      <c r="CI5" s="5">
        <f t="shared" si="42"/>
        <v>0.11307628235802644</v>
      </c>
      <c r="CJ5" s="5"/>
      <c r="CK5" s="5">
        <f t="shared" si="43"/>
        <v>5.2519424317692805E-2</v>
      </c>
      <c r="CL5" s="5">
        <f t="shared" si="7"/>
        <v>7.2857340481318394E-2</v>
      </c>
      <c r="CM5" s="5">
        <f t="shared" si="7"/>
        <v>5.4172404503252163E-2</v>
      </c>
      <c r="CN5" s="5">
        <f t="shared" si="7"/>
        <v>7.9201388699152289E-2</v>
      </c>
      <c r="CO5" s="5">
        <f t="shared" si="7"/>
        <v>4.2916105319069198E-2</v>
      </c>
      <c r="CP5" s="5">
        <f t="shared" si="7"/>
        <v>5.0023675287323696E-2</v>
      </c>
    </row>
    <row r="6" spans="1:94" x14ac:dyDescent="0.3">
      <c r="A6" s="9">
        <v>44139</v>
      </c>
      <c r="B6" s="5">
        <v>14.4</v>
      </c>
      <c r="C6" s="5">
        <v>14.790913892625801</v>
      </c>
      <c r="D6" s="5">
        <v>14.9165704175554</v>
      </c>
      <c r="E6" s="5">
        <v>14.8722091056372</v>
      </c>
      <c r="F6" s="5">
        <v>14.45034282472</v>
      </c>
      <c r="G6" s="5">
        <v>14.604936034910301</v>
      </c>
      <c r="H6" s="5">
        <v>14.9746848932718</v>
      </c>
      <c r="I6" s="5"/>
      <c r="J6" s="5">
        <f t="shared" si="8"/>
        <v>0.15281367144785568</v>
      </c>
      <c r="K6" s="5">
        <f t="shared" si="9"/>
        <v>0.26684499629336006</v>
      </c>
      <c r="L6" s="5">
        <f t="shared" si="10"/>
        <v>0.22298143944668408</v>
      </c>
      <c r="M6" s="5">
        <f t="shared" si="11"/>
        <v>2.534400000788594E-3</v>
      </c>
      <c r="N6" s="5">
        <f t="shared" si="12"/>
        <v>4.1998778404755882E-2</v>
      </c>
      <c r="O6" s="5">
        <f t="shared" si="13"/>
        <v>0.3302627265548192</v>
      </c>
      <c r="P6" s="5"/>
      <c r="Q6" s="5">
        <f t="shared" si="14"/>
        <v>2.6429326508397522E-2</v>
      </c>
      <c r="R6" s="5">
        <f t="shared" si="15"/>
        <v>3.4630642506634432E-2</v>
      </c>
      <c r="S6" s="5">
        <f t="shared" si="16"/>
        <v>3.1751107201566472E-2</v>
      </c>
      <c r="T6" s="5">
        <f t="shared" si="17"/>
        <v>3.483849852605486E-3</v>
      </c>
      <c r="U6" s="5">
        <f t="shared" si="18"/>
        <v>1.4031970726913156E-2</v>
      </c>
      <c r="V6" s="5">
        <f t="shared" si="19"/>
        <v>3.8377094233883212E-2</v>
      </c>
      <c r="Y6" s="9">
        <v>44139</v>
      </c>
      <c r="Z6" s="5">
        <v>6.3</v>
      </c>
      <c r="AA6" s="5">
        <v>5.8051322682646598</v>
      </c>
      <c r="AB6" s="5">
        <v>5.7750150335999999</v>
      </c>
      <c r="AC6" s="5">
        <v>5.76111212310889</v>
      </c>
      <c r="AD6" s="5">
        <v>5.6537951301975102</v>
      </c>
      <c r="AE6" s="5">
        <v>5.8512030042514702</v>
      </c>
      <c r="AF6" s="5">
        <v>5.74335469107075</v>
      </c>
      <c r="AG6" s="5"/>
      <c r="AH6" s="5">
        <f t="shared" si="44"/>
        <v>0.24489407191288048</v>
      </c>
      <c r="AI6" s="5">
        <f t="shared" si="2"/>
        <v>0.27560921494600904</v>
      </c>
      <c r="AJ6" s="5">
        <f t="shared" si="2"/>
        <v>0.29040014386020796</v>
      </c>
      <c r="AK6" s="5">
        <f t="shared" si="2"/>
        <v>0.41758073375645255</v>
      </c>
      <c r="AL6" s="5">
        <f t="shared" si="2"/>
        <v>0.20141874339290569</v>
      </c>
      <c r="AM6" s="5">
        <f t="shared" si="2"/>
        <v>0.30985399995293994</v>
      </c>
      <c r="AN6" s="5"/>
      <c r="AO6" s="5">
        <f t="shared" si="45"/>
        <v>7.8550433608784137E-2</v>
      </c>
      <c r="AP6" s="5">
        <f t="shared" si="20"/>
        <v>9.0434626144519317E-2</v>
      </c>
      <c r="AQ6" s="5">
        <f t="shared" si="21"/>
        <v>9.3313675160284493E-2</v>
      </c>
      <c r="AR6" s="5">
        <f t="shared" si="22"/>
        <v>0.11216668865208193</v>
      </c>
      <c r="AS6" s="5">
        <f t="shared" si="23"/>
        <v>7.9379776842542091E-2</v>
      </c>
      <c r="AT6" s="5">
        <f t="shared" si="24"/>
        <v>9.5133480845698337E-2</v>
      </c>
      <c r="AW6" s="9">
        <v>44139</v>
      </c>
      <c r="AX6" s="5">
        <v>11.4</v>
      </c>
      <c r="AY6" s="5">
        <v>11.0785142439944</v>
      </c>
      <c r="AZ6" s="5">
        <v>11.1</v>
      </c>
      <c r="BA6" s="5">
        <v>11.216615456543201</v>
      </c>
      <c r="BB6" s="5">
        <v>10.899083977926599</v>
      </c>
      <c r="BC6" s="5">
        <v>11.0376064120804</v>
      </c>
      <c r="BD6" s="5">
        <v>11.090744685880001</v>
      </c>
      <c r="BE6" s="5"/>
      <c r="BF6" s="5">
        <f t="shared" si="25"/>
        <v>0.10335309131449241</v>
      </c>
      <c r="BG6" s="5">
        <f t="shared" si="26"/>
        <v>9.0000000000000427E-2</v>
      </c>
      <c r="BH6" s="5">
        <f t="shared" si="27"/>
        <v>3.3629890778858883E-2</v>
      </c>
      <c r="BI6" s="5">
        <f t="shared" si="28"/>
        <v>0.25091686116983997</v>
      </c>
      <c r="BJ6" s="5">
        <f t="shared" si="29"/>
        <v>0.13132911256524091</v>
      </c>
      <c r="BK6" s="5">
        <f t="shared" si="30"/>
        <v>9.5638849311459634E-2</v>
      </c>
      <c r="BL6" s="5"/>
      <c r="BM6" s="5">
        <f t="shared" si="31"/>
        <v>2.820050491277196E-2</v>
      </c>
      <c r="BN6" s="5">
        <f t="shared" si="32"/>
        <v>2.7079443451781364E-2</v>
      </c>
      <c r="BO6" s="5">
        <f t="shared" si="33"/>
        <v>1.6521130041153135E-2</v>
      </c>
      <c r="BP6" s="5">
        <f t="shared" si="34"/>
        <v>4.4658393078920451E-2</v>
      </c>
      <c r="BQ6" s="5">
        <f t="shared" si="35"/>
        <v>3.3249912437920352E-2</v>
      </c>
      <c r="BR6" s="5">
        <f t="shared" si="36"/>
        <v>2.8018331382203207E-2</v>
      </c>
      <c r="BU6" s="9">
        <v>44139</v>
      </c>
      <c r="BV6" s="5">
        <v>6.9</v>
      </c>
      <c r="BW6" s="5">
        <v>6.6339681603246801</v>
      </c>
      <c r="BX6" s="5">
        <v>6.5282400030734102</v>
      </c>
      <c r="BY6" s="5">
        <v>6.6758975151909201</v>
      </c>
      <c r="BZ6" s="5">
        <v>6.4103260986735302</v>
      </c>
      <c r="CA6" s="5">
        <v>6.7086997093795802</v>
      </c>
      <c r="CB6" s="5">
        <v>6.6394644806793099</v>
      </c>
      <c r="CC6" s="5"/>
      <c r="CD6" s="5">
        <f t="shared" si="37"/>
        <v>7.0772939721035322E-2</v>
      </c>
      <c r="CE6" s="5">
        <f t="shared" si="38"/>
        <v>0.13820549531485829</v>
      </c>
      <c r="CF6" s="5">
        <f t="shared" si="39"/>
        <v>5.0221923697604039E-2</v>
      </c>
      <c r="CG6" s="5">
        <f t="shared" si="40"/>
        <v>0.23978052964028562</v>
      </c>
      <c r="CH6" s="5">
        <f t="shared" si="41"/>
        <v>3.6595801191457229E-2</v>
      </c>
      <c r="CI6" s="5">
        <f t="shared" si="42"/>
        <v>6.787875682770185E-2</v>
      </c>
      <c r="CJ6" s="5"/>
      <c r="CK6" s="5">
        <f t="shared" si="43"/>
        <v>3.8555339083379749E-2</v>
      </c>
      <c r="CL6" s="5">
        <f t="shared" si="7"/>
        <v>5.6038857579985044E-2</v>
      </c>
      <c r="CM6" s="5">
        <f t="shared" si="7"/>
        <v>3.4328162675326845E-2</v>
      </c>
      <c r="CN6" s="5">
        <f t="shared" si="7"/>
        <v>7.3349523447929416E-2</v>
      </c>
      <c r="CO6" s="5">
        <f t="shared" si="7"/>
        <v>2.9842520907010551E-2</v>
      </c>
      <c r="CP6" s="5">
        <f t="shared" si="7"/>
        <v>3.8835471940476034E-2</v>
      </c>
    </row>
    <row r="7" spans="1:94" x14ac:dyDescent="0.3">
      <c r="A7" s="9">
        <v>44140</v>
      </c>
      <c r="B7" s="5">
        <v>14.3</v>
      </c>
      <c r="C7" s="5">
        <v>14.7565618872786</v>
      </c>
      <c r="D7" s="5">
        <v>14.9191593351043</v>
      </c>
      <c r="E7" s="5">
        <v>14.9555478149592</v>
      </c>
      <c r="F7" s="5">
        <v>14.3004570996266</v>
      </c>
      <c r="G7" s="5">
        <v>14.6965542968919</v>
      </c>
      <c r="H7" s="5">
        <v>14.933759032768201</v>
      </c>
      <c r="I7" s="5"/>
      <c r="J7" s="5">
        <f t="shared" si="8"/>
        <v>0.20844875691539677</v>
      </c>
      <c r="K7" s="5">
        <f t="shared" si="9"/>
        <v>0.38335828224679847</v>
      </c>
      <c r="L7" s="5">
        <f t="shared" si="10"/>
        <v>0.42974293769778038</v>
      </c>
      <c r="M7" s="5">
        <f t="shared" si="11"/>
        <v>2.0894006863726002E-7</v>
      </c>
      <c r="N7" s="5">
        <f t="shared" si="12"/>
        <v>0.15725531038342883</v>
      </c>
      <c r="O7" s="5">
        <f t="shared" si="13"/>
        <v>0.40165051161528453</v>
      </c>
      <c r="P7" s="5"/>
      <c r="Q7" s="5">
        <f t="shared" si="14"/>
        <v>3.0939584082400284E-2</v>
      </c>
      <c r="R7" s="5">
        <f t="shared" si="15"/>
        <v>4.1500953317620097E-2</v>
      </c>
      <c r="S7" s="5">
        <f t="shared" si="16"/>
        <v>4.3833086094211222E-2</v>
      </c>
      <c r="T7" s="5">
        <f t="shared" si="17"/>
        <v>3.19639871239696E-5</v>
      </c>
      <c r="U7" s="5">
        <f t="shared" si="18"/>
        <v>2.6982807594278398E-2</v>
      </c>
      <c r="V7" s="5">
        <f t="shared" si="19"/>
        <v>4.2438011178403429E-2</v>
      </c>
      <c r="Y7" s="9">
        <v>44140</v>
      </c>
      <c r="Z7" s="5">
        <v>6.5</v>
      </c>
      <c r="AA7" s="5">
        <v>5.8051843063665602</v>
      </c>
      <c r="AB7" s="5">
        <v>5.7761453736366297</v>
      </c>
      <c r="AC7" s="5">
        <v>5.7333346985796103</v>
      </c>
      <c r="AD7" s="5">
        <v>5.6050601735966801</v>
      </c>
      <c r="AE7" s="5">
        <v>5.8607792609214497</v>
      </c>
      <c r="AF7" s="5">
        <v>5.7371841684581701</v>
      </c>
      <c r="AG7" s="5"/>
      <c r="AH7" s="5">
        <f t="shared" si="44"/>
        <v>0.48276884811931803</v>
      </c>
      <c r="AI7" s="5">
        <f t="shared" si="2"/>
        <v>0.5239655201076544</v>
      </c>
      <c r="AJ7" s="5">
        <f t="shared" si="2"/>
        <v>0.587775684402017</v>
      </c>
      <c r="AK7" s="5">
        <f t="shared" si="2"/>
        <v>0.80091729288280444</v>
      </c>
      <c r="AL7" s="5">
        <f t="shared" si="2"/>
        <v>0.40860315326812802</v>
      </c>
      <c r="AM7" s="5">
        <f t="shared" si="2"/>
        <v>0.58188799285085335</v>
      </c>
      <c r="AN7" s="5"/>
      <c r="AO7" s="5">
        <f t="shared" si="45"/>
        <v>0.10689472209745227</v>
      </c>
      <c r="AP7" s="5">
        <f t="shared" si="20"/>
        <v>0.12469106718446769</v>
      </c>
      <c r="AQ7" s="5">
        <f t="shared" si="21"/>
        <v>0.13272957168280225</v>
      </c>
      <c r="AR7" s="5">
        <f t="shared" si="22"/>
        <v>0.15609411859821029</v>
      </c>
      <c r="AS7" s="5">
        <f t="shared" si="23"/>
        <v>0.11404351055670688</v>
      </c>
      <c r="AT7" s="5">
        <f t="shared" si="24"/>
        <v>0.1301560419837238</v>
      </c>
      <c r="AW7" s="9">
        <v>44140</v>
      </c>
      <c r="AX7" s="5">
        <v>11</v>
      </c>
      <c r="AY7" s="5">
        <v>11.071352325325901</v>
      </c>
      <c r="AZ7" s="5">
        <v>11.1</v>
      </c>
      <c r="BA7" s="5">
        <v>11.094392310202601</v>
      </c>
      <c r="BB7" s="5">
        <v>10.8321119705688</v>
      </c>
      <c r="BC7" s="5">
        <v>10.903768956655</v>
      </c>
      <c r="BD7" s="5">
        <v>11.1350066425886</v>
      </c>
      <c r="BE7" s="5"/>
      <c r="BF7" s="5">
        <f t="shared" si="25"/>
        <v>5.0911543294131448E-3</v>
      </c>
      <c r="BG7" s="5">
        <f t="shared" si="26"/>
        <v>9.9999999999999291E-3</v>
      </c>
      <c r="BH7" s="5">
        <f t="shared" si="27"/>
        <v>8.9099082253839643E-3</v>
      </c>
      <c r="BI7" s="5">
        <f t="shared" si="28"/>
        <v>2.8186390426291539E-2</v>
      </c>
      <c r="BJ7" s="5">
        <f t="shared" si="29"/>
        <v>9.2604137032672659E-3</v>
      </c>
      <c r="BK7" s="5">
        <f t="shared" si="30"/>
        <v>1.8226793543045943E-2</v>
      </c>
      <c r="BL7" s="5"/>
      <c r="BM7" s="5">
        <f t="shared" si="31"/>
        <v>6.4865750296273202E-3</v>
      </c>
      <c r="BN7" s="5">
        <f t="shared" si="32"/>
        <v>9.0323202678003478E-3</v>
      </c>
      <c r="BO7" s="5">
        <f t="shared" si="33"/>
        <v>8.5038117299640111E-3</v>
      </c>
      <c r="BP7" s="5">
        <f t="shared" si="34"/>
        <v>1.5132692691676981E-2</v>
      </c>
      <c r="BQ7" s="5">
        <f t="shared" si="35"/>
        <v>8.8838671171847985E-3</v>
      </c>
      <c r="BR7" s="5">
        <f t="shared" si="36"/>
        <v>1.2381649237551019E-2</v>
      </c>
      <c r="BU7" s="9">
        <v>44140</v>
      </c>
      <c r="BV7" s="5">
        <v>7.1</v>
      </c>
      <c r="BW7" s="5">
        <v>6.6345326752578702</v>
      </c>
      <c r="BX7" s="5">
        <v>6.5327809243294404</v>
      </c>
      <c r="BY7" s="5">
        <v>6.6880823496444401</v>
      </c>
      <c r="BZ7" s="5">
        <v>6.3471014648980502</v>
      </c>
      <c r="CA7" s="5">
        <v>6.7067639542735904</v>
      </c>
      <c r="CB7" s="5">
        <v>6.7166893464759196</v>
      </c>
      <c r="CC7" s="5"/>
      <c r="CD7" s="5">
        <f t="shared" si="37"/>
        <v>0.21665983040259504</v>
      </c>
      <c r="CE7" s="5">
        <f t="shared" si="38"/>
        <v>0.32173747980456369</v>
      </c>
      <c r="CF7" s="5">
        <f t="shared" si="39"/>
        <v>0.16967615067444497</v>
      </c>
      <c r="CG7" s="5">
        <f t="shared" si="40"/>
        <v>0.56685620415866145</v>
      </c>
      <c r="CH7" s="5">
        <f t="shared" si="41"/>
        <v>0.15463458765854263</v>
      </c>
      <c r="CI7" s="5">
        <f t="shared" si="42"/>
        <v>0.1469270571050573</v>
      </c>
      <c r="CJ7" s="5"/>
      <c r="CK7" s="5">
        <f t="shared" si="43"/>
        <v>6.5558778132694298E-2</v>
      </c>
      <c r="CL7" s="5">
        <f t="shared" si="7"/>
        <v>8.5494955475294676E-2</v>
      </c>
      <c r="CM7" s="5">
        <f t="shared" si="7"/>
        <v>6.3053951315203624E-2</v>
      </c>
      <c r="CN7" s="5">
        <f t="shared" si="7"/>
        <v>0.1125731556134287</v>
      </c>
      <c r="CO7" s="5">
        <f t="shared" si="7"/>
        <v>6.1955216550603161E-2</v>
      </c>
      <c r="CP7" s="5">
        <f t="shared" si="7"/>
        <v>5.715284690761066E-2</v>
      </c>
    </row>
    <row r="8" spans="1:94" x14ac:dyDescent="0.3">
      <c r="A8" s="9">
        <v>44143</v>
      </c>
      <c r="B8" s="5">
        <v>13.9</v>
      </c>
      <c r="C8" s="5">
        <v>14.7222223324549</v>
      </c>
      <c r="D8" s="5">
        <v>14.920204876324201</v>
      </c>
      <c r="E8" s="5">
        <v>14.9666575699144</v>
      </c>
      <c r="F8" s="5">
        <v>14.1505713745333</v>
      </c>
      <c r="G8" s="5">
        <v>14.648791270856499</v>
      </c>
      <c r="H8" s="5">
        <v>14.8356807658603</v>
      </c>
      <c r="I8" s="5"/>
      <c r="J8" s="5">
        <f t="shared" si="8"/>
        <v>0.67604956398757476</v>
      </c>
      <c r="K8" s="5">
        <f t="shared" si="9"/>
        <v>1.0408179896756771</v>
      </c>
      <c r="L8" s="5">
        <f t="shared" si="10"/>
        <v>1.1377583714556918</v>
      </c>
      <c r="M8" s="5">
        <f t="shared" si="11"/>
        <v>6.278601373550699E-2</v>
      </c>
      <c r="N8" s="5">
        <f t="shared" si="12"/>
        <v>0.56068836731089056</v>
      </c>
      <c r="O8" s="5">
        <f t="shared" si="13"/>
        <v>0.87549849560091619</v>
      </c>
      <c r="P8" s="5"/>
      <c r="Q8" s="5">
        <f t="shared" si="14"/>
        <v>5.5849063673106158E-2</v>
      </c>
      <c r="R8" s="5">
        <f t="shared" si="15"/>
        <v>6.8377403982105511E-2</v>
      </c>
      <c r="S8" s="5">
        <f t="shared" si="16"/>
        <v>7.1268923267047132E-2</v>
      </c>
      <c r="T8" s="5">
        <f t="shared" si="17"/>
        <v>1.7707509322503485E-2</v>
      </c>
      <c r="U8" s="5">
        <f t="shared" si="18"/>
        <v>5.1116249594340607E-2</v>
      </c>
      <c r="V8" s="5">
        <f t="shared" si="19"/>
        <v>6.3069621180679297E-2</v>
      </c>
      <c r="Y8" s="9">
        <v>44143</v>
      </c>
      <c r="Z8" s="5">
        <v>6.4</v>
      </c>
      <c r="AA8" s="5">
        <v>5.8052248056312399</v>
      </c>
      <c r="AB8" s="5">
        <v>5.7759242768853403</v>
      </c>
      <c r="AC8" s="5">
        <v>5.7444462028657197</v>
      </c>
      <c r="AD8" s="5">
        <v>5.5563252169958499</v>
      </c>
      <c r="AE8" s="5">
        <v>5.8501199376578796</v>
      </c>
      <c r="AF8" s="5">
        <v>5.8227284914676796</v>
      </c>
      <c r="AG8" s="5"/>
      <c r="AH8" s="5">
        <f t="shared" si="44"/>
        <v>0.3537575318363968</v>
      </c>
      <c r="AI8" s="5">
        <f t="shared" si="2"/>
        <v>0.38947050818108586</v>
      </c>
      <c r="AJ8" s="5">
        <f t="shared" si="2"/>
        <v>0.42975078093717356</v>
      </c>
      <c r="AK8" s="5">
        <f t="shared" si="2"/>
        <v>0.71178713947710037</v>
      </c>
      <c r="AL8" s="5">
        <f t="shared" si="2"/>
        <v>0.30236808296137457</v>
      </c>
      <c r="AM8" s="5">
        <f t="shared" si="2"/>
        <v>0.33324239456318133</v>
      </c>
      <c r="AN8" s="5"/>
      <c r="AO8" s="5">
        <f t="shared" si="45"/>
        <v>9.2933624120118824E-2</v>
      </c>
      <c r="AP8" s="5">
        <f t="shared" si="20"/>
        <v>0.10750242135486091</v>
      </c>
      <c r="AQ8" s="5">
        <f t="shared" si="21"/>
        <v>0.11349764396284419</v>
      </c>
      <c r="AR8" s="5">
        <f t="shared" si="22"/>
        <v>0.14686790566221478</v>
      </c>
      <c r="AS8" s="5">
        <f t="shared" si="23"/>
        <v>9.8964700745041254E-2</v>
      </c>
      <c r="AT8" s="5">
        <f t="shared" si="24"/>
        <v>9.8676867258115378E-2</v>
      </c>
      <c r="AW8" s="9">
        <v>44143</v>
      </c>
      <c r="AX8" s="5">
        <v>11</v>
      </c>
      <c r="AY8" s="5">
        <v>11.0641904066573</v>
      </c>
      <c r="AZ8" s="5">
        <v>11.1</v>
      </c>
      <c r="BA8" s="5">
        <v>10.9221544818464</v>
      </c>
      <c r="BB8" s="5">
        <v>10.7651399632111</v>
      </c>
      <c r="BC8" s="5">
        <v>10.853749980001499</v>
      </c>
      <c r="BD8" s="5">
        <v>10.9983207317718</v>
      </c>
      <c r="BE8" s="5"/>
      <c r="BF8" s="5">
        <f t="shared" si="25"/>
        <v>4.1204083068295191E-3</v>
      </c>
      <c r="BG8" s="5">
        <f t="shared" si="26"/>
        <v>9.9999999999999291E-3</v>
      </c>
      <c r="BH8" s="5">
        <f t="shared" si="27"/>
        <v>6.0599246966024619E-3</v>
      </c>
      <c r="BI8" s="5">
        <f t="shared" si="28"/>
        <v>5.5159236880483561E-2</v>
      </c>
      <c r="BJ8" s="5">
        <f t="shared" si="29"/>
        <v>2.1389068349561897E-2</v>
      </c>
      <c r="BK8" s="5">
        <f t="shared" si="30"/>
        <v>2.8199417822414951E-6</v>
      </c>
      <c r="BL8" s="5"/>
      <c r="BM8" s="5">
        <f t="shared" si="31"/>
        <v>5.8354915142999819E-3</v>
      </c>
      <c r="BN8" s="5">
        <f t="shared" si="32"/>
        <v>9.038166944400185E-3</v>
      </c>
      <c r="BO8" s="5">
        <f t="shared" si="33"/>
        <v>7.0131097435675652E-3</v>
      </c>
      <c r="BP8" s="5">
        <f t="shared" si="34"/>
        <v>2.150308688448407E-2</v>
      </c>
      <c r="BQ8" s="5">
        <f t="shared" si="35"/>
        <v>1.3585519602931051E-2</v>
      </c>
      <c r="BR8" s="5">
        <f t="shared" si="36"/>
        <v>1.5471779166592039E-4</v>
      </c>
      <c r="BU8" s="9">
        <v>44143</v>
      </c>
      <c r="BV8" s="5">
        <v>7.2</v>
      </c>
      <c r="BW8" s="5">
        <v>6.6348603389536596</v>
      </c>
      <c r="BX8" s="5">
        <v>6.5309592323506598</v>
      </c>
      <c r="BY8" s="5">
        <v>6.6779722635531602</v>
      </c>
      <c r="BZ8" s="5">
        <v>6.2838768311225603</v>
      </c>
      <c r="CA8" s="5">
        <v>6.7538669803065199</v>
      </c>
      <c r="CB8" s="5">
        <v>6.6750205793198099</v>
      </c>
      <c r="CC8" s="5"/>
      <c r="CD8" s="5">
        <f t="shared" si="37"/>
        <v>0.31938283648757276</v>
      </c>
      <c r="CE8" s="5">
        <f t="shared" si="38"/>
        <v>0.44761554877681869</v>
      </c>
      <c r="CF8" s="5">
        <f t="shared" si="39"/>
        <v>0.27251295761981142</v>
      </c>
      <c r="CG8" s="5">
        <f t="shared" si="40"/>
        <v>0.83928166055404219</v>
      </c>
      <c r="CH8" s="5">
        <f t="shared" si="41"/>
        <v>0.19903467126082328</v>
      </c>
      <c r="CI8" s="5">
        <f t="shared" si="42"/>
        <v>0.27560339213770824</v>
      </c>
      <c r="CJ8" s="5"/>
      <c r="CK8" s="5">
        <f t="shared" si="43"/>
        <v>7.8491619589769523E-2</v>
      </c>
      <c r="CL8" s="5">
        <f t="shared" si="7"/>
        <v>0.10083720432235209</v>
      </c>
      <c r="CM8" s="5">
        <f t="shared" si="7"/>
        <v>7.9931250199972353E-2</v>
      </c>
      <c r="CN8" s="5">
        <f t="shared" si="7"/>
        <v>0.13718583017743721</v>
      </c>
      <c r="CO8" s="5">
        <f t="shared" si="7"/>
        <v>7.0996461528954335E-2</v>
      </c>
      <c r="CP8" s="5">
        <f t="shared" si="7"/>
        <v>7.7730198449416976E-2</v>
      </c>
    </row>
    <row r="9" spans="1:94" x14ac:dyDescent="0.3">
      <c r="A9" s="9">
        <v>44144</v>
      </c>
      <c r="B9" s="5">
        <v>15.2</v>
      </c>
      <c r="C9" s="5">
        <v>14.687884525456401</v>
      </c>
      <c r="D9" s="5">
        <v>14.919789275050301</v>
      </c>
      <c r="E9" s="5">
        <v>15.0444372803665</v>
      </c>
      <c r="F9" s="5">
        <v>14.000685649439999</v>
      </c>
      <c r="G9" s="5">
        <v>14.728601471795301</v>
      </c>
      <c r="H9" s="5">
        <v>14.735498281914699</v>
      </c>
      <c r="I9" s="5"/>
      <c r="J9" s="5">
        <f t="shared" si="8"/>
        <v>0.26226225926701535</v>
      </c>
      <c r="K9" s="5">
        <f t="shared" si="9"/>
        <v>7.8518050376835749E-2</v>
      </c>
      <c r="L9" s="5">
        <f t="shared" si="10"/>
        <v>2.419975973977068E-2</v>
      </c>
      <c r="M9" s="5">
        <f t="shared" si="11"/>
        <v>1.4383549114591543</v>
      </c>
      <c r="N9" s="5">
        <f t="shared" si="12"/>
        <v>0.22221657239355583</v>
      </c>
      <c r="O9" s="5">
        <f t="shared" si="13"/>
        <v>0.21576184610419546</v>
      </c>
      <c r="P9" s="5"/>
      <c r="Q9" s="5">
        <f t="shared" si="14"/>
        <v>3.4866523743158691E-2</v>
      </c>
      <c r="R9" s="5">
        <f t="shared" si="15"/>
        <v>1.8781144946750872E-2</v>
      </c>
      <c r="S9" s="5">
        <f t="shared" si="16"/>
        <v>1.0340215239323962E-2</v>
      </c>
      <c r="T9" s="5">
        <f t="shared" si="17"/>
        <v>8.5661115504580318E-2</v>
      </c>
      <c r="U9" s="5">
        <f t="shared" si="18"/>
        <v>3.2005654379841035E-2</v>
      </c>
      <c r="V9" s="5">
        <f t="shared" si="19"/>
        <v>3.1522633927852733E-2</v>
      </c>
      <c r="Y9" s="9">
        <v>44144</v>
      </c>
      <c r="Z9" s="5">
        <v>6</v>
      </c>
      <c r="AA9" s="5">
        <v>5.8052636137918299</v>
      </c>
      <c r="AB9" s="5">
        <v>5.7757995727249298</v>
      </c>
      <c r="AC9" s="5">
        <v>5.7277798395615296</v>
      </c>
      <c r="AD9" s="5">
        <v>5.5075902603950198</v>
      </c>
      <c r="AE9" s="5">
        <v>5.8913506923664603</v>
      </c>
      <c r="AF9" s="5">
        <v>5.7378396035608601</v>
      </c>
      <c r="AG9" s="5"/>
      <c r="AH9" s="5">
        <f t="shared" si="44"/>
        <v>3.7922260113417594E-2</v>
      </c>
      <c r="AI9" s="5">
        <f t="shared" si="2"/>
        <v>5.026583159032403E-2</v>
      </c>
      <c r="AJ9" s="5">
        <f t="shared" si="2"/>
        <v>7.4103815749146568E-2</v>
      </c>
      <c r="AK9" s="5">
        <f t="shared" si="2"/>
        <v>0.24246735165784444</v>
      </c>
      <c r="AL9" s="5">
        <f t="shared" si="2"/>
        <v>1.180467204924756E-2</v>
      </c>
      <c r="AM9" s="5">
        <f t="shared" si="2"/>
        <v>6.8728073461126998E-2</v>
      </c>
      <c r="AN9" s="5"/>
      <c r="AO9" s="5">
        <f t="shared" si="45"/>
        <v>3.2456064368028358E-2</v>
      </c>
      <c r="AP9" s="5">
        <f t="shared" si="20"/>
        <v>3.8620197494981447E-2</v>
      </c>
      <c r="AQ9" s="5">
        <f t="shared" si="21"/>
        <v>4.7131164613809701E-2</v>
      </c>
      <c r="AR9" s="5">
        <f t="shared" si="22"/>
        <v>8.5968691778955483E-2</v>
      </c>
      <c r="AS9" s="5">
        <f t="shared" si="23"/>
        <v>1.9727195106512357E-2</v>
      </c>
      <c r="AT9" s="5">
        <f t="shared" si="24"/>
        <v>4.4499200629632578E-2</v>
      </c>
      <c r="AW9" s="9">
        <v>44144</v>
      </c>
      <c r="AX9" s="5">
        <v>10.6</v>
      </c>
      <c r="AY9" s="5">
        <v>11.0570284879888</v>
      </c>
      <c r="AZ9" s="5">
        <v>11.1</v>
      </c>
      <c r="BA9" s="5">
        <v>10.788807967538</v>
      </c>
      <c r="BB9" s="5">
        <v>10.6981679558533</v>
      </c>
      <c r="BC9" s="5">
        <v>10.9355531353091</v>
      </c>
      <c r="BD9" s="5">
        <v>10.926300108155299</v>
      </c>
      <c r="BE9" s="5"/>
      <c r="BF9" s="5">
        <f t="shared" si="25"/>
        <v>0.20887503883332934</v>
      </c>
      <c r="BG9" s="5">
        <f t="shared" si="26"/>
        <v>0.25</v>
      </c>
      <c r="BH9" s="5">
        <f t="shared" si="27"/>
        <v>3.564844860583067E-2</v>
      </c>
      <c r="BI9" s="5">
        <f t="shared" si="28"/>
        <v>9.6369475564155802E-3</v>
      </c>
      <c r="BJ9" s="5">
        <f t="shared" si="29"/>
        <v>0.11259590661576711</v>
      </c>
      <c r="BK9" s="5">
        <f t="shared" si="30"/>
        <v>0.10647176058216025</v>
      </c>
      <c r="BL9" s="5"/>
      <c r="BM9" s="5">
        <f t="shared" si="31"/>
        <v>4.3115895093283084E-2</v>
      </c>
      <c r="BN9" s="5">
        <f t="shared" si="32"/>
        <v>4.522010597541172E-2</v>
      </c>
      <c r="BO9" s="5">
        <f t="shared" si="33"/>
        <v>1.7009726805225275E-2</v>
      </c>
      <c r="BP9" s="5">
        <f t="shared" si="34"/>
        <v>9.0990548862000462E-3</v>
      </c>
      <c r="BQ9" s="5">
        <f t="shared" si="35"/>
        <v>3.1365476471652172E-2</v>
      </c>
      <c r="BR9" s="5">
        <f t="shared" si="36"/>
        <v>2.983846396408887E-2</v>
      </c>
      <c r="BU9" s="9">
        <v>44144</v>
      </c>
      <c r="BV9" s="5">
        <v>7.1</v>
      </c>
      <c r="BW9" s="5">
        <v>6.6351340418317797</v>
      </c>
      <c r="BX9" s="5">
        <v>6.5302223846636904</v>
      </c>
      <c r="BY9" s="5">
        <v>6.7122354402179099</v>
      </c>
      <c r="BZ9" s="5">
        <v>6.2206521973470696</v>
      </c>
      <c r="CA9" s="5">
        <v>6.8281747397558403</v>
      </c>
      <c r="CB9" s="5">
        <v>6.6906834249233098</v>
      </c>
      <c r="CC9" s="5"/>
      <c r="CD9" s="5">
        <f t="shared" si="37"/>
        <v>0.21610035906365724</v>
      </c>
      <c r="CE9" s="5">
        <f t="shared" si="38"/>
        <v>0.32464653093833118</v>
      </c>
      <c r="CF9" s="5">
        <f t="shared" si="39"/>
        <v>0.1503613538229979</v>
      </c>
      <c r="CG9" s="5">
        <f t="shared" si="40"/>
        <v>0.77325255803053627</v>
      </c>
      <c r="CH9" s="5">
        <f t="shared" si="41"/>
        <v>7.3888972106804937E-2</v>
      </c>
      <c r="CI9" s="5">
        <f t="shared" si="42"/>
        <v>0.16754005863251148</v>
      </c>
      <c r="CJ9" s="5"/>
      <c r="CK9" s="5">
        <f t="shared" si="43"/>
        <v>6.5474078615242251E-2</v>
      </c>
      <c r="CL9" s="5">
        <f t="shared" si="7"/>
        <v>8.5872811573073984E-2</v>
      </c>
      <c r="CM9" s="5">
        <f t="shared" si="7"/>
        <v>5.9379993044763643E-2</v>
      </c>
      <c r="CN9" s="5">
        <f t="shared" si="7"/>
        <v>0.13100669821325314</v>
      </c>
      <c r="CO9" s="5">
        <f t="shared" si="7"/>
        <v>4.3697228461042237E-2</v>
      </c>
      <c r="CP9" s="5">
        <f t="shared" si="7"/>
        <v>5.9945240225549069E-2</v>
      </c>
    </row>
    <row r="10" spans="1:94" x14ac:dyDescent="0.3">
      <c r="A10" s="9">
        <v>44145</v>
      </c>
      <c r="B10" s="5">
        <v>14.5</v>
      </c>
      <c r="C10" s="5">
        <v>14.6535469638203</v>
      </c>
      <c r="D10" s="5">
        <v>14.919621700229699</v>
      </c>
      <c r="E10" s="5">
        <v>14.994431886200999</v>
      </c>
      <c r="F10" s="5">
        <v>13.8507999243466</v>
      </c>
      <c r="G10" s="5">
        <v>14.726354601942401</v>
      </c>
      <c r="H10" s="5">
        <v>14.6903058847683</v>
      </c>
      <c r="I10" s="5"/>
      <c r="J10" s="5">
        <f t="shared" si="8"/>
        <v>2.3576670098432645E-2</v>
      </c>
      <c r="K10" s="5">
        <f t="shared" si="9"/>
        <v>0.17608237130366367</v>
      </c>
      <c r="L10" s="5">
        <f t="shared" si="10"/>
        <v>0.24446289009227792</v>
      </c>
      <c r="M10" s="5">
        <f t="shared" si="11"/>
        <v>0.42146073822838087</v>
      </c>
      <c r="N10" s="5">
        <f t="shared" si="12"/>
        <v>5.1236405820502595E-2</v>
      </c>
      <c r="O10" s="5">
        <f t="shared" si="13"/>
        <v>3.621632977744544E-2</v>
      </c>
      <c r="P10" s="5"/>
      <c r="Q10" s="5">
        <f t="shared" si="14"/>
        <v>1.0478484437891306E-2</v>
      </c>
      <c r="R10" s="5">
        <f t="shared" si="15"/>
        <v>2.8125491963595761E-2</v>
      </c>
      <c r="S10" s="5">
        <f t="shared" si="16"/>
        <v>3.2974366081586097E-2</v>
      </c>
      <c r="T10" s="5">
        <f t="shared" si="17"/>
        <v>4.6870944580771276E-2</v>
      </c>
      <c r="U10" s="5">
        <f t="shared" si="18"/>
        <v>1.5370715160732613E-2</v>
      </c>
      <c r="V10" s="5">
        <f t="shared" si="19"/>
        <v>1.2954521591386282E-2</v>
      </c>
      <c r="Y10" s="9">
        <v>44145</v>
      </c>
      <c r="Z10" s="5">
        <v>6</v>
      </c>
      <c r="AA10" s="5">
        <v>5.8053021741082897</v>
      </c>
      <c r="AB10" s="5">
        <v>5.7758241927714504</v>
      </c>
      <c r="AC10" s="5">
        <v>5.7611135217674798</v>
      </c>
      <c r="AD10" s="5">
        <v>5.4588553037942003</v>
      </c>
      <c r="AE10" s="5">
        <v>5.8973675093254299</v>
      </c>
      <c r="AF10" s="5">
        <v>5.7317913196675203</v>
      </c>
      <c r="AG10" s="5"/>
      <c r="AH10" s="5">
        <f t="shared" si="44"/>
        <v>3.7907243406958717E-2</v>
      </c>
      <c r="AI10" s="5">
        <f t="shared" si="2"/>
        <v>5.0254792546571822E-2</v>
      </c>
      <c r="AJ10" s="5">
        <f t="shared" si="2"/>
        <v>5.7066749482336337E-2</v>
      </c>
      <c r="AK10" s="5">
        <f t="shared" si="2"/>
        <v>0.29283758223166728</v>
      </c>
      <c r="AL10" s="5">
        <f t="shared" si="2"/>
        <v>1.0533428142065726E-2</v>
      </c>
      <c r="AM10" s="5">
        <f t="shared" si="2"/>
        <v>7.193589620569027E-2</v>
      </c>
      <c r="AN10" s="5"/>
      <c r="AO10" s="5">
        <f t="shared" si="45"/>
        <v>3.2449637648618378E-2</v>
      </c>
      <c r="AP10" s="5">
        <f t="shared" si="20"/>
        <v>3.8615700010996172E-2</v>
      </c>
      <c r="AQ10" s="5">
        <f t="shared" si="21"/>
        <v>4.135972118602415E-2</v>
      </c>
      <c r="AR10" s="5">
        <f t="shared" si="22"/>
        <v>9.3930573345095164E-2</v>
      </c>
      <c r="AS10" s="5">
        <f t="shared" si="23"/>
        <v>1.8801101139873592E-2</v>
      </c>
      <c r="AT10" s="5">
        <f t="shared" si="24"/>
        <v>4.5479390576959093E-2</v>
      </c>
      <c r="AW10" s="9">
        <v>44145</v>
      </c>
      <c r="AX10" s="5">
        <v>10.8</v>
      </c>
      <c r="AY10" s="5">
        <v>11.049866569320301</v>
      </c>
      <c r="AZ10" s="5">
        <v>11.1</v>
      </c>
      <c r="BA10" s="5">
        <v>11.0499423771131</v>
      </c>
      <c r="BB10" s="5">
        <v>10.631195948495501</v>
      </c>
      <c r="BC10" s="5">
        <v>10.874203445507201</v>
      </c>
      <c r="BD10" s="5">
        <v>11.1077587115967</v>
      </c>
      <c r="BE10" s="5"/>
      <c r="BF10" s="5">
        <f t="shared" si="25"/>
        <v>6.2433302463896362E-2</v>
      </c>
      <c r="BG10" s="5">
        <f t="shared" si="26"/>
        <v>8.9999999999999358E-2</v>
      </c>
      <c r="BH10" s="5">
        <f t="shared" si="27"/>
        <v>6.2471191876946525E-2</v>
      </c>
      <c r="BI10" s="5">
        <f t="shared" si="28"/>
        <v>2.8494807804333874E-2</v>
      </c>
      <c r="BJ10" s="5">
        <f t="shared" si="29"/>
        <v>5.506151325139973E-3</v>
      </c>
      <c r="BK10" s="5">
        <f t="shared" si="30"/>
        <v>9.4715424563660486E-2</v>
      </c>
      <c r="BL10" s="5"/>
      <c r="BM10" s="5">
        <f t="shared" si="31"/>
        <v>2.3135793455583347E-2</v>
      </c>
      <c r="BN10" s="5">
        <f t="shared" si="32"/>
        <v>2.7149649103722393E-2</v>
      </c>
      <c r="BO10" s="5">
        <f t="shared" si="33"/>
        <v>2.251733127145035E-2</v>
      </c>
      <c r="BP10" s="5">
        <f t="shared" si="34"/>
        <v>1.5276464414342184E-2</v>
      </c>
      <c r="BQ10" s="5">
        <f t="shared" si="35"/>
        <v>6.9797834473835372E-3</v>
      </c>
      <c r="BR10" s="5">
        <f t="shared" si="36"/>
        <v>2.8301724640240524E-2</v>
      </c>
      <c r="BU10" s="9">
        <v>44145</v>
      </c>
      <c r="BV10" s="5">
        <v>6.8</v>
      </c>
      <c r="BW10" s="5">
        <v>6.6353954510445901</v>
      </c>
      <c r="BX10" s="5">
        <v>6.5305348806450301</v>
      </c>
      <c r="BY10" s="5">
        <v>6.7242034752382001</v>
      </c>
      <c r="BZ10" s="5">
        <v>6.1574275635715896</v>
      </c>
      <c r="CA10" s="5">
        <v>6.8924580688275601</v>
      </c>
      <c r="CB10" s="5">
        <v>6.7656064033996799</v>
      </c>
      <c r="CC10" s="5"/>
      <c r="CD10" s="5">
        <f t="shared" si="37"/>
        <v>2.709465753681389E-2</v>
      </c>
      <c r="CE10" s="5">
        <f t="shared" si="38"/>
        <v>7.2611450548988099E-2</v>
      </c>
      <c r="CF10" s="5">
        <f t="shared" si="39"/>
        <v>5.745113165966125E-3</v>
      </c>
      <c r="CG10" s="5">
        <f t="shared" si="40"/>
        <v>0.41289933605754331</v>
      </c>
      <c r="CH10" s="5">
        <f t="shared" si="41"/>
        <v>8.5484944913218671E-3</v>
      </c>
      <c r="CI10" s="5">
        <f t="shared" si="42"/>
        <v>1.1829194871055388E-3</v>
      </c>
      <c r="CJ10" s="5"/>
      <c r="CK10" s="5">
        <f t="shared" si="43"/>
        <v>2.4206551316972025E-2</v>
      </c>
      <c r="CL10" s="5">
        <f t="shared" si="7"/>
        <v>4.0610257722099849E-2</v>
      </c>
      <c r="CM10" s="5">
        <f t="shared" si="7"/>
        <v>1.1606480349173671E-2</v>
      </c>
      <c r="CN10" s="5">
        <f t="shared" si="7"/>
        <v>9.5561123156768776E-2</v>
      </c>
      <c r="CO10" s="5">
        <f t="shared" si="7"/>
        <v>1.5015697362736061E-2</v>
      </c>
      <c r="CP10" s="5">
        <f t="shared" si="7"/>
        <v>4.9900334912259311E-3</v>
      </c>
    </row>
    <row r="11" spans="1:94" x14ac:dyDescent="0.3">
      <c r="A11" s="9">
        <v>44146</v>
      </c>
      <c r="B11" s="5">
        <v>14.2</v>
      </c>
      <c r="C11" s="5">
        <v>14.619209436628701</v>
      </c>
      <c r="D11" s="5">
        <v>14.9196882035617</v>
      </c>
      <c r="E11" s="5">
        <v>15.022198552251</v>
      </c>
      <c r="F11" s="5">
        <v>13.700914199253299</v>
      </c>
      <c r="G11" s="5">
        <v>14.724109058914101</v>
      </c>
      <c r="H11" s="5">
        <v>14.661451017701101</v>
      </c>
      <c r="I11" s="5"/>
      <c r="J11" s="5">
        <f t="shared" si="8"/>
        <v>0.17573655175855338</v>
      </c>
      <c r="K11" s="5">
        <f t="shared" si="9"/>
        <v>0.5179511103458676</v>
      </c>
      <c r="L11" s="5">
        <f t="shared" si="10"/>
        <v>0.67601045932364157</v>
      </c>
      <c r="M11" s="5">
        <f t="shared" si="11"/>
        <v>0.2490866365069748</v>
      </c>
      <c r="N11" s="5">
        <f t="shared" si="12"/>
        <v>0.27469030563582492</v>
      </c>
      <c r="O11" s="5">
        <f t="shared" si="13"/>
        <v>0.21293704173738212</v>
      </c>
      <c r="P11" s="5"/>
      <c r="Q11" s="5">
        <f t="shared" si="14"/>
        <v>2.8675246664047683E-2</v>
      </c>
      <c r="R11" s="5">
        <f t="shared" si="15"/>
        <v>4.8237482830900784E-2</v>
      </c>
      <c r="S11" s="5">
        <f t="shared" si="16"/>
        <v>5.4732238386490932E-2</v>
      </c>
      <c r="T11" s="5">
        <f t="shared" si="17"/>
        <v>3.6427189710734796E-2</v>
      </c>
      <c r="U11" s="5">
        <f t="shared" si="18"/>
        <v>3.5595298623301165E-2</v>
      </c>
      <c r="V11" s="5">
        <f t="shared" si="19"/>
        <v>3.1473761849627371E-2</v>
      </c>
      <c r="Y11" s="9">
        <v>44146</v>
      </c>
      <c r="Z11" s="5">
        <v>5.9</v>
      </c>
      <c r="AA11" s="5">
        <v>5.8053406981013103</v>
      </c>
      <c r="AB11" s="5">
        <v>5.7758380375303</v>
      </c>
      <c r="AC11" s="5">
        <v>5.7444471628645601</v>
      </c>
      <c r="AD11" s="5">
        <v>5.4101203471933701</v>
      </c>
      <c r="AE11" s="5">
        <v>5.9034334938949602</v>
      </c>
      <c r="AF11" s="5">
        <v>5.7814208960457698</v>
      </c>
      <c r="AG11" s="5"/>
      <c r="AH11" s="5">
        <f t="shared" si="44"/>
        <v>8.9603834359473552E-3</v>
      </c>
      <c r="AI11" s="5">
        <f t="shared" si="2"/>
        <v>1.5416192924327278E-2</v>
      </c>
      <c r="AJ11" s="5">
        <f t="shared" si="2"/>
        <v>2.4196685140884789E-2</v>
      </c>
      <c r="AK11" s="5">
        <f t="shared" si="2"/>
        <v>0.2399820742339446</v>
      </c>
      <c r="AL11" s="5">
        <f t="shared" si="2"/>
        <v>1.178888032672648E-5</v>
      </c>
      <c r="AM11" s="5">
        <f t="shared" si="2"/>
        <v>1.4061003894588215E-2</v>
      </c>
      <c r="AN11" s="5"/>
      <c r="AO11" s="5">
        <f t="shared" si="45"/>
        <v>1.6043949474354252E-2</v>
      </c>
      <c r="AP11" s="5">
        <f t="shared" si="20"/>
        <v>2.1387541046524395E-2</v>
      </c>
      <c r="AQ11" s="5">
        <f t="shared" si="21"/>
        <v>2.6931648035261269E-2</v>
      </c>
      <c r="AR11" s="5">
        <f t="shared" si="22"/>
        <v>8.527881603185361E-2</v>
      </c>
      <c r="AS11" s="5">
        <f t="shared" si="23"/>
        <v>6.346427943587328E-4</v>
      </c>
      <c r="AT11" s="5">
        <f t="shared" si="24"/>
        <v>2.0086463932702758E-2</v>
      </c>
      <c r="AW11" s="9">
        <v>44146</v>
      </c>
      <c r="AX11" s="5">
        <v>10.4</v>
      </c>
      <c r="AY11" s="5">
        <v>11.0427046506518</v>
      </c>
      <c r="AZ11" s="5">
        <v>11.1</v>
      </c>
      <c r="BA11" s="5">
        <v>11.1499624923244</v>
      </c>
      <c r="BB11" s="5">
        <v>10.564223941137699</v>
      </c>
      <c r="BC11" s="5">
        <v>10.8128209729748</v>
      </c>
      <c r="BD11" s="5">
        <v>11.0585567720751</v>
      </c>
      <c r="BE11" s="5"/>
      <c r="BF11" s="5">
        <f t="shared" si="25"/>
        <v>0.41306926796945137</v>
      </c>
      <c r="BG11" s="5">
        <f t="shared" si="26"/>
        <v>0.48999999999999899</v>
      </c>
      <c r="BH11" s="5">
        <f t="shared" si="27"/>
        <v>0.56244373989342566</v>
      </c>
      <c r="BI11" s="5">
        <f t="shared" si="28"/>
        <v>2.6969502842798462E-2</v>
      </c>
      <c r="BJ11" s="5">
        <f t="shared" si="29"/>
        <v>0.17042115572786001</v>
      </c>
      <c r="BK11" s="5">
        <f t="shared" si="30"/>
        <v>0.43369702204597493</v>
      </c>
      <c r="BL11" s="5"/>
      <c r="BM11" s="5">
        <f t="shared" si="31"/>
        <v>6.1798524101134546E-2</v>
      </c>
      <c r="BN11" s="5">
        <f t="shared" si="32"/>
        <v>6.3390267343488307E-2</v>
      </c>
      <c r="BO11" s="5">
        <f t="shared" si="33"/>
        <v>6.7564188497693689E-2</v>
      </c>
      <c r="BP11" s="5">
        <f t="shared" si="34"/>
        <v>1.4728654132312138E-2</v>
      </c>
      <c r="BQ11" s="5">
        <f t="shared" si="35"/>
        <v>3.9077264480095943E-2</v>
      </c>
      <c r="BR11" s="5">
        <f t="shared" si="36"/>
        <v>6.0905176708379284E-2</v>
      </c>
      <c r="BU11" s="9">
        <v>44146</v>
      </c>
      <c r="BV11" s="5">
        <v>6.6</v>
      </c>
      <c r="BW11" s="5">
        <v>6.63565405944352</v>
      </c>
      <c r="BX11" s="5">
        <v>6.5306602873973096</v>
      </c>
      <c r="BY11" s="5">
        <v>6.7805405190349104</v>
      </c>
      <c r="BZ11" s="5">
        <v>6.0942029297960998</v>
      </c>
      <c r="CA11" s="5">
        <v>6.95683566644583</v>
      </c>
      <c r="CB11" s="5">
        <v>6.7295316513825902</v>
      </c>
      <c r="CC11" s="5"/>
      <c r="CD11" s="5">
        <f t="shared" si="37"/>
        <v>1.2712119548020863E-3</v>
      </c>
      <c r="CE11" s="5">
        <f t="shared" si="38"/>
        <v>4.8079957438236474E-3</v>
      </c>
      <c r="CF11" s="5">
        <f t="shared" si="39"/>
        <v>3.2594879013394973E-2</v>
      </c>
      <c r="CG11" s="5">
        <f t="shared" si="40"/>
        <v>0.2558306762268488</v>
      </c>
      <c r="CH11" s="5">
        <f t="shared" si="41"/>
        <v>0.12733169284783988</v>
      </c>
      <c r="CI11" s="5">
        <f t="shared" si="42"/>
        <v>1.6778448709900983E-2</v>
      </c>
      <c r="CJ11" s="5"/>
      <c r="CK11" s="5">
        <f t="shared" si="43"/>
        <v>5.4021302187152133E-3</v>
      </c>
      <c r="CL11" s="5">
        <f t="shared" si="7"/>
        <v>1.0449567138601705E-2</v>
      </c>
      <c r="CM11" s="5">
        <f t="shared" si="7"/>
        <v>2.7645063606097062E-2</v>
      </c>
      <c r="CN11" s="5">
        <f t="shared" si="7"/>
        <v>7.4595390851803528E-2</v>
      </c>
      <c r="CO11" s="5">
        <f t="shared" si="7"/>
        <v>5.8553295739656203E-2</v>
      </c>
      <c r="CP11" s="5">
        <f t="shared" si="7"/>
        <v>1.8619334650572087E-2</v>
      </c>
    </row>
    <row r="12" spans="1:94" x14ac:dyDescent="0.3">
      <c r="A12" s="9">
        <v>44147</v>
      </c>
      <c r="B12" s="5">
        <v>14.5</v>
      </c>
      <c r="C12" s="5">
        <v>14.584871914272499</v>
      </c>
      <c r="D12" s="5">
        <v>14.919715025914901</v>
      </c>
      <c r="E12" s="5">
        <v>14.9610764903617</v>
      </c>
      <c r="F12" s="5">
        <v>13.551028474160001</v>
      </c>
      <c r="G12" s="5">
        <v>14.5626002630719</v>
      </c>
      <c r="H12" s="5">
        <v>14.644058146526399</v>
      </c>
      <c r="I12" s="5"/>
      <c r="J12" s="5">
        <f t="shared" si="8"/>
        <v>7.2032418322784501E-3</v>
      </c>
      <c r="K12" s="5">
        <f t="shared" si="9"/>
        <v>0.17616070297874561</v>
      </c>
      <c r="L12" s="5">
        <f t="shared" si="10"/>
        <v>0.21259152996426278</v>
      </c>
      <c r="M12" s="5">
        <f t="shared" si="11"/>
        <v>0.90054695685509656</v>
      </c>
      <c r="N12" s="5">
        <f t="shared" si="12"/>
        <v>3.9187929366710905E-3</v>
      </c>
      <c r="O12" s="5">
        <f t="shared" si="13"/>
        <v>2.0752749580621517E-2</v>
      </c>
      <c r="P12" s="5"/>
      <c r="Q12" s="5">
        <f t="shared" si="14"/>
        <v>5.8191744686797711E-3</v>
      </c>
      <c r="R12" s="5">
        <f t="shared" si="15"/>
        <v>2.8131571225447245E-2</v>
      </c>
      <c r="S12" s="5">
        <f t="shared" si="16"/>
        <v>3.0818403385527569E-2</v>
      </c>
      <c r="T12" s="5">
        <f t="shared" si="17"/>
        <v>7.0029483566473288E-2</v>
      </c>
      <c r="U12" s="5">
        <f t="shared" si="18"/>
        <v>4.2987009147427389E-3</v>
      </c>
      <c r="V12" s="5">
        <f t="shared" si="19"/>
        <v>9.8373104698829782E-3</v>
      </c>
      <c r="Y12" s="9">
        <v>44147</v>
      </c>
      <c r="Z12" s="5">
        <v>5.6</v>
      </c>
      <c r="AA12" s="5">
        <v>5.8053792167708602</v>
      </c>
      <c r="AB12" s="5">
        <v>5.7758353104282198</v>
      </c>
      <c r="AC12" s="5">
        <v>5.7555586494187496</v>
      </c>
      <c r="AD12" s="5">
        <v>5.3613853905925399</v>
      </c>
      <c r="AE12" s="5">
        <v>5.9296459953475003</v>
      </c>
      <c r="AF12" s="5">
        <v>5.7733561045269104</v>
      </c>
      <c r="AG12" s="5"/>
      <c r="AH12" s="5">
        <f t="shared" si="44"/>
        <v>4.2180622681412136E-2</v>
      </c>
      <c r="AI12" s="5">
        <f t="shared" si="2"/>
        <v>3.0918056393388564E-2</v>
      </c>
      <c r="AJ12" s="5">
        <f t="shared" si="2"/>
        <v>2.4198493408985562E-2</v>
      </c>
      <c r="AK12" s="5">
        <f t="shared" si="2"/>
        <v>5.6936931822674557E-2</v>
      </c>
      <c r="AL12" s="5">
        <f t="shared" si="2"/>
        <v>0.10866648224864439</v>
      </c>
      <c r="AM12" s="5">
        <f t="shared" si="2"/>
        <v>3.0052338976745207E-2</v>
      </c>
      <c r="AN12" s="5"/>
      <c r="AO12" s="5">
        <f t="shared" si="45"/>
        <v>3.6674860137653677E-2</v>
      </c>
      <c r="AP12" s="5">
        <f t="shared" si="20"/>
        <v>3.0288341874422028E-2</v>
      </c>
      <c r="AQ12" s="5">
        <f t="shared" si="21"/>
        <v>2.6932667061661229E-2</v>
      </c>
      <c r="AR12" s="5">
        <f t="shared" si="22"/>
        <v>4.1458114484083534E-2</v>
      </c>
      <c r="AS12" s="5">
        <f t="shared" si="23"/>
        <v>6.1485226547213043E-2</v>
      </c>
      <c r="AT12" s="5">
        <f t="shared" si="24"/>
        <v>2.9235489717755303E-2</v>
      </c>
      <c r="AW12" s="9">
        <v>44147</v>
      </c>
      <c r="AX12" s="5">
        <v>10</v>
      </c>
      <c r="AY12" s="5">
        <v>11.035542731983201</v>
      </c>
      <c r="AZ12" s="5">
        <v>11.1</v>
      </c>
      <c r="BA12" s="5">
        <v>11.3554890186855</v>
      </c>
      <c r="BB12" s="5">
        <v>10.4972519337799</v>
      </c>
      <c r="BC12" s="5">
        <v>10.794586420567599</v>
      </c>
      <c r="BD12" s="5">
        <v>10.960764726409399</v>
      </c>
      <c r="BE12" s="5"/>
      <c r="BF12" s="5">
        <f t="shared" si="25"/>
        <v>1.0723487497632309</v>
      </c>
      <c r="BG12" s="5">
        <f t="shared" si="26"/>
        <v>1.2099999999999993</v>
      </c>
      <c r="BH12" s="5">
        <f t="shared" si="27"/>
        <v>1.8373504797769791</v>
      </c>
      <c r="BI12" s="5">
        <f t="shared" si="28"/>
        <v>0.24725948564785002</v>
      </c>
      <c r="BJ12" s="5">
        <f t="shared" si="29"/>
        <v>0.63136757975042967</v>
      </c>
      <c r="BK12" s="5">
        <f t="shared" si="30"/>
        <v>0.92306885951252826</v>
      </c>
      <c r="BL12" s="5"/>
      <c r="BM12" s="5">
        <f t="shared" si="31"/>
        <v>0.10355427319832007</v>
      </c>
      <c r="BN12" s="5">
        <f t="shared" si="32"/>
        <v>9.9677924929961137E-2</v>
      </c>
      <c r="BO12" s="5">
        <f t="shared" si="33"/>
        <v>0.12211612780950448</v>
      </c>
      <c r="BP12" s="5">
        <f t="shared" si="34"/>
        <v>4.3789565818052399E-2</v>
      </c>
      <c r="BQ12" s="5">
        <f t="shared" si="35"/>
        <v>7.5694708060748697E-2</v>
      </c>
      <c r="BR12" s="5">
        <f t="shared" si="36"/>
        <v>8.9004310955239058E-2</v>
      </c>
      <c r="BU12" s="9">
        <v>44147</v>
      </c>
      <c r="BV12" s="5">
        <v>6.6</v>
      </c>
      <c r="BW12" s="5">
        <v>6.6359120297448504</v>
      </c>
      <c r="BX12" s="5">
        <v>6.5306082141607202</v>
      </c>
      <c r="BY12" s="5">
        <v>6.87013574008893</v>
      </c>
      <c r="BZ12" s="5">
        <v>6.03097829602061</v>
      </c>
      <c r="CA12" s="5">
        <v>7.0159582434482104</v>
      </c>
      <c r="CB12" s="5">
        <v>6.6961289888961</v>
      </c>
      <c r="CC12" s="5"/>
      <c r="CD12" s="5">
        <f t="shared" si="37"/>
        <v>1.2896738803950449E-3</v>
      </c>
      <c r="CE12" s="5">
        <f t="shared" si="38"/>
        <v>4.8152199419644178E-3</v>
      </c>
      <c r="CF12" s="5">
        <f t="shared" si="39"/>
        <v>7.2973318073394147E-2</v>
      </c>
      <c r="CG12" s="5">
        <f t="shared" si="40"/>
        <v>0.32378569959960818</v>
      </c>
      <c r="CH12" s="5">
        <f t="shared" si="41"/>
        <v>0.17302126029252096</v>
      </c>
      <c r="CI12" s="5">
        <f t="shared" si="42"/>
        <v>9.24078250618658E-3</v>
      </c>
      <c r="CJ12" s="5"/>
      <c r="CK12" s="5">
        <f t="shared" si="43"/>
        <v>5.4412166280076897E-3</v>
      </c>
      <c r="CL12" s="5">
        <f t="shared" si="7"/>
        <v>1.0457008098997887E-2</v>
      </c>
      <c r="CM12" s="5">
        <f t="shared" si="7"/>
        <v>4.1364560731598998E-2</v>
      </c>
      <c r="CN12" s="5">
        <f t="shared" si="7"/>
        <v>8.2825394651085016E-2</v>
      </c>
      <c r="CO12" s="5">
        <f t="shared" si="7"/>
        <v>6.8970276965292746E-2</v>
      </c>
      <c r="CP12" s="5">
        <f t="shared" si="7"/>
        <v>1.3701476770599302E-2</v>
      </c>
    </row>
    <row r="13" spans="1:94" x14ac:dyDescent="0.3">
      <c r="A13" s="9">
        <v>44150</v>
      </c>
      <c r="B13" s="5">
        <v>14.5</v>
      </c>
      <c r="C13" s="5">
        <v>14.550534392595001</v>
      </c>
      <c r="D13" s="5">
        <v>14.919704378234099</v>
      </c>
      <c r="E13" s="5">
        <v>14.899968202115801</v>
      </c>
      <c r="F13" s="5">
        <v>13.401142749066601</v>
      </c>
      <c r="G13" s="5">
        <v>14.431318500393701</v>
      </c>
      <c r="H13" s="5">
        <v>14.588610167734499</v>
      </c>
      <c r="I13" s="5"/>
      <c r="J13" s="5">
        <f t="shared" si="8"/>
        <v>2.5537248349456728E-3</v>
      </c>
      <c r="K13" s="5">
        <f t="shared" si="9"/>
        <v>0.17615176510887201</v>
      </c>
      <c r="L13" s="5">
        <f t="shared" si="10"/>
        <v>0.15997456270374613</v>
      </c>
      <c r="M13" s="5">
        <f t="shared" si="11"/>
        <v>1.2074872579289073</v>
      </c>
      <c r="N13" s="5">
        <f t="shared" si="12"/>
        <v>4.7171483881700785E-3</v>
      </c>
      <c r="O13" s="5">
        <f t="shared" si="13"/>
        <v>7.8517618259360926E-3</v>
      </c>
      <c r="P13" s="5"/>
      <c r="Q13" s="5">
        <f t="shared" si="14"/>
        <v>3.4730265728740912E-3</v>
      </c>
      <c r="R13" s="5">
        <f t="shared" si="15"/>
        <v>2.813087763631519E-2</v>
      </c>
      <c r="S13" s="5">
        <f t="shared" si="16"/>
        <v>2.6843560784177059E-2</v>
      </c>
      <c r="T13" s="5">
        <f t="shared" si="17"/>
        <v>8.1997279747649532E-2</v>
      </c>
      <c r="U13" s="5">
        <f t="shared" si="18"/>
        <v>4.7591978241229667E-3</v>
      </c>
      <c r="V13" s="5">
        <f t="shared" si="19"/>
        <v>6.0739279969573515E-3</v>
      </c>
      <c r="Y13" s="9">
        <v>44150</v>
      </c>
      <c r="Z13" s="5">
        <v>5.6</v>
      </c>
      <c r="AA13" s="5">
        <v>5.8054177346602103</v>
      </c>
      <c r="AB13" s="5">
        <v>5.7758337757501996</v>
      </c>
      <c r="AC13" s="5">
        <v>5.7500034237131104</v>
      </c>
      <c r="AD13" s="5">
        <v>5.3126504339917098</v>
      </c>
      <c r="AE13" s="5">
        <v>5.9496030335474703</v>
      </c>
      <c r="AF13" s="5">
        <v>5.7709377609573602</v>
      </c>
      <c r="AG13" s="5"/>
      <c r="AH13" s="5">
        <f t="shared" si="44"/>
        <v>4.2196445712932698E-2</v>
      </c>
      <c r="AI13" s="5">
        <f t="shared" si="2"/>
        <v>3.0917516694571615E-2</v>
      </c>
      <c r="AJ13" s="5">
        <f t="shared" si="2"/>
        <v>2.2501027125655024E-2</v>
      </c>
      <c r="AK13" s="5">
        <f t="shared" si="2"/>
        <v>8.2569773085152537E-2</v>
      </c>
      <c r="AL13" s="5">
        <f t="shared" si="2"/>
        <v>0.12222228106559392</v>
      </c>
      <c r="AM13" s="5">
        <f t="shared" si="2"/>
        <v>2.9219718121115745E-2</v>
      </c>
      <c r="AN13" s="5"/>
      <c r="AO13" s="5">
        <f t="shared" si="45"/>
        <v>3.6681738332180469E-2</v>
      </c>
      <c r="AP13" s="5">
        <f t="shared" si="20"/>
        <v>3.0287876564061154E-2</v>
      </c>
      <c r="AQ13" s="5">
        <f t="shared" si="21"/>
        <v>2.5970869235001033E-2</v>
      </c>
      <c r="AR13" s="5">
        <f t="shared" si="22"/>
        <v>4.9973807810836331E-2</v>
      </c>
      <c r="AS13" s="5">
        <f t="shared" si="23"/>
        <v>6.5805766423218851E-2</v>
      </c>
      <c r="AT13" s="5">
        <f t="shared" si="24"/>
        <v>2.8730952299423979E-2</v>
      </c>
      <c r="AW13" s="9">
        <v>44150</v>
      </c>
      <c r="AX13" s="5">
        <v>10</v>
      </c>
      <c r="AY13" s="5">
        <v>11.028380813314699</v>
      </c>
      <c r="AZ13" s="5">
        <v>11.1</v>
      </c>
      <c r="BA13" s="5">
        <v>11.216591137817099</v>
      </c>
      <c r="BB13" s="5">
        <v>10.4302799264222</v>
      </c>
      <c r="BC13" s="5">
        <v>10.8111214203006</v>
      </c>
      <c r="BD13" s="5">
        <v>10.914360003414901</v>
      </c>
      <c r="BE13" s="5"/>
      <c r="BF13" s="5">
        <f t="shared" si="25"/>
        <v>1.0575670971938027</v>
      </c>
      <c r="BG13" s="5">
        <f t="shared" si="26"/>
        <v>1.2099999999999993</v>
      </c>
      <c r="BH13" s="5">
        <f t="shared" si="27"/>
        <v>1.4800939966151043</v>
      </c>
      <c r="BI13" s="5">
        <f t="shared" si="28"/>
        <v>0.18514081508189378</v>
      </c>
      <c r="BJ13" s="5">
        <f t="shared" si="29"/>
        <v>0.65791795847046197</v>
      </c>
      <c r="BK13" s="5">
        <f t="shared" si="30"/>
        <v>0.83605421584489714</v>
      </c>
      <c r="BL13" s="5"/>
      <c r="BM13" s="5">
        <f t="shared" si="31"/>
        <v>0.10283808133146995</v>
      </c>
      <c r="BN13" s="5">
        <f t="shared" si="32"/>
        <v>9.9742656571303392E-2</v>
      </c>
      <c r="BO13" s="5">
        <f t="shared" si="33"/>
        <v>0.10960280520874768</v>
      </c>
      <c r="BP13" s="5">
        <f t="shared" si="34"/>
        <v>3.8361024408877425E-2</v>
      </c>
      <c r="BQ13" s="5">
        <f t="shared" si="35"/>
        <v>7.7766026034052083E-2</v>
      </c>
      <c r="BR13" s="5">
        <f t="shared" si="36"/>
        <v>8.4575870334594502E-2</v>
      </c>
      <c r="BU13" s="9">
        <v>44150</v>
      </c>
      <c r="BV13" s="5">
        <v>6.5</v>
      </c>
      <c r="BW13" s="5">
        <v>6.6361698546710999</v>
      </c>
      <c r="BX13" s="5">
        <v>6.5305872549925699</v>
      </c>
      <c r="BY13" s="5">
        <v>6.9763267154506803</v>
      </c>
      <c r="BZ13" s="5">
        <v>5.9677536622451202</v>
      </c>
      <c r="CA13" s="5">
        <v>7.0031374176712697</v>
      </c>
      <c r="CB13" s="5">
        <v>6.7082090773540202</v>
      </c>
      <c r="CC13" s="5"/>
      <c r="CD13" s="5">
        <f t="shared" si="37"/>
        <v>1.8542229321148462E-2</v>
      </c>
      <c r="CE13" s="5">
        <f t="shared" si="38"/>
        <v>9.3558016798049029E-4</v>
      </c>
      <c r="CF13" s="5">
        <f t="shared" si="39"/>
        <v>0.22688713985203335</v>
      </c>
      <c r="CG13" s="5">
        <f t="shared" si="40"/>
        <v>0.28328616405348161</v>
      </c>
      <c r="CH13" s="5">
        <f t="shared" si="41"/>
        <v>0.25314726106091373</v>
      </c>
      <c r="CI13" s="5">
        <f t="shared" si="42"/>
        <v>4.3351019892612357E-2</v>
      </c>
      <c r="CJ13" s="5"/>
      <c r="CK13" s="5">
        <f t="shared" si="43"/>
        <v>2.0949208410938443E-2</v>
      </c>
      <c r="CL13" s="5">
        <f t="shared" si="7"/>
        <v>4.6091730113025902E-3</v>
      </c>
      <c r="CM13" s="5">
        <f t="shared" si="7"/>
        <v>7.29378074056867E-2</v>
      </c>
      <c r="CN13" s="5">
        <f t="shared" si="7"/>
        <v>7.6293206935979338E-2</v>
      </c>
      <c r="CO13" s="5">
        <f t="shared" si="7"/>
        <v>8.4309347561438236E-2</v>
      </c>
      <c r="CP13" s="5">
        <f t="shared" si="7"/>
        <v>2.9730828475340022E-2</v>
      </c>
    </row>
    <row r="14" spans="1:94" x14ac:dyDescent="0.3">
      <c r="A14" s="9">
        <v>44151</v>
      </c>
      <c r="B14" s="5">
        <v>14.7</v>
      </c>
      <c r="C14" s="5">
        <v>14.5161968710128</v>
      </c>
      <c r="D14" s="5">
        <v>14.919700083986699</v>
      </c>
      <c r="E14" s="5">
        <v>15.1221999676644</v>
      </c>
      <c r="F14" s="5">
        <v>13.251257023973301</v>
      </c>
      <c r="G14" s="5">
        <v>14.522946050221501</v>
      </c>
      <c r="H14" s="5">
        <v>14.544518207966901</v>
      </c>
      <c r="I14" s="5"/>
      <c r="J14" s="5">
        <f t="shared" si="8"/>
        <v>3.3783590225484862E-2</v>
      </c>
      <c r="K14" s="5">
        <f t="shared" si="9"/>
        <v>4.8268126903762955E-2</v>
      </c>
      <c r="L14" s="5">
        <f t="shared" si="10"/>
        <v>0.1782528126958213</v>
      </c>
      <c r="M14" s="5">
        <f t="shared" si="11"/>
        <v>2.0988562105866957</v>
      </c>
      <c r="N14" s="5">
        <f t="shared" si="12"/>
        <v>3.1348101132167037E-2</v>
      </c>
      <c r="O14" s="5">
        <f t="shared" si="13"/>
        <v>2.4174587653823736E-2</v>
      </c>
      <c r="P14" s="5"/>
      <c r="Q14" s="5">
        <f t="shared" si="14"/>
        <v>1.2661934156750992E-2</v>
      </c>
      <c r="R14" s="5">
        <f t="shared" si="15"/>
        <v>1.4725502707826127E-2</v>
      </c>
      <c r="S14" s="5">
        <f t="shared" si="16"/>
        <v>2.7919216024598646E-2</v>
      </c>
      <c r="T14" s="5">
        <f t="shared" si="17"/>
        <v>0.10932872054369849</v>
      </c>
      <c r="U14" s="5">
        <f t="shared" si="18"/>
        <v>1.2191324622857635E-2</v>
      </c>
      <c r="V14" s="5">
        <f t="shared" si="19"/>
        <v>1.0690061355757525E-2</v>
      </c>
      <c r="Y14" s="9">
        <v>44151</v>
      </c>
      <c r="Z14" s="5">
        <v>5.7</v>
      </c>
      <c r="AA14" s="5">
        <v>5.8054562524352198</v>
      </c>
      <c r="AB14" s="5">
        <v>5.7758340782165396</v>
      </c>
      <c r="AC14" s="5">
        <v>5.7611149521566798</v>
      </c>
      <c r="AD14" s="5">
        <v>5.2639154773908796</v>
      </c>
      <c r="AE14" s="5">
        <v>5.9595234635410002</v>
      </c>
      <c r="AF14" s="5">
        <v>5.7845325665030298</v>
      </c>
      <c r="AG14" s="5"/>
      <c r="AH14" s="5">
        <f t="shared" si="44"/>
        <v>1.1121021177680762E-2</v>
      </c>
      <c r="AI14" s="5">
        <f t="shared" si="2"/>
        <v>5.7508074189522194E-3</v>
      </c>
      <c r="AJ14" s="5">
        <f t="shared" si="2"/>
        <v>3.7350373771132383E-3</v>
      </c>
      <c r="AK14" s="5">
        <f t="shared" si="2"/>
        <v>0.19016971085922457</v>
      </c>
      <c r="AL14" s="5">
        <f t="shared" si="2"/>
        <v>6.7352428128316738E-2</v>
      </c>
      <c r="AM14" s="5">
        <f t="shared" si="2"/>
        <v>7.14575479958913E-3</v>
      </c>
      <c r="AN14" s="5"/>
      <c r="AO14" s="5">
        <f t="shared" si="45"/>
        <v>1.8501096918459581E-2</v>
      </c>
      <c r="AP14" s="5">
        <f t="shared" si="20"/>
        <v>1.3062552695101136E-2</v>
      </c>
      <c r="AQ14" s="5">
        <f t="shared" si="21"/>
        <v>1.0581147472219402E-2</v>
      </c>
      <c r="AR14" s="5">
        <f t="shared" si="22"/>
        <v>7.569446647577685E-2</v>
      </c>
      <c r="AS14" s="5">
        <f t="shared" si="23"/>
        <v>4.9302361456159967E-2</v>
      </c>
      <c r="AT14" s="5">
        <f t="shared" si="24"/>
        <v>1.4184450656194331E-2</v>
      </c>
      <c r="AW14" s="9">
        <v>44151</v>
      </c>
      <c r="AX14" s="5">
        <v>9.8000000000000007</v>
      </c>
      <c r="AY14" s="5">
        <v>11.0212188946462</v>
      </c>
      <c r="AZ14" s="5">
        <v>11.1</v>
      </c>
      <c r="BA14" s="5">
        <v>10.9721489607068</v>
      </c>
      <c r="BB14" s="5">
        <v>10.3633079190644</v>
      </c>
      <c r="BC14" s="5">
        <v>10.677054485779699</v>
      </c>
      <c r="BD14" s="5">
        <v>10.8821539216723</v>
      </c>
      <c r="BE14" s="5"/>
      <c r="BF14" s="5">
        <f t="shared" si="25"/>
        <v>1.4913755886408848</v>
      </c>
      <c r="BG14" s="5">
        <f t="shared" si="26"/>
        <v>1.6899999999999973</v>
      </c>
      <c r="BH14" s="5">
        <f t="shared" si="27"/>
        <v>1.37393318608603</v>
      </c>
      <c r="BI14" s="5">
        <f t="shared" si="28"/>
        <v>0.31731581168066431</v>
      </c>
      <c r="BJ14" s="5">
        <f t="shared" si="29"/>
        <v>0.76922457102629127</v>
      </c>
      <c r="BK14" s="5">
        <f t="shared" si="30"/>
        <v>1.1710571101907368</v>
      </c>
      <c r="BL14" s="5"/>
      <c r="BM14" s="5">
        <f t="shared" si="31"/>
        <v>0.12461417292308155</v>
      </c>
      <c r="BN14" s="5">
        <f t="shared" si="32"/>
        <v>0.11795428549481969</v>
      </c>
      <c r="BO14" s="5">
        <f t="shared" si="33"/>
        <v>0.10559900546908103</v>
      </c>
      <c r="BP14" s="5">
        <f t="shared" si="34"/>
        <v>5.1339798710508276E-2</v>
      </c>
      <c r="BQ14" s="5">
        <f t="shared" si="35"/>
        <v>8.4630746536659793E-2</v>
      </c>
      <c r="BR14" s="5">
        <f t="shared" si="36"/>
        <v>0.10135322650208188</v>
      </c>
      <c r="BU14" s="9">
        <v>44151</v>
      </c>
      <c r="BV14" s="5">
        <v>6.4</v>
      </c>
      <c r="BW14" s="5">
        <v>6.6364276464771503</v>
      </c>
      <c r="BX14" s="5">
        <v>6.5305960277032096</v>
      </c>
      <c r="BY14" s="5">
        <v>6.94354974113726</v>
      </c>
      <c r="BZ14" s="5">
        <v>5.9045290284696401</v>
      </c>
      <c r="CA14" s="5">
        <v>7.0018615423865098</v>
      </c>
      <c r="CB14" s="5">
        <v>6.6926961492053696</v>
      </c>
      <c r="CC14" s="5"/>
      <c r="CD14" s="5">
        <f t="shared" si="37"/>
        <v>5.589803201872421E-2</v>
      </c>
      <c r="CE14" s="5">
        <f t="shared" si="38"/>
        <v>1.705532245185739E-2</v>
      </c>
      <c r="CF14" s="5">
        <f t="shared" si="39"/>
        <v>0.29544632109038194</v>
      </c>
      <c r="CG14" s="5">
        <f t="shared" si="40"/>
        <v>0.24549148362923903</v>
      </c>
      <c r="CH14" s="5">
        <f t="shared" si="41"/>
        <v>0.36223731620386812</v>
      </c>
      <c r="CI14" s="5">
        <f t="shared" si="42"/>
        <v>8.5671035759651765E-2</v>
      </c>
      <c r="CJ14" s="5"/>
      <c r="CK14" s="5">
        <f t="shared" si="43"/>
        <v>3.6941819762054684E-2</v>
      </c>
      <c r="CL14" s="5">
        <f t="shared" si="7"/>
        <v>1.9678663681737596E-2</v>
      </c>
      <c r="CM14" s="5">
        <f t="shared" si="7"/>
        <v>8.3231260796332612E-2</v>
      </c>
      <c r="CN14" s="5">
        <f t="shared" si="7"/>
        <v>7.1357013343611303E-2</v>
      </c>
      <c r="CO14" s="5">
        <f t="shared" si="7"/>
        <v>0.10193218451201388</v>
      </c>
      <c r="CP14" s="5">
        <f t="shared" si="7"/>
        <v>4.1802618836933883E-2</v>
      </c>
    </row>
    <row r="15" spans="1:94" x14ac:dyDescent="0.3">
      <c r="A15" s="9">
        <v>44152</v>
      </c>
      <c r="B15" s="5">
        <v>14.8</v>
      </c>
      <c r="C15" s="5">
        <v>14.481859349444001</v>
      </c>
      <c r="D15" s="5">
        <v>14.9197017885904</v>
      </c>
      <c r="E15" s="5">
        <v>14.894427792635801</v>
      </c>
      <c r="F15" s="5">
        <v>13.10137129888</v>
      </c>
      <c r="G15" s="5">
        <v>14.4751923120326</v>
      </c>
      <c r="H15" s="5">
        <v>14.5011261024279</v>
      </c>
      <c r="I15" s="5"/>
      <c r="J15" s="5">
        <f t="shared" si="8"/>
        <v>0.1012134735361948</v>
      </c>
      <c r="K15" s="5">
        <f t="shared" si="9"/>
        <v>1.4328518191740639E-2</v>
      </c>
      <c r="L15" s="5">
        <f t="shared" si="10"/>
        <v>8.916608022069672E-3</v>
      </c>
      <c r="M15" s="5">
        <f t="shared" si="11"/>
        <v>2.8853394642686201</v>
      </c>
      <c r="N15" s="5">
        <f t="shared" si="12"/>
        <v>0.10550003416272803</v>
      </c>
      <c r="O15" s="5">
        <f t="shared" si="13"/>
        <v>8.932560664993848E-2</v>
      </c>
      <c r="P15" s="5"/>
      <c r="Q15" s="5">
        <f t="shared" si="14"/>
        <v>2.1968218505603297E-2</v>
      </c>
      <c r="R15" s="5">
        <f t="shared" si="15"/>
        <v>8.0230684424228409E-3</v>
      </c>
      <c r="S15" s="5">
        <f t="shared" si="16"/>
        <v>6.3398066680002132E-3</v>
      </c>
      <c r="T15" s="5">
        <f t="shared" si="17"/>
        <v>0.12965274110391875</v>
      </c>
      <c r="U15" s="5">
        <f t="shared" si="18"/>
        <v>2.2438920393299484E-2</v>
      </c>
      <c r="V15" s="5">
        <f t="shared" si="19"/>
        <v>2.0610392286848717E-2</v>
      </c>
      <c r="Y15" s="9">
        <v>44152</v>
      </c>
      <c r="Z15" s="5">
        <v>5.9</v>
      </c>
      <c r="AA15" s="5">
        <v>5.8054947701934596</v>
      </c>
      <c r="AB15" s="5">
        <v>5.7758342483988399</v>
      </c>
      <c r="AC15" s="5">
        <v>5.8500042656863602</v>
      </c>
      <c r="AD15" s="5">
        <v>5.2151805207900503</v>
      </c>
      <c r="AE15" s="5">
        <v>5.94920831360092</v>
      </c>
      <c r="AF15" s="5">
        <v>5.7581604705198304</v>
      </c>
      <c r="AG15" s="5"/>
      <c r="AH15" s="5">
        <f t="shared" si="44"/>
        <v>8.931238460787078E-3</v>
      </c>
      <c r="AI15" s="5">
        <f t="shared" si="2"/>
        <v>1.5417133870681091E-2</v>
      </c>
      <c r="AJ15" s="5">
        <f t="shared" si="2"/>
        <v>2.4995734495600929E-3</v>
      </c>
      <c r="AK15" s="5">
        <f t="shared" si="2"/>
        <v>0.46897771910538716</v>
      </c>
      <c r="AL15" s="5">
        <f t="shared" si="2"/>
        <v>2.4214581274464484E-3</v>
      </c>
      <c r="AM15" s="5">
        <f t="shared" si="2"/>
        <v>2.0118452123156008E-2</v>
      </c>
      <c r="AN15" s="5"/>
      <c r="AO15" s="5">
        <f t="shared" si="45"/>
        <v>1.6017835560430634E-2</v>
      </c>
      <c r="AP15" s="5">
        <f t="shared" si="20"/>
        <v>2.1387626122523037E-2</v>
      </c>
      <c r="AQ15" s="5">
        <f t="shared" si="21"/>
        <v>8.6560195745748417E-3</v>
      </c>
      <c r="AR15" s="5">
        <f t="shared" si="22"/>
        <v>0.11706307347958875</v>
      </c>
      <c r="AS15" s="5">
        <f t="shared" si="23"/>
        <v>9.4355916165803216E-3</v>
      </c>
      <c r="AT15" s="5">
        <f t="shared" si="24"/>
        <v>2.3841748683753477E-2</v>
      </c>
      <c r="AW15" s="9">
        <v>44152</v>
      </c>
      <c r="AX15" s="5">
        <v>10</v>
      </c>
      <c r="AY15" s="5">
        <v>11.014056975977701</v>
      </c>
      <c r="AZ15" s="5">
        <v>11.1</v>
      </c>
      <c r="BA15" s="5">
        <v>10.772147699264501</v>
      </c>
      <c r="BB15" s="5">
        <v>10.296335911706599</v>
      </c>
      <c r="BC15" s="5">
        <v>10.6268060300306</v>
      </c>
      <c r="BD15" s="5">
        <v>10.8077257410998</v>
      </c>
      <c r="BE15" s="5"/>
      <c r="BF15" s="5">
        <f t="shared" si="25"/>
        <v>1.0283115505290386</v>
      </c>
      <c r="BG15" s="5">
        <f t="shared" si="26"/>
        <v>1.2099999999999993</v>
      </c>
      <c r="BH15" s="5">
        <f t="shared" si="27"/>
        <v>0.59621206947946215</v>
      </c>
      <c r="BI15" s="5">
        <f t="shared" si="28"/>
        <v>8.7814972566981314E-2</v>
      </c>
      <c r="BJ15" s="5">
        <f t="shared" si="29"/>
        <v>0.39288579928272194</v>
      </c>
      <c r="BK15" s="5">
        <f t="shared" si="30"/>
        <v>0.65242087283522077</v>
      </c>
      <c r="BL15" s="5"/>
      <c r="BM15" s="5">
        <f t="shared" si="31"/>
        <v>0.10140569759777004</v>
      </c>
      <c r="BN15" s="5">
        <f t="shared" si="32"/>
        <v>9.9872372405478166E-2</v>
      </c>
      <c r="BO15" s="5">
        <f t="shared" si="33"/>
        <v>6.9562855789594674E-2</v>
      </c>
      <c r="BP15" s="5">
        <f t="shared" si="34"/>
        <v>2.7509454936904765E-2</v>
      </c>
      <c r="BQ15" s="5">
        <f t="shared" si="35"/>
        <v>6.0876610418075267E-2</v>
      </c>
      <c r="BR15" s="5">
        <f t="shared" si="36"/>
        <v>7.6008326379273711E-2</v>
      </c>
      <c r="BU15" s="9">
        <v>44152</v>
      </c>
      <c r="BV15" s="5">
        <v>6.6</v>
      </c>
      <c r="BW15" s="5">
        <v>6.63668543073757</v>
      </c>
      <c r="BX15" s="5">
        <v>6.5305995547055504</v>
      </c>
      <c r="BY15" s="5">
        <v>6.9218119260514204</v>
      </c>
      <c r="BZ15" s="5">
        <v>5.8413043946941503</v>
      </c>
      <c r="CA15" s="5">
        <v>7.0496244482408796</v>
      </c>
      <c r="CB15" s="5">
        <v>6.6950173756633102</v>
      </c>
      <c r="CC15" s="5"/>
      <c r="CD15" s="5">
        <f t="shared" si="37"/>
        <v>1.3458208284010719E-3</v>
      </c>
      <c r="CE15" s="5">
        <f t="shared" si="38"/>
        <v>4.8164218070678392E-3</v>
      </c>
      <c r="CF15" s="5">
        <f t="shared" si="39"/>
        <v>0.10356291574892508</v>
      </c>
      <c r="CG15" s="5">
        <f t="shared" si="40"/>
        <v>0.57561902151040911</v>
      </c>
      <c r="CH15" s="5">
        <f t="shared" si="41"/>
        <v>0.20216214445591577</v>
      </c>
      <c r="CI15" s="5">
        <f t="shared" si="42"/>
        <v>9.0283016779426871E-3</v>
      </c>
      <c r="CJ15" s="5"/>
      <c r="CK15" s="5">
        <f t="shared" si="43"/>
        <v>5.5583985966015693E-3</v>
      </c>
      <c r="CL15" s="5">
        <f t="shared" si="7"/>
        <v>1.0457094285804712E-2</v>
      </c>
      <c r="CM15" s="5">
        <f t="shared" si="7"/>
        <v>4.927754693204895E-2</v>
      </c>
      <c r="CN15" s="5">
        <f t="shared" si="7"/>
        <v>0.10960939323565973</v>
      </c>
      <c r="CO15" s="5">
        <f t="shared" si="7"/>
        <v>7.6973295322409277E-2</v>
      </c>
      <c r="CP15" s="5">
        <f t="shared" si="7"/>
        <v>1.3478359926963293E-2</v>
      </c>
    </row>
    <row r="16" spans="1:94" x14ac:dyDescent="0.3">
      <c r="A16" s="9">
        <v>44153</v>
      </c>
      <c r="B16" s="5">
        <v>14.6</v>
      </c>
      <c r="C16" s="5">
        <v>14.4475218278771</v>
      </c>
      <c r="D16" s="5">
        <v>14.919702476069199</v>
      </c>
      <c r="E16" s="5">
        <v>14.7260040876556</v>
      </c>
      <c r="F16" s="5">
        <v>12.9514855737867</v>
      </c>
      <c r="G16" s="5">
        <v>14.555011800817701</v>
      </c>
      <c r="H16" s="5">
        <v>14.4481291656047</v>
      </c>
      <c r="I16" s="5"/>
      <c r="J16" s="5">
        <f t="shared" si="8"/>
        <v>2.3249592973940528E-2</v>
      </c>
      <c r="K16" s="5">
        <f t="shared" si="9"/>
        <v>0.10220967320477711</v>
      </c>
      <c r="L16" s="5">
        <f t="shared" si="10"/>
        <v>1.5877030105920158E-2</v>
      </c>
      <c r="M16" s="5">
        <f t="shared" si="11"/>
        <v>2.717599813433365</v>
      </c>
      <c r="N16" s="5">
        <f t="shared" si="12"/>
        <v>2.0239380656662197E-3</v>
      </c>
      <c r="O16" s="5">
        <f t="shared" si="13"/>
        <v>2.3064750339924677E-2</v>
      </c>
      <c r="P16" s="5"/>
      <c r="Q16" s="5">
        <f t="shared" si="14"/>
        <v>1.0553932635608575E-2</v>
      </c>
      <c r="R16" s="5">
        <f t="shared" si="15"/>
        <v>2.1428207203326857E-2</v>
      </c>
      <c r="S16" s="5">
        <f t="shared" si="16"/>
        <v>8.5565701941659675E-3</v>
      </c>
      <c r="T16" s="5">
        <f t="shared" si="17"/>
        <v>0.12728380978548348</v>
      </c>
      <c r="U16" s="5">
        <f t="shared" si="18"/>
        <v>3.0909077778811344E-3</v>
      </c>
      <c r="V16" s="5">
        <f t="shared" si="19"/>
        <v>1.0511453258380658E-2</v>
      </c>
      <c r="Y16" s="9">
        <v>44153</v>
      </c>
      <c r="Z16" s="5">
        <v>5.6</v>
      </c>
      <c r="AA16" s="5">
        <v>5.8055332879492596</v>
      </c>
      <c r="AB16" s="5">
        <v>5.7758342148626101</v>
      </c>
      <c r="AC16" s="5">
        <v>5.86111572809632</v>
      </c>
      <c r="AD16" s="5">
        <v>5.16644556418923</v>
      </c>
      <c r="AE16" s="5">
        <v>5.9907832416329398</v>
      </c>
      <c r="AF16" s="5">
        <v>5.7604587132757104</v>
      </c>
      <c r="AG16" s="5"/>
      <c r="AH16" s="5">
        <f t="shared" si="44"/>
        <v>4.2243932455233411E-2</v>
      </c>
      <c r="AI16" s="5">
        <f t="shared" si="2"/>
        <v>3.0917671116350645E-2</v>
      </c>
      <c r="AJ16" s="5">
        <f t="shared" si="2"/>
        <v>6.8181423459271487E-2</v>
      </c>
      <c r="AK16" s="5">
        <f t="shared" si="2"/>
        <v>0.18796944881119482</v>
      </c>
      <c r="AL16" s="5">
        <f t="shared" si="2"/>
        <v>0.15271154194114894</v>
      </c>
      <c r="AM16" s="5">
        <f t="shared" si="2"/>
        <v>2.574699866609674E-2</v>
      </c>
      <c r="AN16" s="5"/>
      <c r="AO16" s="5">
        <f t="shared" si="45"/>
        <v>3.6702372848082136E-2</v>
      </c>
      <c r="AP16" s="5">
        <f t="shared" si="20"/>
        <v>3.0287349351281027E-2</v>
      </c>
      <c r="AQ16" s="5">
        <f t="shared" si="21"/>
        <v>4.5208314224879718E-2</v>
      </c>
      <c r="AR16" s="5">
        <f t="shared" si="22"/>
        <v>7.3971314664961818E-2</v>
      </c>
      <c r="AS16" s="5">
        <f t="shared" si="23"/>
        <v>7.5638703007270686E-2</v>
      </c>
      <c r="AT16" s="5">
        <f t="shared" si="24"/>
        <v>2.6784262892471739E-2</v>
      </c>
      <c r="AW16" s="9">
        <v>44153</v>
      </c>
      <c r="AX16" s="5">
        <v>10.199999999999999</v>
      </c>
      <c r="AY16" s="5">
        <v>11.006895057309199</v>
      </c>
      <c r="AZ16" s="5">
        <v>11.1</v>
      </c>
      <c r="BA16" s="5">
        <v>10.7388171755108</v>
      </c>
      <c r="BB16" s="5">
        <v>10.2293639043488</v>
      </c>
      <c r="BC16" s="5">
        <v>10.7083797062428</v>
      </c>
      <c r="BD16" s="5">
        <v>10.738748194843</v>
      </c>
      <c r="BE16" s="5"/>
      <c r="BF16" s="5">
        <f t="shared" si="25"/>
        <v>0.65107963351001708</v>
      </c>
      <c r="BG16" s="5">
        <f t="shared" si="26"/>
        <v>0.81000000000000061</v>
      </c>
      <c r="BH16" s="5">
        <f t="shared" si="27"/>
        <v>0.2903239486254367</v>
      </c>
      <c r="BI16" s="5">
        <f t="shared" si="28"/>
        <v>8.6223887860549422E-4</v>
      </c>
      <c r="BJ16" s="5">
        <f t="shared" si="29"/>
        <v>0.25844992571951647</v>
      </c>
      <c r="BK16" s="5">
        <f t="shared" si="30"/>
        <v>0.2902496174465915</v>
      </c>
      <c r="BL16" s="5"/>
      <c r="BM16" s="5">
        <f t="shared" si="31"/>
        <v>7.9107358559725491E-2</v>
      </c>
      <c r="BN16" s="5">
        <f t="shared" si="32"/>
        <v>8.1766928394792826E-2</v>
      </c>
      <c r="BO16" s="5">
        <f t="shared" si="33"/>
        <v>4.8542087883855896E-2</v>
      </c>
      <c r="BP16" s="5">
        <f t="shared" si="34"/>
        <v>2.7343704496397298E-3</v>
      </c>
      <c r="BQ16" s="5">
        <f t="shared" si="35"/>
        <v>4.9698076145934536E-2</v>
      </c>
      <c r="BR16" s="5">
        <f t="shared" si="36"/>
        <v>5.0310897598160396E-2</v>
      </c>
      <c r="BU16" s="9">
        <v>44153</v>
      </c>
      <c r="BV16" s="5">
        <v>6.4</v>
      </c>
      <c r="BW16" s="5">
        <v>6.6369432132788999</v>
      </c>
      <c r="BX16" s="5">
        <v>6.5305980828917498</v>
      </c>
      <c r="BY16" s="5">
        <v>6.9658508316374101</v>
      </c>
      <c r="BZ16" s="5">
        <v>5.7780797609186596</v>
      </c>
      <c r="CA16" s="5">
        <v>7.1245920875115196</v>
      </c>
      <c r="CB16" s="5">
        <v>6.7116499757248302</v>
      </c>
      <c r="CC16" s="5"/>
      <c r="CD16" s="5">
        <f t="shared" si="37"/>
        <v>5.6142086318930084E-2</v>
      </c>
      <c r="CE16" s="5">
        <f t="shared" si="38"/>
        <v>1.7055859255000264E-2</v>
      </c>
      <c r="CF16" s="5">
        <f t="shared" si="39"/>
        <v>0.32018716366474825</v>
      </c>
      <c r="CG16" s="5">
        <f t="shared" si="40"/>
        <v>0.38678478377899206</v>
      </c>
      <c r="CH16" s="5">
        <f t="shared" si="41"/>
        <v>0.52503369328430116</v>
      </c>
      <c r="CI16" s="5">
        <f t="shared" si="42"/>
        <v>9.7125707369287051E-2</v>
      </c>
      <c r="CJ16" s="5"/>
      <c r="CK16" s="5">
        <f t="shared" si="43"/>
        <v>3.7022377074828056E-2</v>
      </c>
      <c r="CL16" s="5">
        <f t="shared" si="7"/>
        <v>1.9677444675201473E-2</v>
      </c>
      <c r="CM16" s="5">
        <f t="shared" si="7"/>
        <v>8.6646096491494837E-2</v>
      </c>
      <c r="CN16" s="5">
        <f t="shared" si="7"/>
        <v>8.9281303047247518E-2</v>
      </c>
      <c r="CO16" s="5">
        <f t="shared" si="7"/>
        <v>0.12540361460782537</v>
      </c>
      <c r="CP16" s="5">
        <f t="shared" si="7"/>
        <v>4.3742851786716552E-2</v>
      </c>
    </row>
    <row r="17" spans="1:94" x14ac:dyDescent="0.3">
      <c r="A17" s="9">
        <v>44154</v>
      </c>
      <c r="B17" s="5">
        <v>14.3</v>
      </c>
      <c r="C17" s="5">
        <v>14.4131843063104</v>
      </c>
      <c r="D17" s="5">
        <v>14.919702203171701</v>
      </c>
      <c r="E17" s="5">
        <v>14.383898486317999</v>
      </c>
      <c r="F17" s="5">
        <v>12.8015998486933</v>
      </c>
      <c r="G17" s="5">
        <v>14.552774218810899</v>
      </c>
      <c r="H17" s="5">
        <v>14.3995827960981</v>
      </c>
      <c r="I17" s="5"/>
      <c r="J17" s="5">
        <f t="shared" si="8"/>
        <v>1.2810687194966378E-2</v>
      </c>
      <c r="K17" s="5">
        <f t="shared" si="9"/>
        <v>0.38403082061585908</v>
      </c>
      <c r="L17" s="5">
        <f t="shared" si="10"/>
        <v>7.0389560064514295E-3</v>
      </c>
      <c r="M17" s="5">
        <f t="shared" si="11"/>
        <v>2.2452030134359435</v>
      </c>
      <c r="N17" s="5">
        <f t="shared" si="12"/>
        <v>6.3894805695460133E-2</v>
      </c>
      <c r="O17" s="5">
        <f t="shared" si="13"/>
        <v>9.9167332787156171E-3</v>
      </c>
      <c r="P17" s="5"/>
      <c r="Q17" s="5">
        <f t="shared" si="14"/>
        <v>7.8528314010974758E-3</v>
      </c>
      <c r="R17" s="5">
        <f t="shared" si="15"/>
        <v>4.153582924999407E-2</v>
      </c>
      <c r="S17" s="5">
        <f t="shared" si="16"/>
        <v>5.8328057861228126E-3</v>
      </c>
      <c r="T17" s="5">
        <f t="shared" si="17"/>
        <v>0.1170478822191624</v>
      </c>
      <c r="U17" s="5">
        <f t="shared" si="18"/>
        <v>1.7369486739110068E-2</v>
      </c>
      <c r="V17" s="5">
        <f t="shared" si="19"/>
        <v>6.9156723155259434E-3</v>
      </c>
      <c r="Y17" s="9">
        <v>44154</v>
      </c>
      <c r="Z17" s="5">
        <v>5.3</v>
      </c>
      <c r="AA17" s="5">
        <v>5.8055718057046901</v>
      </c>
      <c r="AB17" s="5">
        <v>5.7758341959926502</v>
      </c>
      <c r="AC17" s="5">
        <v>5.82427399234503</v>
      </c>
      <c r="AD17" s="5">
        <v>5.1177106075883998</v>
      </c>
      <c r="AE17" s="5">
        <v>5.9971442319154198</v>
      </c>
      <c r="AF17" s="5">
        <v>5.7749816883994098</v>
      </c>
      <c r="AG17" s="5"/>
      <c r="AH17" s="5">
        <f t="shared" si="44"/>
        <v>0.25560285072350108</v>
      </c>
      <c r="AI17" s="5">
        <f t="shared" si="2"/>
        <v>0.22641818207597206</v>
      </c>
      <c r="AJ17" s="5">
        <f t="shared" si="2"/>
        <v>0.2748632190493967</v>
      </c>
      <c r="AK17" s="5">
        <f t="shared" si="2"/>
        <v>3.32294225857903E-2</v>
      </c>
      <c r="AL17" s="5">
        <f t="shared" si="2"/>
        <v>0.48601008009294083</v>
      </c>
      <c r="AM17" s="5">
        <f t="shared" si="2"/>
        <v>0.22560760431475424</v>
      </c>
      <c r="AN17" s="5"/>
      <c r="AO17" s="5">
        <f t="shared" si="45"/>
        <v>9.5390906736734019E-2</v>
      </c>
      <c r="AP17" s="5">
        <f t="shared" si="20"/>
        <v>8.1961641663803847E-2</v>
      </c>
      <c r="AQ17" s="5">
        <f t="shared" si="21"/>
        <v>9.077026357660653E-2</v>
      </c>
      <c r="AR17" s="5">
        <f t="shared" si="22"/>
        <v>3.1298217194312451E-2</v>
      </c>
      <c r="AS17" s="5">
        <f t="shared" si="23"/>
        <v>0.13622189400114063</v>
      </c>
      <c r="AT17" s="5">
        <f t="shared" si="24"/>
        <v>7.9201311496172946E-2</v>
      </c>
      <c r="AW17" s="9">
        <v>44154</v>
      </c>
      <c r="AX17" s="5">
        <v>10.6</v>
      </c>
      <c r="AY17" s="5">
        <v>10.9997331386406</v>
      </c>
      <c r="AZ17" s="5">
        <v>11.1</v>
      </c>
      <c r="BA17" s="5">
        <v>10.7598715929477</v>
      </c>
      <c r="BB17" s="5">
        <v>10.162391896991</v>
      </c>
      <c r="BC17" s="5">
        <v>10.646800537345801</v>
      </c>
      <c r="BD17" s="5">
        <v>10.783012159635</v>
      </c>
      <c r="BE17" s="5"/>
      <c r="BF17" s="5">
        <f t="shared" si="25"/>
        <v>0.15978658212746569</v>
      </c>
      <c r="BG17" s="5">
        <f t="shared" si="26"/>
        <v>0.25</v>
      </c>
      <c r="BH17" s="5">
        <f t="shared" si="27"/>
        <v>2.5558926231635269E-2</v>
      </c>
      <c r="BI17" s="5">
        <f t="shared" si="28"/>
        <v>0.19150085181913515</v>
      </c>
      <c r="BJ17" s="5">
        <f t="shared" si="29"/>
        <v>2.1902902958557064E-3</v>
      </c>
      <c r="BK17" s="5">
        <f t="shared" si="30"/>
        <v>3.3493450574266746E-2</v>
      </c>
      <c r="BL17" s="5"/>
      <c r="BM17" s="5">
        <f t="shared" si="31"/>
        <v>3.7710673456660439E-2</v>
      </c>
      <c r="BN17" s="5">
        <f t="shared" si="32"/>
        <v>4.545564821418862E-2</v>
      </c>
      <c r="BO17" s="5">
        <f t="shared" si="33"/>
        <v>1.4402846211504559E-2</v>
      </c>
      <c r="BP17" s="5">
        <f t="shared" si="34"/>
        <v>4.067038339898213E-2</v>
      </c>
      <c r="BQ17" s="5">
        <f t="shared" si="35"/>
        <v>4.6052679152885426E-3</v>
      </c>
      <c r="BR17" s="5">
        <f t="shared" si="36"/>
        <v>1.7189404365475617E-2</v>
      </c>
      <c r="BU17" s="9">
        <v>44154</v>
      </c>
      <c r="BV17" s="5">
        <v>6.5</v>
      </c>
      <c r="BW17" s="5">
        <v>6.6372009954285698</v>
      </c>
      <c r="BX17" s="5">
        <v>6.5305974909090097</v>
      </c>
      <c r="BY17" s="5">
        <v>6.9571885250700598</v>
      </c>
      <c r="BZ17" s="5">
        <v>5.7148551271431796</v>
      </c>
      <c r="CA17" s="5">
        <v>7.18953529640459</v>
      </c>
      <c r="CB17" s="5">
        <v>6.6959834973403396</v>
      </c>
      <c r="CC17" s="5"/>
      <c r="CD17" s="5">
        <f t="shared" si="37"/>
        <v>1.8824113146590427E-2</v>
      </c>
      <c r="CE17" s="5">
        <f t="shared" si="38"/>
        <v>9.3620644992692815E-4</v>
      </c>
      <c r="CF17" s="5">
        <f t="shared" si="39"/>
        <v>0.20902134745573669</v>
      </c>
      <c r="CG17" s="5">
        <f t="shared" si="40"/>
        <v>0.61645247137335268</v>
      </c>
      <c r="CH17" s="5">
        <f t="shared" si="41"/>
        <v>0.47545892498776576</v>
      </c>
      <c r="CI17" s="5">
        <f t="shared" si="42"/>
        <v>3.8409531229750896E-2</v>
      </c>
      <c r="CJ17" s="5"/>
      <c r="CK17" s="5">
        <f t="shared" si="43"/>
        <v>2.1107845450549199E-2</v>
      </c>
      <c r="CL17" s="5">
        <f t="shared" si="7"/>
        <v>4.6099991442302172E-3</v>
      </c>
      <c r="CM17" s="5">
        <f t="shared" si="7"/>
        <v>7.0007151061827672E-2</v>
      </c>
      <c r="CN17" s="5">
        <f t="shared" si="7"/>
        <v>0.11285375838638985</v>
      </c>
      <c r="CO17" s="5">
        <f t="shared" si="7"/>
        <v>0.12065665376705435</v>
      </c>
      <c r="CP17" s="5">
        <f t="shared" si="7"/>
        <v>2.7259550062762591E-2</v>
      </c>
    </row>
    <row r="18" spans="1:94" x14ac:dyDescent="0.3">
      <c r="A18" s="9">
        <v>44157</v>
      </c>
      <c r="B18" s="5">
        <v>14</v>
      </c>
      <c r="C18" s="5">
        <v>14.3788467847438</v>
      </c>
      <c r="D18" s="5">
        <v>14.9197020931104</v>
      </c>
      <c r="E18" s="5">
        <v>14.310207971719599</v>
      </c>
      <c r="F18" s="5">
        <v>12.6517141236</v>
      </c>
      <c r="G18" s="5">
        <v>14.5505379636285</v>
      </c>
      <c r="H18" s="5">
        <v>14.3545171764169</v>
      </c>
      <c r="I18" s="5"/>
      <c r="J18" s="5">
        <f t="shared" si="8"/>
        <v>0.14352488631071511</v>
      </c>
      <c r="K18" s="5">
        <f t="shared" si="9"/>
        <v>0.84585194007165143</v>
      </c>
      <c r="L18" s="5">
        <f t="shared" si="10"/>
        <v>9.6228985718387616E-2</v>
      </c>
      <c r="M18" s="5">
        <f t="shared" si="11"/>
        <v>1.8178748044997168</v>
      </c>
      <c r="N18" s="5">
        <f t="shared" si="12"/>
        <v>0.30309204939621553</v>
      </c>
      <c r="O18" s="5">
        <f t="shared" si="13"/>
        <v>0.12568242837461152</v>
      </c>
      <c r="P18" s="5"/>
      <c r="Q18" s="5">
        <f t="shared" si="14"/>
        <v>2.6347508281802042E-2</v>
      </c>
      <c r="R18" s="5">
        <f t="shared" si="15"/>
        <v>6.1643462273626701E-2</v>
      </c>
      <c r="S18" s="5">
        <f t="shared" si="16"/>
        <v>2.1677390875984782E-2</v>
      </c>
      <c r="T18" s="5">
        <f t="shared" si="17"/>
        <v>0.10656942318076583</v>
      </c>
      <c r="U18" s="5">
        <f t="shared" si="18"/>
        <v>3.7836261793526914E-2</v>
      </c>
      <c r="V18" s="5">
        <f t="shared" si="19"/>
        <v>2.4697255369852355E-2</v>
      </c>
      <c r="Y18" s="9">
        <v>44157</v>
      </c>
      <c r="Z18" s="5">
        <v>5.6</v>
      </c>
      <c r="AA18" s="5">
        <v>5.80561032346007</v>
      </c>
      <c r="AB18" s="5">
        <v>5.7758341997112996</v>
      </c>
      <c r="AC18" s="5">
        <v>5.8242744227936303</v>
      </c>
      <c r="AD18" s="5">
        <v>5.0689756509875696</v>
      </c>
      <c r="AE18" s="5">
        <v>6.0035543898082997</v>
      </c>
      <c r="AF18" s="5">
        <v>5.7467752051209704</v>
      </c>
      <c r="AG18" s="5"/>
      <c r="AH18" s="5">
        <f t="shared" si="44"/>
        <v>4.2275605113354757E-2</v>
      </c>
      <c r="AI18" s="5">
        <f t="shared" si="2"/>
        <v>3.0917665788113328E-2</v>
      </c>
      <c r="AJ18" s="5">
        <f t="shared" si="2"/>
        <v>5.0299016719416188E-2</v>
      </c>
      <c r="AK18" s="5">
        <f t="shared" si="2"/>
        <v>0.28198685924407507</v>
      </c>
      <c r="AL18" s="5">
        <f t="shared" si="2"/>
        <v>0.16285614553354938</v>
      </c>
      <c r="AM18" s="5">
        <f t="shared" si="2"/>
        <v>2.1542960838303038E-2</v>
      </c>
      <c r="AN18" s="5"/>
      <c r="AO18" s="5">
        <f t="shared" si="45"/>
        <v>3.6716129189298279E-2</v>
      </c>
      <c r="AP18" s="5">
        <f t="shared" si="20"/>
        <v>3.0286944854146711E-2</v>
      </c>
      <c r="AQ18" s="5">
        <f t="shared" si="21"/>
        <v>3.8829788916870361E-2</v>
      </c>
      <c r="AR18" s="5">
        <f t="shared" si="22"/>
        <v>9.1174335284449501E-2</v>
      </c>
      <c r="AS18" s="5">
        <f t="shared" si="23"/>
        <v>7.9612611619011633E-2</v>
      </c>
      <c r="AT18" s="5">
        <f t="shared" si="24"/>
        <v>2.4448051202823774E-2</v>
      </c>
      <c r="AW18" s="9">
        <v>44157</v>
      </c>
      <c r="AX18" s="5">
        <v>10.4</v>
      </c>
      <c r="AY18" s="5">
        <v>10.992571219972101</v>
      </c>
      <c r="AZ18" s="5">
        <v>11.1</v>
      </c>
      <c r="BA18" s="5">
        <v>10.6756868838554</v>
      </c>
      <c r="BB18" s="5">
        <v>10.0954198896333</v>
      </c>
      <c r="BC18" s="5">
        <v>10.5851885857178</v>
      </c>
      <c r="BD18" s="5">
        <v>10.8049348993035</v>
      </c>
      <c r="BE18" s="5"/>
      <c r="BF18" s="5">
        <f t="shared" si="25"/>
        <v>0.35114065073922351</v>
      </c>
      <c r="BG18" s="5">
        <f t="shared" si="26"/>
        <v>0.48999999999999899</v>
      </c>
      <c r="BH18" s="5">
        <f t="shared" si="27"/>
        <v>7.600325792990073E-2</v>
      </c>
      <c r="BI18" s="5">
        <f t="shared" si="28"/>
        <v>9.2769043630991338E-2</v>
      </c>
      <c r="BJ18" s="5">
        <f t="shared" si="29"/>
        <v>3.4294812280158855E-2</v>
      </c>
      <c r="BK18" s="5">
        <f t="shared" si="30"/>
        <v>0.16397227267393569</v>
      </c>
      <c r="BL18" s="5"/>
      <c r="BM18" s="5">
        <f t="shared" si="31"/>
        <v>5.6978001920394275E-2</v>
      </c>
      <c r="BN18" s="5">
        <f t="shared" si="32"/>
        <v>6.3679369093209828E-2</v>
      </c>
      <c r="BO18" s="5">
        <f t="shared" si="33"/>
        <v>2.4836656203189176E-2</v>
      </c>
      <c r="BP18" s="5">
        <f t="shared" si="34"/>
        <v>2.8530258865807491E-2</v>
      </c>
      <c r="BQ18" s="5">
        <f t="shared" si="35"/>
        <v>1.8343822024477121E-2</v>
      </c>
      <c r="BR18" s="5">
        <f t="shared" si="36"/>
        <v>3.8254859233199073E-2</v>
      </c>
      <c r="BU18" s="9">
        <v>44157</v>
      </c>
      <c r="BV18" s="5">
        <v>6.1</v>
      </c>
      <c r="BW18" s="5">
        <v>6.6374587774890204</v>
      </c>
      <c r="BX18" s="5">
        <v>6.5305977382253797</v>
      </c>
      <c r="BY18" s="5">
        <v>6.96424581391625</v>
      </c>
      <c r="BZ18" s="5">
        <v>5.6516304933676897</v>
      </c>
      <c r="CA18" s="5">
        <v>7.2545727738442096</v>
      </c>
      <c r="CB18" s="5">
        <v>6.7120762502511804</v>
      </c>
      <c r="CC18" s="5"/>
      <c r="CD18" s="5">
        <f t="shared" si="37"/>
        <v>0.28886193749999267</v>
      </c>
      <c r="CE18" s="5">
        <f t="shared" si="38"/>
        <v>0.18541441216481294</v>
      </c>
      <c r="CF18" s="5">
        <f t="shared" si="39"/>
        <v>0.74692082687176198</v>
      </c>
      <c r="CG18" s="5">
        <f t="shared" si="40"/>
        <v>0.20103521447770098</v>
      </c>
      <c r="CH18" s="5">
        <f t="shared" si="41"/>
        <v>1.3330382901023132</v>
      </c>
      <c r="CI18" s="5">
        <f t="shared" si="42"/>
        <v>0.37463733612154604</v>
      </c>
      <c r="CJ18" s="5"/>
      <c r="CK18" s="5">
        <f t="shared" si="43"/>
        <v>8.8107996309675529E-2</v>
      </c>
      <c r="CL18" s="5">
        <f t="shared" si="7"/>
        <v>6.4873885120877092E-2</v>
      </c>
      <c r="CM18" s="5">
        <f t="shared" si="7"/>
        <v>0.1323379342227102</v>
      </c>
      <c r="CN18" s="5">
        <f t="shared" si="7"/>
        <v>6.4381631351432059E-2</v>
      </c>
      <c r="CO18" s="5">
        <f t="shared" si="7"/>
        <v>0.20429020885196333</v>
      </c>
      <c r="CP18" s="5">
        <f t="shared" si="7"/>
        <v>8.4371095215692568E-2</v>
      </c>
    </row>
    <row r="19" spans="1:94" x14ac:dyDescent="0.3">
      <c r="A19" s="9">
        <v>44158</v>
      </c>
      <c r="B19" s="5">
        <v>13.9</v>
      </c>
      <c r="C19" s="5">
        <v>14.3445092631772</v>
      </c>
      <c r="D19" s="5">
        <v>14.9197021367996</v>
      </c>
      <c r="E19" s="5">
        <v>14.4575948629665</v>
      </c>
      <c r="F19" s="5">
        <v>12.501828398506699</v>
      </c>
      <c r="G19" s="5">
        <v>14.3890384556322</v>
      </c>
      <c r="H19" s="5">
        <v>14.317094936434399</v>
      </c>
      <c r="I19" s="5"/>
      <c r="J19" s="5">
        <f t="shared" si="8"/>
        <v>0.19758848505033652</v>
      </c>
      <c r="K19" s="5">
        <f t="shared" si="9"/>
        <v>1.0397924477936697</v>
      </c>
      <c r="L19" s="5">
        <f t="shared" si="10"/>
        <v>0.31091203120662986</v>
      </c>
      <c r="M19" s="5">
        <f t="shared" si="11"/>
        <v>1.9548838272223421</v>
      </c>
      <c r="N19" s="5">
        <f t="shared" si="12"/>
        <v>0.23915861108712666</v>
      </c>
      <c r="O19" s="5">
        <f t="shared" si="13"/>
        <v>0.17396818599921532</v>
      </c>
      <c r="P19" s="5"/>
      <c r="Q19" s="5">
        <f t="shared" si="14"/>
        <v>3.0988112247120805E-2</v>
      </c>
      <c r="R19" s="5">
        <f t="shared" si="15"/>
        <v>6.8346011699824349E-2</v>
      </c>
      <c r="S19" s="5">
        <f t="shared" si="16"/>
        <v>3.8567608807104803E-2</v>
      </c>
      <c r="T19" s="5">
        <f t="shared" si="17"/>
        <v>0.11183736945711939</v>
      </c>
      <c r="U19" s="5">
        <f t="shared" si="18"/>
        <v>3.3986875296783889E-2</v>
      </c>
      <c r="V19" s="5">
        <f t="shared" si="19"/>
        <v>2.9132651441247926E-2</v>
      </c>
      <c r="Y19" s="9">
        <v>44158</v>
      </c>
      <c r="Z19" s="5">
        <v>5.2</v>
      </c>
      <c r="AA19" s="5">
        <v>5.8056488412154401</v>
      </c>
      <c r="AB19" s="5">
        <v>5.7758342018036704</v>
      </c>
      <c r="AC19" s="5">
        <v>5.7505906646189899</v>
      </c>
      <c r="AD19" s="5">
        <v>5.0202406943867404</v>
      </c>
      <c r="AE19" s="5">
        <v>6.0301110645842497</v>
      </c>
      <c r="AF19" s="5">
        <v>5.7453578526687803</v>
      </c>
      <c r="AG19" s="5"/>
      <c r="AH19" s="5">
        <f t="shared" si="44"/>
        <v>0.36681051886560517</v>
      </c>
      <c r="AI19" s="5">
        <f t="shared" ref="AI19:AI24" si="46">($Z19-AB19)*($Z19-AB19)</f>
        <v>0.33158502796686995</v>
      </c>
      <c r="AJ19" s="5">
        <f t="shared" ref="AJ19:AJ24" si="47">($Z19-AC19)*($Z19-AC19)</f>
        <v>0.30315007996558085</v>
      </c>
      <c r="AK19" s="5">
        <f t="shared" ref="AK19:AK24" si="48">($Z19-AD19)*($Z19-AD19)</f>
        <v>3.2313407954561342E-2</v>
      </c>
      <c r="AL19" s="5">
        <f t="shared" ref="AL19:AL24" si="49">($Z19-AE19)*($Z19-AE19)</f>
        <v>0.68908437954519608</v>
      </c>
      <c r="AM19" s="5">
        <f t="shared" ref="AM19:AM24" si="50">($Z19-AF19)*($Z19-AF19)</f>
        <v>0.2974151874675029</v>
      </c>
      <c r="AN19" s="5"/>
      <c r="AO19" s="5">
        <f t="shared" si="45"/>
        <v>0.11647093100296921</v>
      </c>
      <c r="AP19" s="5">
        <f t="shared" si="20"/>
        <v>9.918515872260654E-2</v>
      </c>
      <c r="AQ19" s="5">
        <f t="shared" si="21"/>
        <v>9.5326604847322652E-2</v>
      </c>
      <c r="AR19" s="5">
        <f t="shared" si="22"/>
        <v>3.1259276845984639E-2</v>
      </c>
      <c r="AS19" s="5">
        <f t="shared" si="23"/>
        <v>0.16535284165008621</v>
      </c>
      <c r="AT19" s="5">
        <f t="shared" si="24"/>
        <v>9.0439105818754972E-2</v>
      </c>
      <c r="AW19" s="9">
        <v>44158</v>
      </c>
      <c r="AX19" s="5">
        <v>10.199999999999999</v>
      </c>
      <c r="AY19" s="5">
        <v>10.9854093013036</v>
      </c>
      <c r="AZ19" s="5">
        <v>11.1</v>
      </c>
      <c r="BA19" s="5">
        <v>10.654633191263001</v>
      </c>
      <c r="BB19" s="5">
        <v>10.028447882275501</v>
      </c>
      <c r="BC19" s="5">
        <v>10.566724554215</v>
      </c>
      <c r="BD19" s="5">
        <v>10.738587297153099</v>
      </c>
      <c r="BE19" s="5"/>
      <c r="BF19" s="5">
        <f t="shared" si="25"/>
        <v>0.61686777057420961</v>
      </c>
      <c r="BG19" s="5">
        <f t="shared" si="26"/>
        <v>0.81000000000000061</v>
      </c>
      <c r="BH19" s="5">
        <f t="shared" si="27"/>
        <v>0.20669133859798069</v>
      </c>
      <c r="BI19" s="5">
        <f t="shared" si="28"/>
        <v>2.9430129095760274E-2</v>
      </c>
      <c r="BJ19" s="5">
        <f t="shared" si="29"/>
        <v>0.13448689866419092</v>
      </c>
      <c r="BK19" s="5">
        <f t="shared" si="30"/>
        <v>0.29007627665468172</v>
      </c>
      <c r="BL19" s="5"/>
      <c r="BM19" s="5">
        <f t="shared" si="31"/>
        <v>7.7000911892509835E-2</v>
      </c>
      <c r="BN19" s="5">
        <f t="shared" si="32"/>
        <v>8.1926851819094315E-2</v>
      </c>
      <c r="BO19" s="5">
        <f t="shared" si="33"/>
        <v>4.0957945158828946E-2</v>
      </c>
      <c r="BP19" s="5">
        <f t="shared" si="34"/>
        <v>1.6101175389611228E-2</v>
      </c>
      <c r="BQ19" s="5">
        <f t="shared" si="35"/>
        <v>3.6568425993733056E-2</v>
      </c>
      <c r="BR19" s="5">
        <f t="shared" si="36"/>
        <v>5.0970127440131005E-2</v>
      </c>
      <c r="BU19" s="9">
        <v>44158</v>
      </c>
      <c r="BV19" s="5">
        <v>6.1</v>
      </c>
      <c r="BW19" s="5">
        <v>6.6377165595291396</v>
      </c>
      <c r="BX19" s="5">
        <v>6.5305978376832696</v>
      </c>
      <c r="BY19" s="5">
        <v>6.9133397617555499</v>
      </c>
      <c r="BZ19" s="5">
        <v>5.5884058595921999</v>
      </c>
      <c r="CA19" s="5">
        <v>7.31435523066793</v>
      </c>
      <c r="CB19" s="5">
        <v>6.7326129399525501</v>
      </c>
      <c r="CC19" s="5"/>
      <c r="CD19" s="5">
        <f t="shared" si="37"/>
        <v>0.28913909839185514</v>
      </c>
      <c r="CE19" s="5">
        <f t="shared" si="38"/>
        <v>0.18541449781750771</v>
      </c>
      <c r="CF19" s="5">
        <f t="shared" si="39"/>
        <v>0.66152156805257523</v>
      </c>
      <c r="CG19" s="5">
        <f t="shared" si="40"/>
        <v>0.26172856449959547</v>
      </c>
      <c r="CH19" s="5">
        <f t="shared" si="41"/>
        <v>1.4746586262505623</v>
      </c>
      <c r="CI19" s="5">
        <f t="shared" si="42"/>
        <v>0.40019913179540917</v>
      </c>
      <c r="CJ19" s="5"/>
      <c r="CK19" s="5">
        <f t="shared" si="43"/>
        <v>8.8150255660514765E-2</v>
      </c>
      <c r="CL19" s="5">
        <f t="shared" ref="CL19:CL24" si="51">ABS($BV19-BX19)/BW19</f>
        <v>6.4871380665554562E-2</v>
      </c>
      <c r="CM19" s="5">
        <f t="shared" ref="CM19:CM24" si="52">ABS($BV19-BY19)/BX19</f>
        <v>0.12454292577355867</v>
      </c>
      <c r="CN19" s="5">
        <f t="shared" ref="CN19:CN24" si="53">ABS($BV19-BZ19)/BY19</f>
        <v>7.4001012251405276E-2</v>
      </c>
      <c r="CO19" s="5">
        <f t="shared" ref="CO19:CO24" si="54">ABS($BV19-CA19)/BZ19</f>
        <v>0.21729904040229192</v>
      </c>
      <c r="CP19" s="5">
        <f t="shared" ref="CP19:CP24" si="55">ABS($BV19-CB19)/CA19</f>
        <v>8.648922837382915E-2</v>
      </c>
    </row>
    <row r="20" spans="1:94" x14ac:dyDescent="0.3">
      <c r="A20" s="9">
        <v>44159</v>
      </c>
      <c r="B20" s="5">
        <v>13.7</v>
      </c>
      <c r="C20" s="5">
        <v>14.310171741610599</v>
      </c>
      <c r="D20" s="5">
        <v>14.919702154419801</v>
      </c>
      <c r="E20" s="5">
        <v>14.357603401984999</v>
      </c>
      <c r="F20" s="5">
        <v>12.3519426734133</v>
      </c>
      <c r="G20" s="5">
        <v>14.257765980801</v>
      </c>
      <c r="H20" s="5">
        <v>14.2736328585992</v>
      </c>
      <c r="I20" s="5"/>
      <c r="J20" s="5">
        <f>($B20-C20)*($B20-C20)</f>
        <v>0.37230955426011264</v>
      </c>
      <c r="K20" s="5">
        <f t="shared" si="9"/>
        <v>1.4876733454963047</v>
      </c>
      <c r="L20" s="5">
        <f t="shared" si="10"/>
        <v>0.43244223430224538</v>
      </c>
      <c r="M20" s="5">
        <f t="shared" si="11"/>
        <v>1.8172585557640801</v>
      </c>
      <c r="N20" s="5">
        <f t="shared" si="12"/>
        <v>0.31110288933890279</v>
      </c>
      <c r="O20" s="5">
        <f t="shared" si="13"/>
        <v>0.3290546564646904</v>
      </c>
      <c r="P20" s="5"/>
      <c r="Q20" s="5">
        <f t="shared" si="14"/>
        <v>4.2639022971077599E-2</v>
      </c>
      <c r="R20" s="5">
        <f t="shared" si="15"/>
        <v>8.1751106141115401E-2</v>
      </c>
      <c r="S20" s="5">
        <f t="shared" si="16"/>
        <v>4.5801752811620598E-2</v>
      </c>
      <c r="T20" s="5">
        <f t="shared" si="17"/>
        <v>0.10913727194413715</v>
      </c>
      <c r="U20" s="5">
        <f t="shared" si="18"/>
        <v>3.9120152592774279E-2</v>
      </c>
      <c r="V20" s="5">
        <f t="shared" si="19"/>
        <v>4.0188287332444131E-2</v>
      </c>
      <c r="Y20" s="9">
        <v>44159</v>
      </c>
      <c r="Z20" s="5">
        <v>5.3</v>
      </c>
      <c r="AA20" s="5">
        <v>5.80568735897082</v>
      </c>
      <c r="AB20" s="5">
        <v>5.7758342013913397</v>
      </c>
      <c r="AC20" s="5">
        <v>5.7295385067192797</v>
      </c>
      <c r="AD20" s="5">
        <v>4.9715057377859102</v>
      </c>
      <c r="AE20" s="5">
        <v>6.0504122761077497</v>
      </c>
      <c r="AF20" s="5">
        <v>5.7586438829737796</v>
      </c>
      <c r="AG20" s="5"/>
      <c r="AH20" s="5">
        <f t="shared" si="44"/>
        <v>0.25571970502288316</v>
      </c>
      <c r="AI20" s="5">
        <f t="shared" si="46"/>
        <v>0.22641818721373425</v>
      </c>
      <c r="AJ20" s="5">
        <f t="shared" si="47"/>
        <v>0.18450332875462883</v>
      </c>
      <c r="AK20" s="5">
        <f t="shared" si="48"/>
        <v>0.10790848030757906</v>
      </c>
      <c r="AL20" s="5">
        <f t="shared" si="49"/>
        <v>0.56311858413321381</v>
      </c>
      <c r="AM20" s="5">
        <f t="shared" si="50"/>
        <v>0.21035421138926622</v>
      </c>
      <c r="AN20" s="5"/>
      <c r="AO20" s="5">
        <f t="shared" si="45"/>
        <v>9.5412709239777391E-2</v>
      </c>
      <c r="AP20" s="5">
        <f t="shared" si="20"/>
        <v>8.1960011273444031E-2</v>
      </c>
      <c r="AQ20" s="5">
        <f t="shared" si="21"/>
        <v>7.4368219679125894E-2</v>
      </c>
      <c r="AR20" s="5">
        <f t="shared" si="22"/>
        <v>5.733345920074541E-2</v>
      </c>
      <c r="AS20" s="5">
        <f t="shared" si="23"/>
        <v>0.15094265514052296</v>
      </c>
      <c r="AT20" s="5">
        <f t="shared" si="24"/>
        <v>7.5803740645063428E-2</v>
      </c>
      <c r="AW20" s="9">
        <v>44159</v>
      </c>
      <c r="AX20" s="5">
        <v>10.3</v>
      </c>
      <c r="AY20" s="5">
        <v>10.9782473826351</v>
      </c>
      <c r="AZ20" s="5">
        <v>11.1</v>
      </c>
      <c r="BA20" s="5">
        <v>10.896767839472201</v>
      </c>
      <c r="BB20" s="5">
        <v>9.9614758749177401</v>
      </c>
      <c r="BC20" s="5">
        <v>10.583030074852299</v>
      </c>
      <c r="BD20" s="5">
        <v>10.697207112625099</v>
      </c>
      <c r="BE20" s="5"/>
      <c r="BF20" s="5">
        <f t="shared" si="25"/>
        <v>0.46001951205136299</v>
      </c>
      <c r="BG20" s="5">
        <f t="shared" si="26"/>
        <v>0.63999999999999835</v>
      </c>
      <c r="BH20" s="5">
        <f t="shared" si="27"/>
        <v>0.3561318542283175</v>
      </c>
      <c r="BI20" s="5">
        <f t="shared" si="28"/>
        <v>0.11459858326271002</v>
      </c>
      <c r="BJ20" s="5">
        <f t="shared" si="29"/>
        <v>8.0106023270897803E-2</v>
      </c>
      <c r="BK20" s="5">
        <f t="shared" si="30"/>
        <v>0.15777349031996765</v>
      </c>
      <c r="BL20" s="5"/>
      <c r="BM20" s="5">
        <f t="shared" si="31"/>
        <v>6.5849260450009647E-2</v>
      </c>
      <c r="BN20" s="5">
        <f t="shared" si="32"/>
        <v>7.2871376652105968E-2</v>
      </c>
      <c r="BO20" s="5">
        <f t="shared" si="33"/>
        <v>5.3762868420918923E-2</v>
      </c>
      <c r="BP20" s="5">
        <f t="shared" si="34"/>
        <v>3.1066471275638139E-2</v>
      </c>
      <c r="BQ20" s="5">
        <f t="shared" si="35"/>
        <v>2.8412464016998474E-2</v>
      </c>
      <c r="BR20" s="5">
        <f t="shared" si="36"/>
        <v>3.7532456188417475E-2</v>
      </c>
      <c r="BU20" s="9">
        <v>44159</v>
      </c>
      <c r="BV20" s="5">
        <v>6.3</v>
      </c>
      <c r="BW20" s="5">
        <v>6.6379743415646297</v>
      </c>
      <c r="BX20" s="5">
        <v>6.5305977961500998</v>
      </c>
      <c r="BY20" s="5">
        <v>6.8623623791561696</v>
      </c>
      <c r="BZ20" s="5">
        <v>5.5251812258167101</v>
      </c>
      <c r="CA20" s="5">
        <v>7.3021942847123302</v>
      </c>
      <c r="CB20" s="5">
        <v>6.7095007689541797</v>
      </c>
      <c r="CC20" s="5"/>
      <c r="CD20" s="5">
        <f t="shared" si="37"/>
        <v>0.11422665555604512</v>
      </c>
      <c r="CE20" s="5">
        <f t="shared" si="38"/>
        <v>5.3175343589283081E-2</v>
      </c>
      <c r="CF20" s="5">
        <f t="shared" si="39"/>
        <v>0.31625144549018769</v>
      </c>
      <c r="CG20" s="5">
        <f t="shared" si="40"/>
        <v>0.60034413282689569</v>
      </c>
      <c r="CH20" s="5">
        <f t="shared" si="41"/>
        <v>1.0043933843100596</v>
      </c>
      <c r="CI20" s="5">
        <f t="shared" si="42"/>
        <v>0.16769087977406461</v>
      </c>
      <c r="CJ20" s="5"/>
      <c r="CK20" s="5">
        <f t="shared" si="43"/>
        <v>5.3646720883274587E-2</v>
      </c>
      <c r="CL20" s="5">
        <f t="shared" si="51"/>
        <v>3.4739181606379343E-2</v>
      </c>
      <c r="CM20" s="5">
        <f t="shared" si="52"/>
        <v>8.6111929827877645E-2</v>
      </c>
      <c r="CN20" s="5">
        <f t="shared" si="53"/>
        <v>0.11290846087299827</v>
      </c>
      <c r="CO20" s="5">
        <f t="shared" si="54"/>
        <v>0.18138668104306208</v>
      </c>
      <c r="CP20" s="5">
        <f t="shared" si="55"/>
        <v>5.6079139089944406E-2</v>
      </c>
    </row>
    <row r="21" spans="1:94" x14ac:dyDescent="0.3">
      <c r="A21" s="9">
        <v>44160</v>
      </c>
      <c r="B21" s="5">
        <v>13.7</v>
      </c>
      <c r="C21" s="5">
        <v>14.275834220044</v>
      </c>
      <c r="D21" s="5">
        <v>14.919702147425401</v>
      </c>
      <c r="E21" s="5">
        <v>14.4576070795421</v>
      </c>
      <c r="F21" s="5">
        <v>12.202056948319999</v>
      </c>
      <c r="G21" s="5">
        <v>14.349402818475401</v>
      </c>
      <c r="H21" s="5">
        <v>14.2265491112131</v>
      </c>
      <c r="I21" s="5"/>
      <c r="J21" s="5">
        <f t="shared" si="8"/>
        <v>0.33158504897368318</v>
      </c>
      <c r="K21" s="5">
        <f t="shared" si="9"/>
        <v>1.4876733284341359</v>
      </c>
      <c r="L21" s="5">
        <f t="shared" si="10"/>
        <v>0.5739684869723114</v>
      </c>
      <c r="M21" s="5">
        <f t="shared" si="11"/>
        <v>2.2438333860763913</v>
      </c>
      <c r="N21" s="5">
        <f t="shared" si="12"/>
        <v>0.42172402064379527</v>
      </c>
      <c r="O21" s="5">
        <f t="shared" si="13"/>
        <v>0.27725396651930578</v>
      </c>
      <c r="P21" s="5"/>
      <c r="Q21" s="5">
        <f t="shared" si="14"/>
        <v>4.0336292168166296E-2</v>
      </c>
      <c r="R21" s="5">
        <f t="shared" si="15"/>
        <v>8.175110571063765E-2</v>
      </c>
      <c r="S21" s="5">
        <f t="shared" si="16"/>
        <v>5.2401969106916406E-2</v>
      </c>
      <c r="T21" s="5">
        <f t="shared" si="17"/>
        <v>0.1227615194736687</v>
      </c>
      <c r="U21" s="5">
        <f t="shared" si="18"/>
        <v>4.5256435176470947E-2</v>
      </c>
      <c r="V21" s="5">
        <f t="shared" si="19"/>
        <v>3.7011724143143333E-2</v>
      </c>
      <c r="Y21" s="9">
        <v>44160</v>
      </c>
      <c r="Z21" s="5">
        <v>5.7</v>
      </c>
      <c r="AA21" s="5">
        <v>5.8057258767261901</v>
      </c>
      <c r="AB21" s="5">
        <v>5.7758342011593298</v>
      </c>
      <c r="AC21" s="5">
        <v>5.6716441754555502</v>
      </c>
      <c r="AD21" s="5">
        <v>4.92277078118508</v>
      </c>
      <c r="AE21" s="5">
        <v>6.0606768794247401</v>
      </c>
      <c r="AF21" s="5">
        <v>5.7383777394550997</v>
      </c>
      <c r="AG21" s="5"/>
      <c r="AH21" s="5">
        <f t="shared" si="44"/>
        <v>1.117796100952151E-2</v>
      </c>
      <c r="AI21" s="5">
        <f t="shared" si="46"/>
        <v>5.7508260654736661E-3</v>
      </c>
      <c r="AJ21" s="5">
        <f t="shared" si="47"/>
        <v>8.0405278559563074E-4</v>
      </c>
      <c r="AK21" s="5">
        <f t="shared" si="48"/>
        <v>0.60408525857965101</v>
      </c>
      <c r="AL21" s="5">
        <f t="shared" si="49"/>
        <v>0.13008781135156838</v>
      </c>
      <c r="AM21" s="5">
        <f t="shared" si="50"/>
        <v>1.4728508856834994E-3</v>
      </c>
      <c r="AN21" s="5"/>
      <c r="AO21" s="5">
        <f t="shared" si="45"/>
        <v>1.8548399425647358E-2</v>
      </c>
      <c r="AP21" s="5">
        <f t="shared" si="20"/>
        <v>1.3061967231923804E-2</v>
      </c>
      <c r="AQ21" s="5">
        <f t="shared" si="21"/>
        <v>4.9093903247358376E-3</v>
      </c>
      <c r="AR21" s="5">
        <f t="shared" si="22"/>
        <v>0.13703772570543754</v>
      </c>
      <c r="AS21" s="5">
        <f t="shared" si="23"/>
        <v>7.3267047249742673E-2</v>
      </c>
      <c r="AT21" s="5">
        <f t="shared" si="24"/>
        <v>6.3322530170495037E-3</v>
      </c>
      <c r="AW21" s="9">
        <v>44160</v>
      </c>
      <c r="AX21" s="5">
        <v>10.7</v>
      </c>
      <c r="AY21" s="5">
        <v>10.971085463966499</v>
      </c>
      <c r="AZ21" s="5">
        <v>11.1</v>
      </c>
      <c r="BA21" s="5">
        <v>10.9336375488125</v>
      </c>
      <c r="BB21" s="5">
        <v>9.8945038675599601</v>
      </c>
      <c r="BC21" s="5">
        <v>10.448733661235799</v>
      </c>
      <c r="BD21" s="5">
        <v>10.708677835205</v>
      </c>
      <c r="BE21" s="5"/>
      <c r="BF21" s="5">
        <f t="shared" si="25"/>
        <v>7.3487328773932645E-2</v>
      </c>
      <c r="BG21" s="5">
        <f t="shared" si="26"/>
        <v>0.16000000000000028</v>
      </c>
      <c r="BH21" s="5">
        <f t="shared" si="27"/>
        <v>5.458650421511383E-2</v>
      </c>
      <c r="BI21" s="5">
        <f t="shared" si="28"/>
        <v>0.64882401937586109</v>
      </c>
      <c r="BJ21" s="5">
        <f t="shared" si="29"/>
        <v>6.3134772995965718E-2</v>
      </c>
      <c r="BK21" s="5">
        <f t="shared" si="30"/>
        <v>7.5304823845150597E-5</v>
      </c>
      <c r="BL21" s="5"/>
      <c r="BM21" s="5">
        <f t="shared" si="31"/>
        <v>2.5335090090327115E-2</v>
      </c>
      <c r="BN21" s="5">
        <f t="shared" si="32"/>
        <v>3.6459473523724049E-2</v>
      </c>
      <c r="BO21" s="5">
        <f t="shared" si="33"/>
        <v>2.1048427820946045E-2</v>
      </c>
      <c r="BP21" s="5">
        <f t="shared" si="34"/>
        <v>7.3671376871965538E-2</v>
      </c>
      <c r="BQ21" s="5">
        <f t="shared" si="35"/>
        <v>2.5394536414099528E-2</v>
      </c>
      <c r="BR21" s="5">
        <f t="shared" si="36"/>
        <v>8.3051549463788424E-4</v>
      </c>
      <c r="BU21" s="9">
        <v>44160</v>
      </c>
      <c r="BV21" s="5">
        <v>6.5</v>
      </c>
      <c r="BW21" s="5">
        <v>6.6382321235990602</v>
      </c>
      <c r="BX21" s="5">
        <v>6.5305977794465901</v>
      </c>
      <c r="BY21" s="5">
        <v>6.9534196511780699</v>
      </c>
      <c r="BZ21" s="5">
        <v>5.4619565920412301</v>
      </c>
      <c r="CA21" s="5">
        <v>7.3015782892489902</v>
      </c>
      <c r="CB21" s="5">
        <v>6.6882441672599997</v>
      </c>
      <c r="CC21" s="5"/>
      <c r="CD21" s="5">
        <f t="shared" si="37"/>
        <v>1.9108119994705863E-2</v>
      </c>
      <c r="CE21" s="5">
        <f t="shared" si="38"/>
        <v>9.3622410706217438E-4</v>
      </c>
      <c r="CF21" s="5">
        <f t="shared" si="39"/>
        <v>0.20558938007444261</v>
      </c>
      <c r="CG21" s="5">
        <f t="shared" si="40"/>
        <v>1.0775341168066572</v>
      </c>
      <c r="CH21" s="5">
        <f t="shared" si="41"/>
        <v>0.64252775379533777</v>
      </c>
      <c r="CI21" s="5">
        <f t="shared" si="42"/>
        <v>3.5435866507410749E-2</v>
      </c>
      <c r="CJ21" s="5"/>
      <c r="CK21" s="5">
        <f t="shared" si="43"/>
        <v>2.1266480553701575E-2</v>
      </c>
      <c r="CL21" s="5">
        <f t="shared" si="51"/>
        <v>4.6093265310525027E-3</v>
      </c>
      <c r="CM21" s="5">
        <f t="shared" si="52"/>
        <v>6.9430037875720038E-2</v>
      </c>
      <c r="CN21" s="5">
        <f t="shared" si="53"/>
        <v>0.14928530996729089</v>
      </c>
      <c r="CO21" s="5">
        <f t="shared" si="54"/>
        <v>0.14675662022231967</v>
      </c>
      <c r="CP21" s="5">
        <f t="shared" si="55"/>
        <v>2.5781298207426563E-2</v>
      </c>
    </row>
    <row r="22" spans="1:94" x14ac:dyDescent="0.3">
      <c r="A22" s="9">
        <v>44161</v>
      </c>
      <c r="B22" s="5">
        <v>14</v>
      </c>
      <c r="C22" s="5">
        <v>14.2414966984774</v>
      </c>
      <c r="D22" s="5">
        <v>14.9197021446045</v>
      </c>
      <c r="E22" s="5">
        <v>14.3365513030208</v>
      </c>
      <c r="F22" s="5">
        <v>12.052171223226701</v>
      </c>
      <c r="G22" s="5">
        <v>14.3016583681332</v>
      </c>
      <c r="H22" s="5">
        <v>14.1800715215144</v>
      </c>
      <c r="I22" s="5"/>
      <c r="J22" s="5">
        <f t="shared" si="8"/>
        <v>5.8320655375484289E-2</v>
      </c>
      <c r="K22" s="5">
        <f t="shared" si="9"/>
        <v>0.8458520347901165</v>
      </c>
      <c r="L22" s="5">
        <f t="shared" si="10"/>
        <v>0.11326677956499807</v>
      </c>
      <c r="M22" s="5">
        <f t="shared" si="11"/>
        <v>3.7940369436261676</v>
      </c>
      <c r="N22" s="5">
        <f t="shared" si="12"/>
        <v>9.0997771064785293E-2</v>
      </c>
      <c r="O22" s="5">
        <f t="shared" si="13"/>
        <v>3.2425752860510852E-2</v>
      </c>
      <c r="P22" s="5"/>
      <c r="Q22" s="5">
        <f t="shared" si="14"/>
        <v>1.6957255518180135E-2</v>
      </c>
      <c r="R22" s="5">
        <f t="shared" si="15"/>
        <v>6.1643465512285528E-2</v>
      </c>
      <c r="S22" s="5">
        <f t="shared" si="16"/>
        <v>2.3475053093827816E-2</v>
      </c>
      <c r="T22" s="5">
        <f t="shared" si="17"/>
        <v>0.16161642086692921</v>
      </c>
      <c r="U22" s="5">
        <f t="shared" si="18"/>
        <v>2.109254468036742E-2</v>
      </c>
      <c r="V22" s="5">
        <f t="shared" si="19"/>
        <v>1.269891489906733E-2</v>
      </c>
      <c r="Y22" s="9">
        <v>44161</v>
      </c>
      <c r="Z22" s="5">
        <v>5.8</v>
      </c>
      <c r="AA22" s="5">
        <v>5.8057643944815602</v>
      </c>
      <c r="AB22" s="5">
        <v>5.7758342012050496</v>
      </c>
      <c r="AC22" s="5">
        <v>5.7505919761121396</v>
      </c>
      <c r="AD22" s="5">
        <v>4.8740358245842597</v>
      </c>
      <c r="AE22" s="5">
        <v>6.0507059028080503</v>
      </c>
      <c r="AF22" s="5">
        <v>5.7388918152669799</v>
      </c>
      <c r="AG22" s="5"/>
      <c r="AH22" s="5">
        <f t="shared" si="44"/>
        <v>3.3228243739044092E-5</v>
      </c>
      <c r="AI22" s="5">
        <f t="shared" si="46"/>
        <v>5.839858313980154E-4</v>
      </c>
      <c r="AJ22" s="5">
        <f t="shared" si="47"/>
        <v>2.4411528245033695E-3</v>
      </c>
      <c r="AK22" s="5">
        <f t="shared" si="48"/>
        <v>0.85740965415335157</v>
      </c>
      <c r="AL22" s="5">
        <f t="shared" si="49"/>
        <v>6.2853449702799657E-2</v>
      </c>
      <c r="AM22" s="5">
        <f t="shared" si="50"/>
        <v>3.7342102413648903E-3</v>
      </c>
      <c r="AN22" s="5"/>
      <c r="AO22" s="5">
        <f t="shared" si="45"/>
        <v>9.9386111751041542E-4</v>
      </c>
      <c r="AP22" s="5">
        <f t="shared" si="20"/>
        <v>4.1623802057692907E-3</v>
      </c>
      <c r="AQ22" s="5">
        <f t="shared" si="21"/>
        <v>8.5542663045196036E-3</v>
      </c>
      <c r="AR22" s="5">
        <f t="shared" si="22"/>
        <v>0.16102067043917903</v>
      </c>
      <c r="AS22" s="5">
        <f t="shared" si="23"/>
        <v>5.1437025050884794E-2</v>
      </c>
      <c r="AT22" s="5">
        <f t="shared" si="24"/>
        <v>1.0099348028906918E-2</v>
      </c>
      <c r="AW22" s="9">
        <v>44161</v>
      </c>
      <c r="AX22" s="5">
        <v>10.6</v>
      </c>
      <c r="AY22" s="5">
        <v>10.963923545298</v>
      </c>
      <c r="AZ22" s="5">
        <v>11.1</v>
      </c>
      <c r="BA22" s="5">
        <v>11.070514121562301</v>
      </c>
      <c r="BB22" s="5">
        <v>9.8275318602021802</v>
      </c>
      <c r="BC22" s="5">
        <v>10.3982557263906</v>
      </c>
      <c r="BD22" s="5">
        <v>10.687684300286699</v>
      </c>
      <c r="BE22" s="5"/>
      <c r="BF22" s="5">
        <f t="shared" si="25"/>
        <v>0.13244034682226569</v>
      </c>
      <c r="BG22" s="5">
        <f t="shared" si="26"/>
        <v>0.25</v>
      </c>
      <c r="BH22" s="5">
        <f t="shared" si="27"/>
        <v>0.22138353858954396</v>
      </c>
      <c r="BI22" s="5">
        <f t="shared" si="28"/>
        <v>0.59670702700270362</v>
      </c>
      <c r="BJ22" s="5">
        <f t="shared" si="29"/>
        <v>4.0700751934184341E-2</v>
      </c>
      <c r="BK22" s="5">
        <f t="shared" si="30"/>
        <v>7.6885365167681467E-3</v>
      </c>
      <c r="BL22" s="5"/>
      <c r="BM22" s="5">
        <f t="shared" si="31"/>
        <v>3.4332409933773615E-2</v>
      </c>
      <c r="BN22" s="5">
        <f t="shared" si="32"/>
        <v>4.5604112244510366E-2</v>
      </c>
      <c r="BO22" s="5">
        <f t="shared" si="33"/>
        <v>4.2388659600207317E-2</v>
      </c>
      <c r="BP22" s="5">
        <f t="shared" si="34"/>
        <v>6.9777079123476762E-2</v>
      </c>
      <c r="BQ22" s="5">
        <f t="shared" si="35"/>
        <v>2.0528478205844174E-2</v>
      </c>
      <c r="BR22" s="5">
        <f t="shared" si="36"/>
        <v>8.4325970233794633E-3</v>
      </c>
      <c r="BU22" s="9">
        <v>44161</v>
      </c>
      <c r="BV22" s="5">
        <v>6.6</v>
      </c>
      <c r="BW22" s="5">
        <v>6.63848990563325</v>
      </c>
      <c r="BX22" s="5">
        <v>6.5305977864230398</v>
      </c>
      <c r="BY22" s="5">
        <v>6.9917737573230703</v>
      </c>
      <c r="BZ22" s="5">
        <v>5.3987319582657403</v>
      </c>
      <c r="CA22" s="5">
        <v>7.3500010749245304</v>
      </c>
      <c r="CB22" s="5">
        <v>6.6953859642766096</v>
      </c>
      <c r="CC22" s="5"/>
      <c r="CD22" s="5">
        <f t="shared" si="37"/>
        <v>1.4814728356565198E-3</v>
      </c>
      <c r="CE22" s="5">
        <f t="shared" si="38"/>
        <v>4.816667249381951E-3</v>
      </c>
      <c r="CF22" s="5">
        <f t="shared" si="39"/>
        <v>0.15348667692703624</v>
      </c>
      <c r="CG22" s="5">
        <f t="shared" si="40"/>
        <v>1.4430449080920624</v>
      </c>
      <c r="CH22" s="5">
        <f t="shared" si="41"/>
        <v>0.56250161238795149</v>
      </c>
      <c r="CI22" s="5">
        <f t="shared" si="42"/>
        <v>9.0984821809787092E-3</v>
      </c>
      <c r="CJ22" s="5"/>
      <c r="CK22" s="5">
        <f t="shared" si="43"/>
        <v>5.8318038838258163E-3</v>
      </c>
      <c r="CL22" s="5">
        <f t="shared" si="51"/>
        <v>1.0454518205724309E-2</v>
      </c>
      <c r="CM22" s="5">
        <f t="shared" si="52"/>
        <v>5.9990489406277492E-2</v>
      </c>
      <c r="CN22" s="5">
        <f t="shared" si="53"/>
        <v>0.17181162941321876</v>
      </c>
      <c r="CO22" s="5">
        <f t="shared" si="54"/>
        <v>0.13892170989823638</v>
      </c>
      <c r="CP22" s="5">
        <f t="shared" si="55"/>
        <v>1.2977680316541909E-2</v>
      </c>
    </row>
    <row r="23" spans="1:94" x14ac:dyDescent="0.3">
      <c r="A23" s="9">
        <v>44164</v>
      </c>
      <c r="B23" s="5">
        <v>14</v>
      </c>
      <c r="C23" s="5">
        <v>14.2071591769108</v>
      </c>
      <c r="D23" s="5">
        <v>14.919702145724299</v>
      </c>
      <c r="E23" s="5">
        <v>14.210233717740101</v>
      </c>
      <c r="F23" s="5">
        <v>11.902285498133301</v>
      </c>
      <c r="G23" s="5">
        <v>14.3814871447649</v>
      </c>
      <c r="H23" s="5">
        <v>14.138732714514401</v>
      </c>
      <c r="I23" s="5"/>
      <c r="J23" s="5">
        <f t="shared" si="8"/>
        <v>4.2914924578359992E-2</v>
      </c>
      <c r="K23" s="5">
        <f t="shared" si="9"/>
        <v>0.84585203684988031</v>
      </c>
      <c r="L23" s="5">
        <f t="shared" si="10"/>
        <v>4.4198216074824374E-2</v>
      </c>
      <c r="M23" s="5">
        <f t="shared" si="11"/>
        <v>4.4004061313418541</v>
      </c>
      <c r="N23" s="5">
        <f t="shared" si="12"/>
        <v>0.14553244162087609</v>
      </c>
      <c r="O23" s="5">
        <f t="shared" si="13"/>
        <v>1.9246766076534184E-2</v>
      </c>
      <c r="P23" s="5"/>
      <c r="Q23" s="5">
        <f>ABS($B23-C23)/C23</f>
        <v>1.4581323002804864E-2</v>
      </c>
      <c r="R23" s="5">
        <f t="shared" si="15"/>
        <v>6.1643465582713948E-2</v>
      </c>
      <c r="S23" s="5">
        <f t="shared" si="16"/>
        <v>1.4794529204515782E-2</v>
      </c>
      <c r="T23" s="5">
        <f t="shared" si="17"/>
        <v>0.17624468025033468</v>
      </c>
      <c r="U23" s="5">
        <f t="shared" si="18"/>
        <v>2.6526265394171567E-2</v>
      </c>
      <c r="V23" s="5">
        <f t="shared" si="19"/>
        <v>9.8122453628380537E-3</v>
      </c>
      <c r="Y23" s="9">
        <v>44164</v>
      </c>
      <c r="Z23" s="5">
        <v>5.8</v>
      </c>
      <c r="AA23" s="5">
        <v>5.8058029122369303</v>
      </c>
      <c r="AB23" s="5">
        <v>5.7758342012307704</v>
      </c>
      <c r="AC23" s="5">
        <v>5.7821713380967701</v>
      </c>
      <c r="AD23" s="5">
        <v>4.8253008679834304</v>
      </c>
      <c r="AE23" s="5">
        <v>6.0926250041635699</v>
      </c>
      <c r="AF23" s="5">
        <v>5.7470141944980702</v>
      </c>
      <c r="AG23" s="5"/>
      <c r="AH23" s="5">
        <f t="shared" si="44"/>
        <v>3.3673790429518023E-5</v>
      </c>
      <c r="AI23" s="5">
        <f t="shared" si="46"/>
        <v>5.8398583015489012E-4</v>
      </c>
      <c r="AJ23" s="5">
        <f t="shared" si="47"/>
        <v>3.178611852596754E-4</v>
      </c>
      <c r="AK23" s="5">
        <f t="shared" si="48"/>
        <v>0.95003839795385381</v>
      </c>
      <c r="AL23" s="5">
        <f t="shared" si="49"/>
        <v>8.5629393061729397E-2</v>
      </c>
      <c r="AM23" s="5">
        <f t="shared" si="50"/>
        <v>2.8074955846883196E-3</v>
      </c>
      <c r="AN23" s="5"/>
      <c r="AO23" s="5">
        <f t="shared" si="45"/>
        <v>1.0005021098156077E-3</v>
      </c>
      <c r="AP23" s="5">
        <f t="shared" si="20"/>
        <v>4.1623525866327634E-3</v>
      </c>
      <c r="AQ23" s="5">
        <f t="shared" si="21"/>
        <v>3.0867682973709032E-3</v>
      </c>
      <c r="AR23" s="5">
        <f t="shared" si="22"/>
        <v>0.16856974223413387</v>
      </c>
      <c r="AS23" s="5">
        <f t="shared" si="23"/>
        <v>6.0643887742872021E-2</v>
      </c>
      <c r="AT23" s="5">
        <f t="shared" si="24"/>
        <v>8.6967120848107822E-3</v>
      </c>
      <c r="AW23" s="9">
        <v>44164</v>
      </c>
      <c r="AX23" s="5">
        <v>10.199999999999999</v>
      </c>
      <c r="AY23" s="5">
        <v>10.9567616266295</v>
      </c>
      <c r="AZ23" s="5">
        <v>11.1</v>
      </c>
      <c r="BA23" s="5">
        <v>11.0020878321218</v>
      </c>
      <c r="BB23" s="5">
        <v>9.7605598528444002</v>
      </c>
      <c r="BC23" s="5">
        <v>10.479599923506999</v>
      </c>
      <c r="BD23" s="5">
        <v>10.6348745500294</v>
      </c>
      <c r="BE23" s="5"/>
      <c r="BF23" s="5">
        <f t="shared" si="25"/>
        <v>0.5726881595389286</v>
      </c>
      <c r="BG23" s="5">
        <f t="shared" si="26"/>
        <v>0.81000000000000061</v>
      </c>
      <c r="BH23" s="5">
        <f t="shared" si="27"/>
        <v>0.64334489043785048</v>
      </c>
      <c r="BI23" s="5">
        <f t="shared" si="28"/>
        <v>0.19310764293213459</v>
      </c>
      <c r="BJ23" s="5">
        <f t="shared" si="29"/>
        <v>7.8176117225120204E-2</v>
      </c>
      <c r="BK23" s="5">
        <f t="shared" si="30"/>
        <v>0.18911587426327353</v>
      </c>
      <c r="BL23" s="5"/>
      <c r="BM23" s="5">
        <f t="shared" si="31"/>
        <v>7.4192316336225611E-2</v>
      </c>
      <c r="BN23" s="5">
        <f t="shared" si="32"/>
        <v>8.2141058705943279E-2</v>
      </c>
      <c r="BO23" s="5">
        <f t="shared" si="33"/>
        <v>7.2260165056018108E-2</v>
      </c>
      <c r="BP23" s="5">
        <f t="shared" si="34"/>
        <v>3.9941523269120378E-2</v>
      </c>
      <c r="BQ23" s="5">
        <f t="shared" si="35"/>
        <v>2.8645889961477929E-2</v>
      </c>
      <c r="BR23" s="5">
        <f t="shared" si="36"/>
        <v>4.1497247338032887E-2</v>
      </c>
      <c r="BU23" s="9">
        <v>44164</v>
      </c>
      <c r="BV23" s="5">
        <v>6.7</v>
      </c>
      <c r="BW23" s="5">
        <v>6.6387476876673901</v>
      </c>
      <c r="BX23" s="5">
        <v>6.5305977892287199</v>
      </c>
      <c r="BY23" s="5">
        <v>6.9511076632578801</v>
      </c>
      <c r="BZ23" s="5">
        <v>5.3355073244902496</v>
      </c>
      <c r="CA23" s="5">
        <v>7.4256285940165903</v>
      </c>
      <c r="CB23" s="5">
        <v>6.6933656092015097</v>
      </c>
      <c r="CC23" s="5"/>
      <c r="CD23" s="5">
        <f t="shared" si="37"/>
        <v>3.751845766091617E-3</v>
      </c>
      <c r="CE23" s="5">
        <f t="shared" si="38"/>
        <v>2.869710901419726E-2</v>
      </c>
      <c r="CF23" s="5">
        <f t="shared" si="39"/>
        <v>6.3055058546832812E-2</v>
      </c>
      <c r="CG23" s="5">
        <f t="shared" si="40"/>
        <v>1.8618402615197576</v>
      </c>
      <c r="CH23" s="5">
        <f t="shared" si="41"/>
        <v>0.52653685645449333</v>
      </c>
      <c r="CI23" s="5">
        <f>($BV23-CB23)*($BV23-CB23)</f>
        <v>4.4015141267095228E-5</v>
      </c>
      <c r="CJ23" s="5"/>
      <c r="CK23" s="5">
        <f t="shared" si="43"/>
        <v>9.1421361690462808E-3</v>
      </c>
      <c r="CL23" s="5">
        <f t="shared" si="51"/>
        <v>2.5517193715009514E-2</v>
      </c>
      <c r="CM23" s="5">
        <f t="shared" si="52"/>
        <v>3.8450946048468305E-2</v>
      </c>
      <c r="CN23" s="5">
        <f t="shared" si="53"/>
        <v>0.19629859608162556</v>
      </c>
      <c r="CO23" s="5">
        <f t="shared" si="54"/>
        <v>0.13599992463433008</v>
      </c>
      <c r="CP23" s="5">
        <f t="shared" si="55"/>
        <v>8.934450079871128E-4</v>
      </c>
    </row>
    <row r="24" spans="1:94" x14ac:dyDescent="0.3">
      <c r="A24" s="9">
        <v>44165</v>
      </c>
      <c r="B24" s="5">
        <v>13.7</v>
      </c>
      <c r="C24" s="5">
        <v>14.172821655344199</v>
      </c>
      <c r="D24" s="5">
        <v>14.919702146175901</v>
      </c>
      <c r="E24" s="5">
        <v>14.168133820123099</v>
      </c>
      <c r="F24" s="5">
        <v>11.75239977304</v>
      </c>
      <c r="G24" s="5">
        <v>14.3792588506047</v>
      </c>
      <c r="H24" s="5">
        <v>14.0966600518612</v>
      </c>
      <c r="I24" s="5"/>
      <c r="J24" s="5">
        <f t="shared" si="8"/>
        <v>0.22356031776242941</v>
      </c>
      <c r="K24" s="5">
        <f t="shared" si="9"/>
        <v>1.4876733253861001</v>
      </c>
      <c r="L24" s="5">
        <f t="shared" si="10"/>
        <v>0.21914927354304695</v>
      </c>
      <c r="M24" s="5">
        <f t="shared" si="11"/>
        <v>3.7931466440546386</v>
      </c>
      <c r="N24" s="5">
        <f t="shared" si="12"/>
        <v>0.46139258612481865</v>
      </c>
      <c r="O24" s="5">
        <f t="shared" si="13"/>
        <v>0.15733919674253025</v>
      </c>
      <c r="P24" s="5"/>
      <c r="Q24" s="5">
        <f t="shared" si="14"/>
        <v>3.336115184698675E-2</v>
      </c>
      <c r="R24" s="5">
        <f t="shared" si="15"/>
        <v>8.1751105633735846E-2</v>
      </c>
      <c r="S24" s="5">
        <f t="shared" si="16"/>
        <v>3.3041318360376173E-2</v>
      </c>
      <c r="T24" s="5">
        <f t="shared" si="17"/>
        <v>0.16571936494432335</v>
      </c>
      <c r="U24" s="5">
        <f t="shared" si="18"/>
        <v>4.7238794270410889E-2</v>
      </c>
      <c r="V24" s="5">
        <f t="shared" si="19"/>
        <v>2.8138583920013657E-2</v>
      </c>
      <c r="Y24" s="9">
        <v>44165</v>
      </c>
      <c r="Z24" s="5">
        <v>6</v>
      </c>
      <c r="AA24" s="5">
        <v>5.8058414299922996</v>
      </c>
      <c r="AB24" s="5">
        <v>5.7758342012256998</v>
      </c>
      <c r="AC24" s="5">
        <v>5.8558559247939899</v>
      </c>
      <c r="AD24" s="5">
        <v>4.7765659113826002</v>
      </c>
      <c r="AE24" s="5">
        <v>6.0993301677695202</v>
      </c>
      <c r="AF24" s="5">
        <v>5.7361082911746202</v>
      </c>
      <c r="AG24" s="5"/>
      <c r="AH24" s="5">
        <f t="shared" si="44"/>
        <v>3.7697550307435108E-2</v>
      </c>
      <c r="AI24" s="5">
        <f t="shared" si="46"/>
        <v>5.0250305340120052E-2</v>
      </c>
      <c r="AJ24" s="5">
        <f t="shared" si="47"/>
        <v>2.0777514416995907E-2</v>
      </c>
      <c r="AK24" s="5">
        <f t="shared" si="48"/>
        <v>1.4967909691910877</v>
      </c>
      <c r="AL24" s="5">
        <f t="shared" si="49"/>
        <v>9.8664822291210288E-3</v>
      </c>
      <c r="AM24" s="5">
        <f t="shared" si="50"/>
        <v>6.9638833986779045E-2</v>
      </c>
      <c r="AN24" s="5"/>
      <c r="AO24" s="5">
        <f t="shared" si="45"/>
        <v>3.2359761667950071E-2</v>
      </c>
      <c r="AP24" s="5">
        <f t="shared" si="20"/>
        <v>3.8610389463323236E-2</v>
      </c>
      <c r="AQ24" s="5">
        <f t="shared" si="21"/>
        <v>2.495640805884301E-2</v>
      </c>
      <c r="AR24" s="5">
        <f t="shared" si="22"/>
        <v>0.2089248957504774</v>
      </c>
      <c r="AS24" s="5">
        <f t="shared" si="23"/>
        <v>2.0795309771150756E-2</v>
      </c>
      <c r="AT24" s="5">
        <f t="shared" si="24"/>
        <v>4.326568681588245E-2</v>
      </c>
      <c r="AW24" s="9">
        <v>44165</v>
      </c>
      <c r="AX24" s="5">
        <v>10.1</v>
      </c>
      <c r="AY24" s="5">
        <v>10.949599707960999</v>
      </c>
      <c r="AZ24" s="5">
        <v>11.1</v>
      </c>
      <c r="BA24" s="5">
        <v>10.7862906069915</v>
      </c>
      <c r="BB24" s="5">
        <v>9.6935878454866202</v>
      </c>
      <c r="BC24" s="5">
        <v>10.417791275514301</v>
      </c>
      <c r="BD24" s="5">
        <v>10.610209948340099</v>
      </c>
      <c r="BE24" s="5"/>
      <c r="BF24" s="5">
        <f t="shared" si="25"/>
        <v>0.7218196637674158</v>
      </c>
      <c r="BG24" s="5">
        <f t="shared" si="26"/>
        <v>1</v>
      </c>
      <c r="BH24" s="5">
        <f t="shared" si="27"/>
        <v>0.47099479724476184</v>
      </c>
      <c r="BI24" s="5">
        <f t="shared" si="28"/>
        <v>0.16517083933620699</v>
      </c>
      <c r="BJ24" s="5">
        <f t="shared" si="29"/>
        <v>0.10099129479300628</v>
      </c>
      <c r="BK24" s="5">
        <f t="shared" si="30"/>
        <v>0.26031419138520695</v>
      </c>
      <c r="BL24" s="5"/>
      <c r="BM24" s="5">
        <f t="shared" si="31"/>
        <v>8.4118782966435601E-2</v>
      </c>
      <c r="BN24" s="5">
        <f t="shared" si="32"/>
        <v>9.1327539514795372E-2</v>
      </c>
      <c r="BO24" s="5">
        <f t="shared" si="33"/>
        <v>6.1827982611846868E-2</v>
      </c>
      <c r="BP24" s="5">
        <f t="shared" si="34"/>
        <v>3.7678583798766707E-2</v>
      </c>
      <c r="BQ24" s="5">
        <f t="shared" si="35"/>
        <v>3.278365870096963E-2</v>
      </c>
      <c r="BR24" s="5">
        <f t="shared" si="36"/>
        <v>4.8974867593986393E-2</v>
      </c>
      <c r="BU24" s="9">
        <v>44165</v>
      </c>
      <c r="BV24" s="5">
        <v>6.5</v>
      </c>
      <c r="BW24" s="5">
        <v>6.6390054697015097</v>
      </c>
      <c r="BX24" s="5">
        <v>6.5305977880569603</v>
      </c>
      <c r="BY24" s="5">
        <v>6.9787957541934604</v>
      </c>
      <c r="BZ24" s="5">
        <v>5.2722826907147597</v>
      </c>
      <c r="CA24" s="5">
        <v>7.4912316827310601</v>
      </c>
      <c r="CB24" s="5">
        <v>6.6948493253720303</v>
      </c>
      <c r="CC24" s="5"/>
      <c r="CD24" s="5">
        <f t="shared" si="37"/>
        <v>1.932252060693734E-2</v>
      </c>
      <c r="CE24" s="5">
        <f t="shared" si="38"/>
        <v>9.3622463397866485E-4</v>
      </c>
      <c r="CF24" s="5">
        <f t="shared" si="39"/>
        <v>0.22924537423368457</v>
      </c>
      <c r="CG24" s="5">
        <f t="shared" si="40"/>
        <v>1.5072897915185903</v>
      </c>
      <c r="CH24" s="5">
        <f t="shared" si="41"/>
        <v>0.98254024884984903</v>
      </c>
      <c r="CI24" s="5">
        <f t="shared" si="42"/>
        <v>3.7966259597935315E-2</v>
      </c>
      <c r="CJ24" s="5"/>
      <c r="CK24" s="5">
        <f t="shared" si="43"/>
        <v>2.1385456877155342E-2</v>
      </c>
      <c r="CL24" s="5">
        <f t="shared" si="51"/>
        <v>4.608790909511936E-3</v>
      </c>
      <c r="CM24" s="5">
        <f t="shared" si="52"/>
        <v>7.3315762160253303E-2</v>
      </c>
      <c r="CN24" s="5">
        <f t="shared" si="53"/>
        <v>0.17592108331118905</v>
      </c>
      <c r="CO24" s="5">
        <f t="shared" si="54"/>
        <v>0.18800806801895509</v>
      </c>
      <c r="CP24" s="5">
        <f t="shared" si="55"/>
        <v>2.6010318946776256E-2</v>
      </c>
    </row>
    <row r="25" spans="1:94" ht="18" x14ac:dyDescent="0.35">
      <c r="A25" s="5"/>
      <c r="B25" s="5"/>
      <c r="C25" s="5"/>
      <c r="D25" s="5"/>
      <c r="E25" s="5"/>
      <c r="F25" s="5"/>
      <c r="G25" s="5"/>
      <c r="H25" s="5"/>
      <c r="I25" s="10" t="s">
        <v>8</v>
      </c>
      <c r="J25" s="11">
        <f>SQRT(SUM(J3:J24)/COUNT(J3:J24))</f>
        <v>0.37561717559485636</v>
      </c>
      <c r="K25" s="11">
        <f t="shared" ref="K25:O25" si="56">SQRT(SUM(K3:K24)/COUNT(K3:K24))</f>
        <v>0.72390955115173183</v>
      </c>
      <c r="L25" s="11">
        <f t="shared" si="56"/>
        <v>0.48302741522274389</v>
      </c>
      <c r="M25" s="11">
        <f t="shared" si="56"/>
        <v>1.2441350510544154</v>
      </c>
      <c r="N25" s="11">
        <f t="shared" si="56"/>
        <v>0.40003413868521009</v>
      </c>
      <c r="O25" s="11">
        <f t="shared" si="56"/>
        <v>0.39600118808019236</v>
      </c>
      <c r="P25" s="12" t="s">
        <v>10</v>
      </c>
      <c r="Q25" s="13">
        <f>SUM(Q3:Q24)/COUNT(Q3:Q24)</f>
        <v>2.154749731151644E-2</v>
      </c>
      <c r="R25" s="13">
        <f t="shared" ref="R25:U25" si="57">SUM(R3:R24)/COUNT(R3:R24)</f>
        <v>4.1416077571424993E-2</v>
      </c>
      <c r="S25" s="13">
        <f t="shared" si="57"/>
        <v>2.6972372085040327E-2</v>
      </c>
      <c r="T25" s="13">
        <f>SUM(T3:T24)/COUNT(T3:T24)</f>
        <v>8.1036647761299874E-2</v>
      </c>
      <c r="U25" s="13">
        <f t="shared" si="57"/>
        <v>2.3005181886851099E-2</v>
      </c>
      <c r="V25" s="13">
        <f>SUM(V3:V24)/COUNT(V3:V24)</f>
        <v>2.2172246641703839E-2</v>
      </c>
      <c r="Y25" s="5"/>
      <c r="Z25" s="5"/>
      <c r="AA25" s="5"/>
      <c r="AB25" s="5"/>
      <c r="AC25" s="5"/>
      <c r="AD25" s="5"/>
      <c r="AE25" s="5"/>
      <c r="AF25" s="5"/>
      <c r="AG25" s="5" t="s">
        <v>8</v>
      </c>
      <c r="AH25" s="5">
        <f>SQRT(SUM(AH3:AH24)/COUNT(AH3:AH24))</f>
        <v>0.34928132533941358</v>
      </c>
      <c r="AI25" s="5">
        <f t="shared" ref="AI25:AM25" si="58">SQRT(SUM(AI3:AI24)/COUNT(AI3:AI24))</f>
        <v>0.35297889012256467</v>
      </c>
      <c r="AJ25" s="5">
        <f t="shared" si="58"/>
        <v>0.36158999653546531</v>
      </c>
      <c r="AK25" s="5">
        <f t="shared" si="58"/>
        <v>0.62539240681460362</v>
      </c>
      <c r="AL25" s="5">
        <f t="shared" si="58"/>
        <v>0.42413854614324031</v>
      </c>
      <c r="AM25" s="5">
        <f t="shared" si="58"/>
        <v>0.34931234961477736</v>
      </c>
      <c r="AN25" s="5" t="s">
        <v>10</v>
      </c>
      <c r="AO25" s="15">
        <f>SUM(AO3:AO24)/COUNT(AO3:AO24)</f>
        <v>4.741755414646584E-2</v>
      </c>
      <c r="AP25" s="15">
        <f t="shared" ref="AP25:AT25" si="59">SUM(AP3:AP24)/COUNT(AP3:AP24)</f>
        <v>4.8299635104840012E-2</v>
      </c>
      <c r="AQ25" s="15">
        <f t="shared" si="59"/>
        <v>4.893409007082692E-2</v>
      </c>
      <c r="AR25" s="15">
        <f t="shared" si="59"/>
        <v>9.573576807158965E-2</v>
      </c>
      <c r="AS25" s="15">
        <f t="shared" si="59"/>
        <v>6.7365408959004294E-2</v>
      </c>
      <c r="AT25" s="15">
        <f t="shared" si="59"/>
        <v>4.723339526165906E-2</v>
      </c>
      <c r="AW25" s="5"/>
      <c r="AX25" s="5"/>
      <c r="AY25" s="5"/>
      <c r="AZ25" s="5"/>
      <c r="BA25" s="5"/>
      <c r="BB25" s="5"/>
      <c r="BC25" s="5"/>
      <c r="BD25" s="5"/>
      <c r="BE25" s="5" t="s">
        <v>8</v>
      </c>
      <c r="BF25" s="5">
        <f>SQRT(SUM(BF3:BF24)/COUNT(BF3:BF24))</f>
        <v>0.67190077290444883</v>
      </c>
      <c r="BG25" s="5">
        <f t="shared" ref="BG25:BK25" si="60">SQRT(SUM(BG3:BG24)/COUNT(BG3:BG24))</f>
        <v>0.74467808786445044</v>
      </c>
      <c r="BH25" s="5">
        <f t="shared" si="60"/>
        <v>0.63484107714886551</v>
      </c>
      <c r="BI25" s="5">
        <f t="shared" si="60"/>
        <v>0.43969982954942244</v>
      </c>
      <c r="BJ25" s="5">
        <f t="shared" si="60"/>
        <v>0.45690697105423894</v>
      </c>
      <c r="BK25" s="5">
        <f t="shared" si="60"/>
        <v>0.5556889412356103</v>
      </c>
      <c r="BL25" s="5" t="s">
        <v>10</v>
      </c>
      <c r="BM25" s="15">
        <f>SUM(BM3:BM24)/COUNT(BM3:BM24)</f>
        <v>5.6364104851350121E-2</v>
      </c>
      <c r="BN25" s="15">
        <f t="shared" ref="BN25:BR25" si="61">SUM(BN3:BN24)/COUNT(BN3:BN24)</f>
        <v>5.9436472787911886E-2</v>
      </c>
      <c r="BO25" s="15">
        <f t="shared" si="61"/>
        <v>4.6278824484336623E-2</v>
      </c>
      <c r="BP25" s="15">
        <f t="shared" si="61"/>
        <v>3.3943589381561744E-2</v>
      </c>
      <c r="BQ25" s="15">
        <f t="shared" si="61"/>
        <v>3.631582637007455E-2</v>
      </c>
      <c r="BR25" s="15">
        <f t="shared" si="61"/>
        <v>4.2595653428570038E-2</v>
      </c>
      <c r="BU25" s="5"/>
      <c r="BV25" s="5"/>
      <c r="BW25" s="5"/>
      <c r="BX25" s="5"/>
      <c r="BY25" s="5"/>
      <c r="BZ25" s="5"/>
      <c r="CA25" s="5"/>
      <c r="CB25" s="5"/>
      <c r="CC25" s="5" t="s">
        <v>8</v>
      </c>
      <c r="CD25" s="5">
        <f>SQRT(SUM(CD3:CD24)/COUNT(CD3:CD24))</f>
        <v>0.29312557452547222</v>
      </c>
      <c r="CE25" s="5">
        <f t="shared" ref="CE25:CI25" si="62">SQRT(SUM(CE3:CE24)/COUNT(CE3:CE24))</f>
        <v>0.30524516268307428</v>
      </c>
      <c r="CF25" s="5">
        <f t="shared" si="62"/>
        <v>0.44835694414362276</v>
      </c>
      <c r="CG25" s="5">
        <f t="shared" si="62"/>
        <v>0.76129790003711217</v>
      </c>
      <c r="CH25" s="5">
        <f t="shared" si="62"/>
        <v>0.64741720442691364</v>
      </c>
      <c r="CI25" s="5">
        <f t="shared" si="62"/>
        <v>0.3116342933640105</v>
      </c>
      <c r="CJ25" s="5" t="s">
        <v>10</v>
      </c>
      <c r="CK25" s="15">
        <f>SUM(CK3:CK24)/COUNT(CK3:CK24)</f>
        <v>3.4735205165891729E-2</v>
      </c>
      <c r="CL25" s="15">
        <f t="shared" ref="CL25:CP25" si="63">SUM(CL3:CL24)/COUNT(CL3:CL24)</f>
        <v>3.3526006762260536E-2</v>
      </c>
      <c r="CM25" s="15">
        <f t="shared" si="63"/>
        <v>6.0679367607559362E-2</v>
      </c>
      <c r="CN25" s="15">
        <f t="shared" si="63"/>
        <v>9.9811930506520721E-2</v>
      </c>
      <c r="CO25" s="15">
        <f t="shared" si="63"/>
        <v>9.7224081406546758E-2</v>
      </c>
      <c r="CP25" s="15">
        <f t="shared" si="63"/>
        <v>3.6341005455219538E-2</v>
      </c>
    </row>
    <row r="26" spans="1:94" ht="18" x14ac:dyDescent="0.35">
      <c r="A26" s="5"/>
      <c r="B26" s="5"/>
      <c r="C26" s="5"/>
      <c r="D26" s="5"/>
      <c r="E26" s="5"/>
      <c r="F26" s="5"/>
      <c r="G26" s="5"/>
      <c r="H26" s="5"/>
      <c r="I26" s="12" t="s">
        <v>9</v>
      </c>
      <c r="J26" s="14">
        <f>((2*SQRT(J25)/(COUNT(J3:J24)-1)))/C24</f>
        <v>4.1183864857645101E-3</v>
      </c>
      <c r="K26" s="14">
        <f t="shared" ref="K26:N26" si="64">((2*SQRT(K25)/(COUNT(K3:K24)-1)))/D24</f>
        <v>5.4311613015097359E-3</v>
      </c>
      <c r="L26" s="14">
        <f t="shared" si="64"/>
        <v>4.6717967597924475E-3</v>
      </c>
      <c r="M26" s="14">
        <f>((2*SQRT(M25)/(COUNT(M3:M24)-1)))/F24</f>
        <v>9.0389484095562637E-3</v>
      </c>
      <c r="N26" s="14">
        <f t="shared" si="64"/>
        <v>4.1891192825490716E-3</v>
      </c>
      <c r="O26" s="14">
        <f>((2*SQRT(O25)/(COUNT(O3:O24)-1)))/H24</f>
        <v>4.2515052405722687E-3</v>
      </c>
      <c r="P26" s="5"/>
      <c r="Q26" s="5"/>
      <c r="R26" s="5"/>
      <c r="S26" s="5"/>
      <c r="T26" s="5"/>
      <c r="U26" s="5"/>
      <c r="V26" s="5"/>
      <c r="Y26" s="5"/>
      <c r="Z26" s="5"/>
      <c r="AA26" s="5"/>
      <c r="AB26" s="5"/>
      <c r="AC26" s="5"/>
      <c r="AD26" s="5"/>
      <c r="AE26" s="5"/>
      <c r="AF26" s="5"/>
      <c r="AG26" s="5" t="s">
        <v>9</v>
      </c>
      <c r="AH26" s="15">
        <f>((2*SQRT(AH25)/(COUNT(AH3:AH24)-1)))/AA24</f>
        <v>9.6946740930156858E-3</v>
      </c>
      <c r="AI26" s="15">
        <f t="shared" ref="AI26:AM26" si="65">((2*SQRT(AI25)/(COUNT(AI3:AI24)-1)))/AB24</f>
        <v>9.7964866159389857E-3</v>
      </c>
      <c r="AJ26" s="15">
        <f t="shared" si="65"/>
        <v>9.7797673050228091E-3</v>
      </c>
      <c r="AK26" s="15">
        <f t="shared" si="65"/>
        <v>1.5767804549917535E-2</v>
      </c>
      <c r="AL26" s="15">
        <f t="shared" si="65"/>
        <v>1.0169097925356557E-2</v>
      </c>
      <c r="AM26" s="15">
        <f t="shared" si="65"/>
        <v>9.8129667931157096E-3</v>
      </c>
      <c r="AN26" s="5"/>
      <c r="AO26" s="5"/>
      <c r="AP26" s="5"/>
      <c r="AQ26" s="5"/>
      <c r="AR26" s="5"/>
      <c r="AS26" s="5"/>
      <c r="AT26" s="5"/>
      <c r="AW26" s="5"/>
      <c r="AX26" s="5"/>
      <c r="AY26" s="5"/>
      <c r="AZ26" s="5"/>
      <c r="BA26" s="5"/>
      <c r="BB26" s="5"/>
      <c r="BC26" s="5"/>
      <c r="BD26" s="5"/>
      <c r="BE26" s="5" t="s">
        <v>9</v>
      </c>
      <c r="BF26" s="15">
        <f>((2*SQRT(BF25)/(COUNT(BF3:BF24)-1)))/AY24</f>
        <v>7.1295977637241817E-3</v>
      </c>
      <c r="BG26" s="15">
        <f t="shared" ref="BG26:BK26" si="66">((2*SQRT(BG25)/(COUNT(BG3:BG24)-1)))/AZ24</f>
        <v>7.4040954632330997E-3</v>
      </c>
      <c r="BH26" s="15">
        <f t="shared" si="66"/>
        <v>7.0351132637767634E-3</v>
      </c>
      <c r="BI26" s="15">
        <f t="shared" si="66"/>
        <v>6.5148481759071415E-3</v>
      </c>
      <c r="BJ26" s="15">
        <f t="shared" si="66"/>
        <v>6.1794374576804052E-3</v>
      </c>
      <c r="BK26" s="15">
        <f>((2*SQRT(BK25)/(COUNT(BK3:BK24)-1)))/BD24</f>
        <v>6.6911782644007078E-3</v>
      </c>
      <c r="BL26" s="5"/>
      <c r="BM26" s="5"/>
      <c r="BN26" s="5"/>
      <c r="BO26" s="5"/>
      <c r="BP26" s="5"/>
      <c r="BQ26" s="5"/>
      <c r="BR26" s="5"/>
      <c r="BU26" s="5"/>
      <c r="BV26" s="5"/>
      <c r="BW26" s="5"/>
      <c r="BX26" s="5"/>
      <c r="BY26" s="5"/>
      <c r="BZ26" s="5"/>
      <c r="CA26" s="5"/>
      <c r="CB26" s="5"/>
      <c r="CC26" s="5" t="s">
        <v>9</v>
      </c>
      <c r="CD26" s="15">
        <f>((2*SQRT(CD25)/(COUNT(CD3:CD24)-1)))/BW24</f>
        <v>7.7666642311427069E-3</v>
      </c>
      <c r="CE26" s="15">
        <f t="shared" ref="CE26:CF26" si="67">((2*SQRT(CE25)/(COUNT(CE3:CE24)-1)))/BX24</f>
        <v>8.0571631756838191E-3</v>
      </c>
      <c r="CF26" s="15">
        <f t="shared" si="67"/>
        <v>9.1378108279838929E-3</v>
      </c>
      <c r="CG26" s="15">
        <f>((2*SQRT(CG25)/(COUNT(CG3:CG24)-1)))/BZ24</f>
        <v>1.5761201760659021E-2</v>
      </c>
      <c r="CH26" s="15">
        <f t="shared" ref="CH26" si="68">((2*SQRT(CH25)/(COUNT(CH3:CH24)-1)))/CA24</f>
        <v>1.0229386552151045E-2</v>
      </c>
      <c r="CI26" s="15">
        <f t="shared" ref="CI26" si="69">((2*SQRT(CI25)/(COUNT(CI3:CI24)-1)))/CB24</f>
        <v>7.9413166846861814E-3</v>
      </c>
      <c r="CJ26" s="5"/>
      <c r="CK26" s="5"/>
      <c r="CL26" s="5"/>
      <c r="CM26" s="5"/>
      <c r="CN26" s="5"/>
      <c r="CO26" s="5"/>
      <c r="CP26" s="5"/>
    </row>
    <row r="29" spans="1:94" ht="15.6" x14ac:dyDescent="0.3">
      <c r="A29" s="4" t="s">
        <v>12</v>
      </c>
      <c r="B29" s="4"/>
      <c r="C29" s="4"/>
      <c r="D29" s="4"/>
      <c r="E29" s="4"/>
      <c r="F29" s="4"/>
      <c r="G29" s="4"/>
      <c r="H29" s="4"/>
      <c r="I29" s="5"/>
      <c r="J29" s="6" t="s">
        <v>8</v>
      </c>
      <c r="K29" s="4"/>
      <c r="L29" s="4"/>
      <c r="M29" s="4"/>
      <c r="N29" s="4"/>
      <c r="O29" s="4"/>
      <c r="P29" s="5"/>
      <c r="Q29" s="4" t="s">
        <v>10</v>
      </c>
      <c r="R29" s="4"/>
      <c r="S29" s="4"/>
      <c r="T29" s="4"/>
      <c r="U29" s="4"/>
      <c r="V29" s="4"/>
    </row>
    <row r="30" spans="1:94" x14ac:dyDescent="0.3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6</v>
      </c>
      <c r="H30" s="5" t="s">
        <v>7</v>
      </c>
      <c r="I30" s="5"/>
      <c r="J30" s="8" t="s">
        <v>2</v>
      </c>
      <c r="K30" s="8" t="s">
        <v>3</v>
      </c>
      <c r="L30" s="8" t="s">
        <v>4</v>
      </c>
      <c r="M30" s="8" t="s">
        <v>5</v>
      </c>
      <c r="N30" s="8" t="s">
        <v>6</v>
      </c>
      <c r="O30" s="8" t="s">
        <v>7</v>
      </c>
      <c r="P30" s="5"/>
      <c r="Q30" s="8" t="s">
        <v>2</v>
      </c>
      <c r="R30" s="8" t="s">
        <v>3</v>
      </c>
      <c r="S30" s="8" t="s">
        <v>4</v>
      </c>
      <c r="T30" s="8" t="s">
        <v>5</v>
      </c>
      <c r="U30" s="8" t="s">
        <v>6</v>
      </c>
      <c r="V30" s="8" t="s">
        <v>7</v>
      </c>
    </row>
    <row r="31" spans="1:94" x14ac:dyDescent="0.3">
      <c r="A31" s="9">
        <v>44136</v>
      </c>
      <c r="B31" s="5">
        <v>2.7</v>
      </c>
      <c r="C31" s="5">
        <v>2.7</v>
      </c>
      <c r="D31" s="5">
        <v>2.7</v>
      </c>
      <c r="E31" s="5">
        <v>2.7</v>
      </c>
      <c r="F31" s="5">
        <v>2.7</v>
      </c>
      <c r="G31" s="5">
        <v>2.7</v>
      </c>
      <c r="H31" s="5">
        <v>2.7</v>
      </c>
      <c r="I31" s="5"/>
      <c r="J31" s="5">
        <f>($B31-C31)*($B31-C31)</f>
        <v>0</v>
      </c>
      <c r="K31" s="5">
        <f t="shared" ref="K31:O46" si="70">($B31-D31)*($B31-D31)</f>
        <v>0</v>
      </c>
      <c r="L31" s="5">
        <f t="shared" si="70"/>
        <v>0</v>
      </c>
      <c r="M31" s="5">
        <f t="shared" si="70"/>
        <v>0</v>
      </c>
      <c r="N31" s="5">
        <f t="shared" si="70"/>
        <v>0</v>
      </c>
      <c r="O31" s="5">
        <f t="shared" si="70"/>
        <v>0</v>
      </c>
      <c r="P31" s="5"/>
      <c r="Q31" s="5">
        <f>ABS($B31-C31)/C31</f>
        <v>0</v>
      </c>
      <c r="R31" s="5">
        <f t="shared" ref="R31:V46" si="71">ABS($B31-D31)/D31</f>
        <v>0</v>
      </c>
      <c r="S31" s="5">
        <f t="shared" si="71"/>
        <v>0</v>
      </c>
      <c r="T31" s="5">
        <f t="shared" si="71"/>
        <v>0</v>
      </c>
      <c r="U31" s="5">
        <f t="shared" si="71"/>
        <v>0</v>
      </c>
      <c r="V31" s="5">
        <f t="shared" si="71"/>
        <v>0</v>
      </c>
    </row>
    <row r="32" spans="1:94" x14ac:dyDescent="0.3">
      <c r="A32" s="9">
        <v>44137</v>
      </c>
      <c r="B32" s="5">
        <v>2.9</v>
      </c>
      <c r="C32" s="5">
        <v>2.6965013786077501</v>
      </c>
      <c r="D32" s="5">
        <v>2.7</v>
      </c>
      <c r="E32" s="5">
        <v>2.72777923175805</v>
      </c>
      <c r="F32" s="5">
        <v>2.6525968647213198</v>
      </c>
      <c r="G32" s="5">
        <v>2.7229808956166202</v>
      </c>
      <c r="H32" s="5">
        <v>2.7349795399778198</v>
      </c>
      <c r="I32" s="5"/>
      <c r="J32" s="5">
        <f t="shared" ref="J32:J52" si="72">($B32-C32)*($B32-C32)</f>
        <v>4.141168890854624E-2</v>
      </c>
      <c r="K32" s="5">
        <f t="shared" si="70"/>
        <v>3.9999999999999897E-2</v>
      </c>
      <c r="L32" s="5">
        <f t="shared" si="70"/>
        <v>2.9659993013847408E-2</v>
      </c>
      <c r="M32" s="5">
        <f t="shared" si="70"/>
        <v>6.1208311345720877E-2</v>
      </c>
      <c r="N32" s="5">
        <f t="shared" si="70"/>
        <v>3.1335763316693896E-2</v>
      </c>
      <c r="O32" s="5">
        <f t="shared" si="70"/>
        <v>2.7231752225931931E-2</v>
      </c>
      <c r="P32" s="5"/>
      <c r="Q32" s="5">
        <f t="shared" ref="Q32:Q52" si="73">ABS($B32-C32)/C32</f>
        <v>7.5467649676233303E-2</v>
      </c>
      <c r="R32" s="5">
        <f t="shared" si="71"/>
        <v>7.4074074074073973E-2</v>
      </c>
      <c r="S32" s="5">
        <f t="shared" si="71"/>
        <v>6.3135889531263062E-2</v>
      </c>
      <c r="T32" s="5">
        <f t="shared" si="71"/>
        <v>9.3268275541248558E-2</v>
      </c>
      <c r="U32" s="5">
        <f t="shared" si="71"/>
        <v>6.5009308243161104E-2</v>
      </c>
      <c r="V32" s="5">
        <f t="shared" si="71"/>
        <v>6.0336999823961519E-2</v>
      </c>
    </row>
    <row r="33" spans="1:22" x14ac:dyDescent="0.3">
      <c r="A33" s="9">
        <v>44138</v>
      </c>
      <c r="B33" s="5">
        <v>2.9</v>
      </c>
      <c r="C33" s="5">
        <v>2.6930027572155102</v>
      </c>
      <c r="D33" s="5">
        <v>2.7</v>
      </c>
      <c r="E33" s="5">
        <v>2.7333363513537599</v>
      </c>
      <c r="F33" s="5">
        <v>2.6051937294426502</v>
      </c>
      <c r="G33" s="5">
        <v>2.7269335313173002</v>
      </c>
      <c r="H33" s="5">
        <v>2.78750171210956</v>
      </c>
      <c r="I33" s="5"/>
      <c r="J33" s="5">
        <f t="shared" si="72"/>
        <v>4.2847858520380984E-2</v>
      </c>
      <c r="K33" s="5">
        <f t="shared" si="70"/>
        <v>3.9999999999999897E-2</v>
      </c>
      <c r="L33" s="5">
        <f t="shared" si="70"/>
        <v>2.7776771780077356E-2</v>
      </c>
      <c r="M33" s="5">
        <f t="shared" si="70"/>
        <v>8.6910737159933305E-2</v>
      </c>
      <c r="N33" s="5">
        <f t="shared" si="70"/>
        <v>2.9952002582299877E-2</v>
      </c>
      <c r="O33" s="5">
        <f t="shared" si="70"/>
        <v>1.2655864778280301E-2</v>
      </c>
      <c r="P33" s="5"/>
      <c r="Q33" s="5">
        <f t="shared" si="73"/>
        <v>7.6864846212975693E-2</v>
      </c>
      <c r="R33" s="5">
        <f t="shared" si="71"/>
        <v>7.4074074074073973E-2</v>
      </c>
      <c r="S33" s="5">
        <f t="shared" si="71"/>
        <v>6.0974438277124336E-2</v>
      </c>
      <c r="T33" s="5">
        <f t="shared" si="71"/>
        <v>0.11316097809755592</v>
      </c>
      <c r="U33" s="5">
        <f t="shared" si="71"/>
        <v>6.3465598517576063E-2</v>
      </c>
      <c r="V33" s="5">
        <f t="shared" si="71"/>
        <v>4.0358105396571066E-2</v>
      </c>
    </row>
    <row r="34" spans="1:22" x14ac:dyDescent="0.3">
      <c r="A34" s="9">
        <v>44139</v>
      </c>
      <c r="B34" s="5">
        <v>2.8</v>
      </c>
      <c r="C34" s="5">
        <v>2.6895041358232699</v>
      </c>
      <c r="D34" s="5">
        <v>2.7</v>
      </c>
      <c r="E34" s="5">
        <v>2.7111148371957401</v>
      </c>
      <c r="F34" s="5">
        <v>2.55779059416398</v>
      </c>
      <c r="G34" s="5">
        <v>2.7176023799222202</v>
      </c>
      <c r="H34" s="5">
        <v>2.76033496153293</v>
      </c>
      <c r="I34" s="5"/>
      <c r="J34" s="5">
        <f t="shared" si="72"/>
        <v>1.2209336000162356E-2</v>
      </c>
      <c r="K34" s="5">
        <f t="shared" si="70"/>
        <v>9.9999999999999291E-3</v>
      </c>
      <c r="L34" s="5">
        <f t="shared" si="70"/>
        <v>7.9005721667397572E-3</v>
      </c>
      <c r="M34" s="5">
        <f t="shared" si="70"/>
        <v>5.8665396275437744E-2</v>
      </c>
      <c r="N34" s="5">
        <f t="shared" si="70"/>
        <v>6.7893677944821113E-3</v>
      </c>
      <c r="O34" s="5">
        <f t="shared" si="70"/>
        <v>1.5733152765941281E-3</v>
      </c>
      <c r="P34" s="5"/>
      <c r="Q34" s="5">
        <f t="shared" si="73"/>
        <v>4.1084102718030091E-2</v>
      </c>
      <c r="R34" s="5">
        <f t="shared" si="71"/>
        <v>3.7037037037036903E-2</v>
      </c>
      <c r="S34" s="5">
        <f t="shared" si="71"/>
        <v>3.278546581088343E-2</v>
      </c>
      <c r="T34" s="5">
        <f t="shared" si="71"/>
        <v>9.4694775400558748E-2</v>
      </c>
      <c r="U34" s="5">
        <f t="shared" si="71"/>
        <v>3.0319969060425205E-2</v>
      </c>
      <c r="V34" s="5">
        <f t="shared" si="71"/>
        <v>1.4369646807299847E-2</v>
      </c>
    </row>
    <row r="35" spans="1:22" x14ac:dyDescent="0.3">
      <c r="A35" s="9">
        <v>44140</v>
      </c>
      <c r="B35" s="5">
        <v>2.6</v>
      </c>
      <c r="C35" s="5">
        <v>2.6860055144310202</v>
      </c>
      <c r="D35" s="5">
        <v>2.7</v>
      </c>
      <c r="E35" s="5">
        <v>2.6666698305454202</v>
      </c>
      <c r="F35" s="5">
        <v>2.5103874588853099</v>
      </c>
      <c r="G35" s="5">
        <v>2.71788386703318</v>
      </c>
      <c r="H35" s="5">
        <v>2.7141315771994301</v>
      </c>
      <c r="I35" s="5"/>
      <c r="J35" s="5">
        <f t="shared" si="72"/>
        <v>7.3969485125444092E-3</v>
      </c>
      <c r="K35" s="5">
        <f t="shared" si="70"/>
        <v>1.0000000000000018E-2</v>
      </c>
      <c r="L35" s="5">
        <f t="shared" si="70"/>
        <v>4.4448663049550287E-3</v>
      </c>
      <c r="M35" s="5">
        <f t="shared" si="70"/>
        <v>8.0304075250320402E-3</v>
      </c>
      <c r="N35" s="5">
        <f t="shared" si="70"/>
        <v>1.3896606106696434E-2</v>
      </c>
      <c r="O35" s="5">
        <f t="shared" si="70"/>
        <v>1.3026016914029452E-2</v>
      </c>
      <c r="P35" s="5"/>
      <c r="Q35" s="5">
        <f t="shared" si="73"/>
        <v>3.2019857728862025E-2</v>
      </c>
      <c r="R35" s="5">
        <f t="shared" si="71"/>
        <v>3.703703703703707E-2</v>
      </c>
      <c r="S35" s="5">
        <f t="shared" si="71"/>
        <v>2.5001156791796736E-2</v>
      </c>
      <c r="T35" s="5">
        <f t="shared" si="71"/>
        <v>3.5696697255841514E-2</v>
      </c>
      <c r="U35" s="5">
        <f t="shared" si="71"/>
        <v>4.3373401072453091E-2</v>
      </c>
      <c r="V35" s="5">
        <f t="shared" si="71"/>
        <v>4.2050863767333045E-2</v>
      </c>
    </row>
    <row r="36" spans="1:22" x14ac:dyDescent="0.3">
      <c r="A36" s="9">
        <v>44143</v>
      </c>
      <c r="B36" s="5">
        <v>2.4</v>
      </c>
      <c r="C36" s="5">
        <v>2.6825068930387799</v>
      </c>
      <c r="D36" s="5">
        <v>2.7</v>
      </c>
      <c r="E36" s="5">
        <v>2.6611136130489799</v>
      </c>
      <c r="F36" s="5">
        <v>2.4629843236066402</v>
      </c>
      <c r="G36" s="5">
        <v>2.7381134026542102</v>
      </c>
      <c r="H36" s="5">
        <v>2.7030504580716701</v>
      </c>
      <c r="I36" s="5"/>
      <c r="J36" s="5">
        <f t="shared" si="72"/>
        <v>7.9810144614424663E-2</v>
      </c>
      <c r="K36" s="5">
        <f t="shared" si="70"/>
        <v>9.0000000000000163E-2</v>
      </c>
      <c r="L36" s="5">
        <f t="shared" si="70"/>
        <v>6.818031891949243E-2</v>
      </c>
      <c r="M36" s="5">
        <f t="shared" si="70"/>
        <v>3.9670250201859865E-3</v>
      </c>
      <c r="N36" s="5">
        <f t="shared" si="70"/>
        <v>0.11432067305440814</v>
      </c>
      <c r="O36" s="5">
        <f t="shared" si="70"/>
        <v>9.1839580137449139E-2</v>
      </c>
      <c r="P36" s="5"/>
      <c r="Q36" s="5">
        <f t="shared" si="73"/>
        <v>0.1053145077732689</v>
      </c>
      <c r="R36" s="5">
        <f t="shared" si="71"/>
        <v>0.1111111111111112</v>
      </c>
      <c r="S36" s="5">
        <f t="shared" si="71"/>
        <v>9.8121933527598681E-2</v>
      </c>
      <c r="T36" s="5">
        <f t="shared" si="71"/>
        <v>2.5572360734480843E-2</v>
      </c>
      <c r="U36" s="5">
        <f t="shared" si="71"/>
        <v>0.12348407568746335</v>
      </c>
      <c r="V36" s="5">
        <f t="shared" si="71"/>
        <v>0.11211424380433632</v>
      </c>
    </row>
    <row r="37" spans="1:22" x14ac:dyDescent="0.3">
      <c r="A37" s="9">
        <v>44144</v>
      </c>
      <c r="B37" s="5">
        <v>2.6</v>
      </c>
      <c r="C37" s="5">
        <v>2.6790082716465302</v>
      </c>
      <c r="D37" s="5">
        <v>2.7</v>
      </c>
      <c r="E37" s="5">
        <v>2.6500019245394402</v>
      </c>
      <c r="F37" s="5">
        <v>2.4155811883279701</v>
      </c>
      <c r="G37" s="5">
        <v>2.7617736560864201</v>
      </c>
      <c r="H37" s="5">
        <v>2.7070182056369601</v>
      </c>
      <c r="I37" s="5"/>
      <c r="J37" s="5">
        <f t="shared" si="72"/>
        <v>6.2423069885718966E-3</v>
      </c>
      <c r="K37" s="5">
        <f t="shared" si="70"/>
        <v>1.0000000000000018E-2</v>
      </c>
      <c r="L37" s="5">
        <f t="shared" si="70"/>
        <v>2.5001924576478598E-3</v>
      </c>
      <c r="M37" s="5">
        <f t="shared" si="70"/>
        <v>3.401029809852367E-2</v>
      </c>
      <c r="N37" s="5">
        <f t="shared" si="70"/>
        <v>2.6170715803567304E-2</v>
      </c>
      <c r="O37" s="5">
        <f t="shared" si="70"/>
        <v>1.145289633775465E-2</v>
      </c>
      <c r="P37" s="5"/>
      <c r="Q37" s="5">
        <f t="shared" si="73"/>
        <v>2.9491611684338434E-2</v>
      </c>
      <c r="R37" s="5">
        <f t="shared" si="71"/>
        <v>3.703703703703707E-2</v>
      </c>
      <c r="S37" s="5">
        <f t="shared" si="71"/>
        <v>1.8868637066416553E-2</v>
      </c>
      <c r="T37" s="5">
        <f t="shared" si="71"/>
        <v>7.6345524035017848E-2</v>
      </c>
      <c r="U37" s="5">
        <f t="shared" si="71"/>
        <v>5.8576000871723093E-2</v>
      </c>
      <c r="V37" s="5">
        <f t="shared" si="71"/>
        <v>3.9533611341848594E-2</v>
      </c>
    </row>
    <row r="38" spans="1:22" x14ac:dyDescent="0.3">
      <c r="A38" s="9">
        <v>44145</v>
      </c>
      <c r="B38" s="5">
        <v>2.6</v>
      </c>
      <c r="C38" s="5">
        <v>2.6755096502542899</v>
      </c>
      <c r="D38" s="5">
        <v>2.7</v>
      </c>
      <c r="E38" s="5">
        <v>2.58889152853834</v>
      </c>
      <c r="F38" s="5">
        <v>2.3681780530493</v>
      </c>
      <c r="G38" s="5">
        <v>2.7849449977966101</v>
      </c>
      <c r="H38" s="5">
        <v>2.7154953760190002</v>
      </c>
      <c r="I38" s="5"/>
      <c r="J38" s="5">
        <f t="shared" si="72"/>
        <v>5.7017072815251672E-3</v>
      </c>
      <c r="K38" s="5">
        <f t="shared" si="70"/>
        <v>1.0000000000000018E-2</v>
      </c>
      <c r="L38" s="5">
        <f t="shared" si="70"/>
        <v>1.2339813821451583E-4</v>
      </c>
      <c r="M38" s="5">
        <f t="shared" si="70"/>
        <v>5.3741415088013222E-2</v>
      </c>
      <c r="N38" s="5">
        <f t="shared" si="70"/>
        <v>3.4204652209988078E-2</v>
      </c>
      <c r="O38" s="5">
        <f t="shared" si="70"/>
        <v>1.3339181881770214E-2</v>
      </c>
      <c r="P38" s="5"/>
      <c r="Q38" s="5">
        <f t="shared" si="73"/>
        <v>2.8222529583144314E-2</v>
      </c>
      <c r="R38" s="5">
        <f t="shared" si="71"/>
        <v>3.703703703703707E-2</v>
      </c>
      <c r="S38" s="5">
        <f t="shared" si="71"/>
        <v>4.290821511526122E-3</v>
      </c>
      <c r="T38" s="5">
        <f t="shared" si="71"/>
        <v>9.7890421141350784E-2</v>
      </c>
      <c r="U38" s="5">
        <f t="shared" si="71"/>
        <v>6.6408851141740541E-2</v>
      </c>
      <c r="V38" s="5">
        <f t="shared" si="71"/>
        <v>4.2531973001670081E-2</v>
      </c>
    </row>
    <row r="39" spans="1:22" x14ac:dyDescent="0.3">
      <c r="A39" s="9">
        <v>44146</v>
      </c>
      <c r="B39" s="5">
        <v>2.5</v>
      </c>
      <c r="C39" s="5">
        <v>2.67201102886205</v>
      </c>
      <c r="D39" s="5">
        <v>2.7</v>
      </c>
      <c r="E39" s="5">
        <v>2.5833359758303902</v>
      </c>
      <c r="F39" s="5">
        <v>2.3207749177706201</v>
      </c>
      <c r="G39" s="5">
        <v>2.8081480805184702</v>
      </c>
      <c r="H39" s="5">
        <v>2.6875127787106901</v>
      </c>
      <c r="I39" s="5"/>
      <c r="J39" s="5">
        <f t="shared" si="72"/>
        <v>2.9587794050180999E-2</v>
      </c>
      <c r="K39" s="5">
        <f t="shared" si="70"/>
        <v>4.000000000000007E-2</v>
      </c>
      <c r="L39" s="5">
        <f t="shared" si="70"/>
        <v>6.9448848676033808E-3</v>
      </c>
      <c r="M39" s="5">
        <f t="shared" si="70"/>
        <v>3.2121630100128001E-2</v>
      </c>
      <c r="N39" s="5">
        <f t="shared" si="70"/>
        <v>9.49552395272176E-2</v>
      </c>
      <c r="O39" s="5">
        <f t="shared" si="70"/>
        <v>3.5161042179804217E-2</v>
      </c>
      <c r="P39" s="5"/>
      <c r="Q39" s="5">
        <f t="shared" si="73"/>
        <v>6.4375119340471312E-2</v>
      </c>
      <c r="R39" s="5">
        <f t="shared" si="71"/>
        <v>7.4074074074074139E-2</v>
      </c>
      <c r="S39" s="5">
        <f t="shared" si="71"/>
        <v>3.2259054420361491E-2</v>
      </c>
      <c r="T39" s="5">
        <f t="shared" si="71"/>
        <v>7.7226395742654316E-2</v>
      </c>
      <c r="U39" s="5">
        <f t="shared" si="71"/>
        <v>0.10973355808984853</v>
      </c>
      <c r="V39" s="5">
        <f t="shared" si="71"/>
        <v>6.9771864973474693E-2</v>
      </c>
    </row>
    <row r="40" spans="1:22" x14ac:dyDescent="0.3">
      <c r="A40" s="9">
        <v>44147</v>
      </c>
      <c r="B40" s="5">
        <v>2.5</v>
      </c>
      <c r="C40" s="5">
        <v>2.6685124074697999</v>
      </c>
      <c r="D40" s="5">
        <v>2.7</v>
      </c>
      <c r="E40" s="5">
        <v>2.6222263141629498</v>
      </c>
      <c r="F40" s="5">
        <v>2.2733717824919499</v>
      </c>
      <c r="G40" s="5">
        <v>2.81232290332435</v>
      </c>
      <c r="H40" s="5">
        <v>2.6617679516910302</v>
      </c>
      <c r="I40" s="5"/>
      <c r="J40" s="5">
        <f t="shared" si="72"/>
        <v>2.8396431471267872E-2</v>
      </c>
      <c r="K40" s="5">
        <f t="shared" si="70"/>
        <v>4.000000000000007E-2</v>
      </c>
      <c r="L40" s="5">
        <f t="shared" si="70"/>
        <v>1.4939271873860108E-2</v>
      </c>
      <c r="M40" s="5">
        <f t="shared" si="70"/>
        <v>5.1360348970876053E-2</v>
      </c>
      <c r="N40" s="5">
        <f t="shared" si="70"/>
        <v>9.754559594095126E-2</v>
      </c>
      <c r="O40" s="5">
        <f t="shared" si="70"/>
        <v>2.616887019431148E-2</v>
      </c>
      <c r="P40" s="5"/>
      <c r="Q40" s="5">
        <f t="shared" si="73"/>
        <v>6.3148444428473949E-2</v>
      </c>
      <c r="R40" s="5">
        <f t="shared" si="71"/>
        <v>7.4074074074074139E-2</v>
      </c>
      <c r="S40" s="5">
        <f t="shared" si="71"/>
        <v>4.6611657240563584E-2</v>
      </c>
      <c r="T40" s="5">
        <f t="shared" si="71"/>
        <v>9.9688145710875406E-2</v>
      </c>
      <c r="U40" s="5">
        <f t="shared" si="71"/>
        <v>0.11105513629148482</v>
      </c>
      <c r="V40" s="5">
        <f t="shared" si="71"/>
        <v>6.0774625973033625E-2</v>
      </c>
    </row>
    <row r="41" spans="1:22" x14ac:dyDescent="0.3">
      <c r="A41" s="9">
        <v>44150</v>
      </c>
      <c r="B41" s="5">
        <v>2.5</v>
      </c>
      <c r="C41" s="5">
        <v>2.66501378607756</v>
      </c>
      <c r="D41" s="5">
        <v>2.7</v>
      </c>
      <c r="E41" s="5">
        <v>2.6444460845726199</v>
      </c>
      <c r="F41" s="5">
        <v>2.2259686472132798</v>
      </c>
      <c r="G41" s="5">
        <v>2.8032139390344799</v>
      </c>
      <c r="H41" s="5">
        <v>2.6642068423270802</v>
      </c>
      <c r="I41" s="5"/>
      <c r="J41" s="5">
        <f t="shared" si="72"/>
        <v>2.7229549595650739E-2</v>
      </c>
      <c r="K41" s="5">
        <f t="shared" si="70"/>
        <v>4.000000000000007E-2</v>
      </c>
      <c r="L41" s="5">
        <f t="shared" si="70"/>
        <v>2.0864671348360453E-2</v>
      </c>
      <c r="M41" s="5">
        <f t="shared" si="70"/>
        <v>7.5093182310119896E-2</v>
      </c>
      <c r="N41" s="5">
        <f t="shared" si="70"/>
        <v>9.1938692824805296E-2</v>
      </c>
      <c r="O41" s="5">
        <f t="shared" si="70"/>
        <v>2.6963887067030564E-2</v>
      </c>
      <c r="P41" s="5"/>
      <c r="Q41" s="5">
        <f t="shared" si="73"/>
        <v>6.1918548766845896E-2</v>
      </c>
      <c r="R41" s="5">
        <f t="shared" si="71"/>
        <v>7.4074074074074139E-2</v>
      </c>
      <c r="S41" s="5">
        <f t="shared" si="71"/>
        <v>5.4622435078295201E-2</v>
      </c>
      <c r="T41" s="5">
        <f t="shared" si="71"/>
        <v>0.1231065644746541</v>
      </c>
      <c r="U41" s="5">
        <f t="shared" si="71"/>
        <v>0.10816653513749182</v>
      </c>
      <c r="V41" s="5">
        <f t="shared" si="71"/>
        <v>6.1634419564680618E-2</v>
      </c>
    </row>
    <row r="42" spans="1:22" x14ac:dyDescent="0.3">
      <c r="A42" s="9">
        <v>44151</v>
      </c>
      <c r="B42" s="5">
        <v>2.4</v>
      </c>
      <c r="C42" s="5">
        <v>2.6615151646853201</v>
      </c>
      <c r="D42" s="5">
        <v>2.7</v>
      </c>
      <c r="E42" s="5">
        <v>2.6444452304515198</v>
      </c>
      <c r="F42" s="5">
        <v>2.1785655119346101</v>
      </c>
      <c r="G42" s="5">
        <v>2.8037176132505799</v>
      </c>
      <c r="H42" s="5">
        <v>2.6746318905675102</v>
      </c>
      <c r="I42" s="5"/>
      <c r="J42" s="5">
        <f t="shared" si="72"/>
        <v>6.8390181360390156E-2</v>
      </c>
      <c r="K42" s="5">
        <f t="shared" si="70"/>
        <v>9.0000000000000163E-2</v>
      </c>
      <c r="L42" s="5">
        <f t="shared" si="70"/>
        <v>5.975347069049667E-2</v>
      </c>
      <c r="M42" s="5">
        <f t="shared" si="70"/>
        <v>4.9033232504781255E-2</v>
      </c>
      <c r="N42" s="5">
        <f t="shared" si="70"/>
        <v>0.16298791124874487</v>
      </c>
      <c r="O42" s="5">
        <f t="shared" si="70"/>
        <v>7.5422675316684923E-2</v>
      </c>
      <c r="P42" s="5"/>
      <c r="Q42" s="5">
        <f t="shared" si="73"/>
        <v>9.8258002868167021E-2</v>
      </c>
      <c r="R42" s="5">
        <f t="shared" si="71"/>
        <v>0.1111111111111112</v>
      </c>
      <c r="S42" s="5">
        <f t="shared" si="71"/>
        <v>9.2437244544400207E-2</v>
      </c>
      <c r="T42" s="5">
        <f t="shared" si="71"/>
        <v>0.10164233613922929</v>
      </c>
      <c r="U42" s="5">
        <f t="shared" si="71"/>
        <v>0.14399367872947696</v>
      </c>
      <c r="V42" s="5">
        <f t="shared" si="71"/>
        <v>0.10268025724812477</v>
      </c>
    </row>
    <row r="43" spans="1:22" x14ac:dyDescent="0.3">
      <c r="A43" s="9">
        <v>44152</v>
      </c>
      <c r="B43" s="5">
        <v>2.5</v>
      </c>
      <c r="C43" s="5">
        <v>2.65801654329307</v>
      </c>
      <c r="D43" s="5">
        <v>2.7</v>
      </c>
      <c r="E43" s="5">
        <v>2.65000067386663</v>
      </c>
      <c r="F43" s="5">
        <v>2.13116237665594</v>
      </c>
      <c r="G43" s="5">
        <v>2.8241693359768298</v>
      </c>
      <c r="H43" s="5">
        <v>2.67995252530844</v>
      </c>
      <c r="I43" s="5"/>
      <c r="J43" s="5">
        <f t="shared" si="72"/>
        <v>2.4969227954290671E-2</v>
      </c>
      <c r="K43" s="5">
        <f t="shared" si="70"/>
        <v>4.000000000000007E-2</v>
      </c>
      <c r="L43" s="5">
        <f t="shared" si="70"/>
        <v>2.2500202160443086E-2</v>
      </c>
      <c r="M43" s="5">
        <f t="shared" si="70"/>
        <v>0.13604119239409468</v>
      </c>
      <c r="N43" s="5">
        <f t="shared" si="70"/>
        <v>0.10508575838765878</v>
      </c>
      <c r="O43" s="5">
        <f t="shared" si="70"/>
        <v>3.2382911364884727E-2</v>
      </c>
      <c r="P43" s="5"/>
      <c r="Q43" s="5">
        <f t="shared" si="73"/>
        <v>5.9449044322839373E-2</v>
      </c>
      <c r="R43" s="5">
        <f t="shared" si="71"/>
        <v>7.4074074074074139E-2</v>
      </c>
      <c r="S43" s="5">
        <f t="shared" si="71"/>
        <v>5.6604013480405342E-2</v>
      </c>
      <c r="T43" s="5">
        <f t="shared" si="71"/>
        <v>0.17306875693010887</v>
      </c>
      <c r="U43" s="5">
        <f t="shared" si="71"/>
        <v>0.11478395854216916</v>
      </c>
      <c r="V43" s="5">
        <f t="shared" si="71"/>
        <v>6.7147654150227512E-2</v>
      </c>
    </row>
    <row r="44" spans="1:22" x14ac:dyDescent="0.3">
      <c r="A44" s="9">
        <v>44153</v>
      </c>
      <c r="B44" s="5">
        <v>2.4</v>
      </c>
      <c r="C44" s="5">
        <v>2.6545179219008301</v>
      </c>
      <c r="D44" s="5">
        <v>2.7</v>
      </c>
      <c r="E44" s="5">
        <v>2.6657884927636699</v>
      </c>
      <c r="F44" s="5">
        <v>2.0837592413772699</v>
      </c>
      <c r="G44" s="5">
        <v>2.8480517765142701</v>
      </c>
      <c r="H44" s="5">
        <v>2.6640937422412398</v>
      </c>
      <c r="I44" s="5"/>
      <c r="J44" s="5">
        <f t="shared" si="72"/>
        <v>6.4779372568717117E-2</v>
      </c>
      <c r="K44" s="5">
        <f t="shared" si="70"/>
        <v>9.0000000000000163E-2</v>
      </c>
      <c r="L44" s="5">
        <f t="shared" si="70"/>
        <v>7.0643522885583468E-2</v>
      </c>
      <c r="M44" s="5">
        <f t="shared" si="70"/>
        <v>0.1000082174142798</v>
      </c>
      <c r="N44" s="5">
        <f t="shared" si="70"/>
        <v>0.20075039443759352</v>
      </c>
      <c r="O44" s="5">
        <f t="shared" si="70"/>
        <v>6.9745504690982479E-2</v>
      </c>
      <c r="P44" s="5"/>
      <c r="Q44" s="5">
        <f t="shared" si="73"/>
        <v>9.5881033539444577E-2</v>
      </c>
      <c r="R44" s="5">
        <f t="shared" si="71"/>
        <v>0.1111111111111112</v>
      </c>
      <c r="S44" s="5">
        <f t="shared" si="71"/>
        <v>9.9703518671926741E-2</v>
      </c>
      <c r="T44" s="5">
        <f t="shared" si="71"/>
        <v>0.15176453802489645</v>
      </c>
      <c r="U44" s="5">
        <f t="shared" si="71"/>
        <v>0.1573186906955184</v>
      </c>
      <c r="V44" s="5">
        <f t="shared" si="71"/>
        <v>9.9130799361085556E-2</v>
      </c>
    </row>
    <row r="45" spans="1:22" x14ac:dyDescent="0.3">
      <c r="A45" s="9">
        <v>44154</v>
      </c>
      <c r="B45" s="5">
        <v>2.5</v>
      </c>
      <c r="C45" s="5">
        <v>2.6510193005085898</v>
      </c>
      <c r="D45" s="5">
        <v>2.7</v>
      </c>
      <c r="E45" s="5">
        <v>2.6605285625664901</v>
      </c>
      <c r="F45" s="5">
        <v>2.03635610609859</v>
      </c>
      <c r="G45" s="5">
        <v>2.8714453053296598</v>
      </c>
      <c r="H45" s="5">
        <v>2.64691135085361</v>
      </c>
      <c r="I45" s="5"/>
      <c r="J45" s="5">
        <f t="shared" si="72"/>
        <v>2.2806829126103753E-2</v>
      </c>
      <c r="K45" s="5">
        <f t="shared" si="70"/>
        <v>4.000000000000007E-2</v>
      </c>
      <c r="L45" s="5">
        <f t="shared" si="70"/>
        <v>2.5769419399663516E-2</v>
      </c>
      <c r="M45" s="5">
        <f t="shared" si="70"/>
        <v>0.21496566035206197</v>
      </c>
      <c r="N45" s="5">
        <f t="shared" si="70"/>
        <v>0.13797161485144419</v>
      </c>
      <c r="O45" s="5">
        <f t="shared" si="70"/>
        <v>2.1582945009632482E-2</v>
      </c>
      <c r="P45" s="5"/>
      <c r="Q45" s="5">
        <f t="shared" si="73"/>
        <v>5.6966503593397916E-2</v>
      </c>
      <c r="R45" s="5">
        <f t="shared" si="71"/>
        <v>7.4074074074074139E-2</v>
      </c>
      <c r="S45" s="5">
        <f t="shared" si="71"/>
        <v>6.0337094224478277E-2</v>
      </c>
      <c r="T45" s="5">
        <f t="shared" si="71"/>
        <v>0.22768311127551025</v>
      </c>
      <c r="U45" s="5">
        <f t="shared" si="71"/>
        <v>0.12935830769272325</v>
      </c>
      <c r="V45" s="5">
        <f t="shared" si="71"/>
        <v>5.5502935829804839E-2</v>
      </c>
    </row>
    <row r="46" spans="1:22" x14ac:dyDescent="0.3">
      <c r="A46" s="9">
        <v>44157</v>
      </c>
      <c r="B46" s="5">
        <v>2.4</v>
      </c>
      <c r="C46" s="5">
        <v>2.6475206791163401</v>
      </c>
      <c r="D46" s="5">
        <v>2.7</v>
      </c>
      <c r="E46" s="5">
        <v>2.6605287057392202</v>
      </c>
      <c r="F46" s="5">
        <v>1.9889529708199201</v>
      </c>
      <c r="G46" s="5">
        <v>2.8948705751567401</v>
      </c>
      <c r="H46" s="5">
        <v>2.6370956099758498</v>
      </c>
      <c r="I46" s="5"/>
      <c r="J46" s="5">
        <f t="shared" si="72"/>
        <v>6.1266486590214268E-2</v>
      </c>
      <c r="K46" s="5">
        <f t="shared" si="70"/>
        <v>9.0000000000000163E-2</v>
      </c>
      <c r="L46" s="5">
        <f t="shared" si="70"/>
        <v>6.7875206514153227E-2</v>
      </c>
      <c r="M46" s="5">
        <f t="shared" si="70"/>
        <v>0.16895966019776942</v>
      </c>
      <c r="N46" s="5">
        <f t="shared" si="70"/>
        <v>0.24489688615596281</v>
      </c>
      <c r="O46" s="5">
        <f t="shared" si="70"/>
        <v>5.6214328269820327E-2</v>
      </c>
      <c r="P46" s="5"/>
      <c r="Q46" s="5">
        <f t="shared" si="73"/>
        <v>9.3491499828040975E-2</v>
      </c>
      <c r="R46" s="5">
        <f t="shared" si="71"/>
        <v>0.1111111111111112</v>
      </c>
      <c r="S46" s="5">
        <f t="shared" si="71"/>
        <v>9.7923658999511956E-2</v>
      </c>
      <c r="T46" s="5">
        <f t="shared" si="71"/>
        <v>0.20666503190904059</v>
      </c>
      <c r="U46" s="5">
        <f t="shared" si="71"/>
        <v>0.1709473920539421</v>
      </c>
      <c r="V46" s="5">
        <f t="shared" si="71"/>
        <v>8.9907855095940639E-2</v>
      </c>
    </row>
    <row r="47" spans="1:22" x14ac:dyDescent="0.3">
      <c r="A47" s="9">
        <v>44158</v>
      </c>
      <c r="B47" s="5">
        <v>2.2999999999999998</v>
      </c>
      <c r="C47" s="5">
        <v>2.6440220577240998</v>
      </c>
      <c r="D47" s="5">
        <v>2.7</v>
      </c>
      <c r="E47" s="5">
        <v>2.6710566344659799</v>
      </c>
      <c r="F47" s="5">
        <v>1.9415498355412499</v>
      </c>
      <c r="G47" s="5">
        <v>2.89926758506782</v>
      </c>
      <c r="H47" s="5">
        <v>2.63509728828488</v>
      </c>
      <c r="I47" s="5"/>
      <c r="J47" s="5">
        <f t="shared" si="72"/>
        <v>0.118351176200724</v>
      </c>
      <c r="K47" s="5">
        <f t="shared" ref="K47:K52" si="74">($B47-D47)*($B47-D47)</f>
        <v>0.16000000000000028</v>
      </c>
      <c r="L47" s="5">
        <f t="shared" ref="L47:L52" si="75">($B47-E47)*($B47-E47)</f>
        <v>0.13768302598121993</v>
      </c>
      <c r="M47" s="5">
        <f t="shared" ref="M47:M52" si="76">($B47-F47)*($B47-F47)</f>
        <v>0.12848652040050484</v>
      </c>
      <c r="N47" s="5">
        <f t="shared" ref="N47:N52" si="77">($B47-G47)*($B47-G47)</f>
        <v>0.35912163851301709</v>
      </c>
      <c r="O47" s="5">
        <f t="shared" ref="O47:O52" si="78">($B47-H47)*($B47-H47)</f>
        <v>0.11229019261588009</v>
      </c>
      <c r="P47" s="5"/>
      <c r="Q47" s="5">
        <f t="shared" si="73"/>
        <v>0.13011315723297126</v>
      </c>
      <c r="R47" s="5">
        <f t="shared" ref="R47:R52" si="79">ABS($B47-D47)/D47</f>
        <v>0.14814814814814828</v>
      </c>
      <c r="S47" s="5">
        <f t="shared" ref="S47:S52" si="80">ABS($B47-E47)/E47</f>
        <v>0.13891754659113201</v>
      </c>
      <c r="T47" s="5">
        <f t="shared" ref="T47:T52" si="81">ABS($B47-F47)/F47</f>
        <v>0.18462063548259319</v>
      </c>
      <c r="U47" s="5">
        <f t="shared" ref="U47:U52" si="82">ABS($B47-G47)/G47</f>
        <v>0.20669619739628209</v>
      </c>
      <c r="V47" s="5">
        <f t="shared" ref="V47:V52" si="83">ABS($B47-H47)/H47</f>
        <v>0.12716695120694643</v>
      </c>
    </row>
    <row r="48" spans="1:22" x14ac:dyDescent="0.3">
      <c r="A48" s="9">
        <v>44159</v>
      </c>
      <c r="B48" s="5">
        <v>2.4</v>
      </c>
      <c r="C48" s="5">
        <v>2.6405234363318599</v>
      </c>
      <c r="D48" s="5">
        <v>2.7</v>
      </c>
      <c r="E48" s="5">
        <v>2.65000437636292</v>
      </c>
      <c r="F48" s="5">
        <v>1.89414670026258</v>
      </c>
      <c r="G48" s="5">
        <v>2.8903808078831599</v>
      </c>
      <c r="H48" s="5">
        <v>2.6338932285861998</v>
      </c>
      <c r="I48" s="5"/>
      <c r="J48" s="5">
        <f t="shared" si="72"/>
        <v>5.7851523424886322E-2</v>
      </c>
      <c r="K48" s="5">
        <f t="shared" si="74"/>
        <v>9.0000000000000163E-2</v>
      </c>
      <c r="L48" s="5">
        <f t="shared" si="75"/>
        <v>6.2502188200612582E-2</v>
      </c>
      <c r="M48" s="5">
        <f t="shared" si="76"/>
        <v>0.25588756085523595</v>
      </c>
      <c r="N48" s="5">
        <f t="shared" si="77"/>
        <v>0.24047333674014065</v>
      </c>
      <c r="O48" s="5">
        <f t="shared" si="78"/>
        <v>5.4706042378476344E-2</v>
      </c>
      <c r="P48" s="5"/>
      <c r="Q48" s="5">
        <f t="shared" si="73"/>
        <v>9.108930184917742E-2</v>
      </c>
      <c r="R48" s="5">
        <f t="shared" si="79"/>
        <v>0.1111111111111112</v>
      </c>
      <c r="S48" s="5">
        <f t="shared" si="80"/>
        <v>9.4341118298848337E-2</v>
      </c>
      <c r="T48" s="5">
        <f t="shared" si="81"/>
        <v>0.26706131033424968</v>
      </c>
      <c r="U48" s="5">
        <f t="shared" si="82"/>
        <v>0.16965958483591723</v>
      </c>
      <c r="V48" s="5">
        <f t="shared" si="83"/>
        <v>8.8801332585431797E-2</v>
      </c>
    </row>
    <row r="49" spans="1:22" x14ac:dyDescent="0.3">
      <c r="A49" s="9">
        <v>44160</v>
      </c>
      <c r="B49" s="5">
        <v>2.4</v>
      </c>
      <c r="C49" s="5">
        <v>2.6370248149396098</v>
      </c>
      <c r="D49" s="5">
        <v>2.7</v>
      </c>
      <c r="E49" s="5">
        <v>2.66578965900819</v>
      </c>
      <c r="F49" s="5">
        <v>1.8467435649839099</v>
      </c>
      <c r="G49" s="5">
        <v>2.8911066692044902</v>
      </c>
      <c r="H49" s="5">
        <v>2.6224645985805299</v>
      </c>
      <c r="I49" s="5"/>
      <c r="J49" s="5">
        <f t="shared" si="72"/>
        <v>5.6180762897156331E-2</v>
      </c>
      <c r="K49" s="5">
        <f t="shared" si="74"/>
        <v>9.0000000000000163E-2</v>
      </c>
      <c r="L49" s="5">
        <f t="shared" si="75"/>
        <v>7.0644142835689955E-2</v>
      </c>
      <c r="M49" s="5">
        <f t="shared" si="76"/>
        <v>0.30609268288671304</v>
      </c>
      <c r="N49" s="5">
        <f t="shared" si="77"/>
        <v>0.24118576053712867</v>
      </c>
      <c r="O49" s="5">
        <f t="shared" si="78"/>
        <v>4.9490497621596359E-2</v>
      </c>
      <c r="P49" s="5"/>
      <c r="Q49" s="5">
        <f t="shared" si="73"/>
        <v>8.9883422255561132E-2</v>
      </c>
      <c r="R49" s="5">
        <f t="shared" si="79"/>
        <v>0.1111111111111112</v>
      </c>
      <c r="S49" s="5">
        <f t="shared" si="80"/>
        <v>9.9703912538649964E-2</v>
      </c>
      <c r="T49" s="5">
        <f t="shared" si="81"/>
        <v>0.2995848722618456</v>
      </c>
      <c r="U49" s="5">
        <f t="shared" si="82"/>
        <v>0.16986805586790127</v>
      </c>
      <c r="V49" s="5">
        <f t="shared" si="83"/>
        <v>8.4830353363375882E-2</v>
      </c>
    </row>
    <row r="50" spans="1:22" x14ac:dyDescent="0.3">
      <c r="A50" s="9">
        <v>44161</v>
      </c>
      <c r="B50" s="5">
        <v>2.5</v>
      </c>
      <c r="C50" s="5">
        <v>2.6335261935473699</v>
      </c>
      <c r="D50" s="5">
        <v>2.7</v>
      </c>
      <c r="E50" s="5">
        <v>2.6921028225306198</v>
      </c>
      <c r="F50" s="5">
        <v>1.79934042970524</v>
      </c>
      <c r="G50" s="5">
        <v>2.9117805790359301</v>
      </c>
      <c r="H50" s="5">
        <v>2.6117144249569799</v>
      </c>
      <c r="I50" s="5"/>
      <c r="J50" s="5">
        <f t="shared" si="72"/>
        <v>1.7829244363249699E-2</v>
      </c>
      <c r="K50" s="5">
        <f t="shared" si="74"/>
        <v>4.000000000000007E-2</v>
      </c>
      <c r="L50" s="5">
        <f t="shared" si="75"/>
        <v>3.6903494424230819E-2</v>
      </c>
      <c r="M50" s="5">
        <f t="shared" si="76"/>
        <v>0.49092383344563773</v>
      </c>
      <c r="N50" s="5">
        <f t="shared" si="77"/>
        <v>0.1695632452711659</v>
      </c>
      <c r="O50" s="5">
        <f t="shared" si="78"/>
        <v>1.2480112743468698E-2</v>
      </c>
      <c r="P50" s="5"/>
      <c r="Q50" s="5">
        <f t="shared" si="73"/>
        <v>5.0702436100515731E-2</v>
      </c>
      <c r="R50" s="5">
        <f t="shared" si="79"/>
        <v>7.4074074074074139E-2</v>
      </c>
      <c r="S50" s="5">
        <f t="shared" si="80"/>
        <v>7.1357906883378286E-2</v>
      </c>
      <c r="T50" s="5">
        <f t="shared" si="81"/>
        <v>0.38939800313914968</v>
      </c>
      <c r="U50" s="5">
        <f t="shared" si="82"/>
        <v>0.14141882187162186</v>
      </c>
      <c r="V50" s="5">
        <f t="shared" si="83"/>
        <v>4.2774364566608415E-2</v>
      </c>
    </row>
    <row r="51" spans="1:22" x14ac:dyDescent="0.3">
      <c r="A51" s="9">
        <v>44164</v>
      </c>
      <c r="B51" s="5">
        <v>2.4</v>
      </c>
      <c r="C51" s="5">
        <v>2.6300275721551301</v>
      </c>
      <c r="D51" s="5">
        <v>2.7</v>
      </c>
      <c r="E51" s="5">
        <v>2.6499964259121702</v>
      </c>
      <c r="F51" s="5">
        <v>1.7519372944265701</v>
      </c>
      <c r="G51" s="5">
        <v>2.9358852066785701</v>
      </c>
      <c r="H51" s="5">
        <v>2.6047255232633302</v>
      </c>
      <c r="I51" s="5"/>
      <c r="J51" s="5">
        <f t="shared" si="72"/>
        <v>5.2912683951583606E-2</v>
      </c>
      <c r="K51" s="5">
        <f t="shared" si="74"/>
        <v>9.0000000000000163E-2</v>
      </c>
      <c r="L51" s="5">
        <f t="shared" si="75"/>
        <v>6.2498212968859254E-2</v>
      </c>
      <c r="M51" s="5">
        <f t="shared" si="76"/>
        <v>0.41998527035515398</v>
      </c>
      <c r="N51" s="5">
        <f t="shared" si="77"/>
        <v>0.28717295473693388</v>
      </c>
      <c r="O51" s="5">
        <f t="shared" si="78"/>
        <v>4.1912539875444382E-2</v>
      </c>
      <c r="P51" s="5"/>
      <c r="Q51" s="5">
        <f t="shared" si="73"/>
        <v>8.7462038265491676E-2</v>
      </c>
      <c r="R51" s="5">
        <f t="shared" si="79"/>
        <v>0.1111111111111112</v>
      </c>
      <c r="S51" s="5">
        <f t="shared" si="80"/>
        <v>9.4338401164491242E-2</v>
      </c>
      <c r="T51" s="5">
        <f t="shared" si="81"/>
        <v>0.36991204401841815</v>
      </c>
      <c r="U51" s="5">
        <f t="shared" si="82"/>
        <v>0.18252934599061815</v>
      </c>
      <c r="V51" s="5">
        <f t="shared" si="83"/>
        <v>7.8597733786107307E-2</v>
      </c>
    </row>
    <row r="52" spans="1:22" x14ac:dyDescent="0.3">
      <c r="A52" s="9">
        <v>44165</v>
      </c>
      <c r="B52" s="5">
        <v>2.2999999999999998</v>
      </c>
      <c r="C52" s="5">
        <v>2.62652895076288</v>
      </c>
      <c r="D52" s="5">
        <v>2.7</v>
      </c>
      <c r="E52" s="5">
        <v>2.6184174170406802</v>
      </c>
      <c r="F52" s="5">
        <v>1.70453415914789</v>
      </c>
      <c r="G52" s="5">
        <v>2.95950092259918</v>
      </c>
      <c r="H52" s="5">
        <v>2.6016275881776401</v>
      </c>
      <c r="I52" s="5"/>
      <c r="J52" s="5">
        <f t="shared" si="72"/>
        <v>0.1066211556863074</v>
      </c>
      <c r="K52" s="5">
        <f t="shared" si="74"/>
        <v>0.16000000000000028</v>
      </c>
      <c r="L52" s="5">
        <f t="shared" si="75"/>
        <v>0.10138965147485858</v>
      </c>
      <c r="M52" s="5">
        <f t="shared" si="76"/>
        <v>0.35457956762171022</v>
      </c>
      <c r="N52" s="5">
        <f t="shared" si="77"/>
        <v>0.43494146690916979</v>
      </c>
      <c r="O52" s="5">
        <f t="shared" si="78"/>
        <v>9.0979201949860131E-2</v>
      </c>
      <c r="P52" s="5"/>
      <c r="Q52" s="5">
        <f t="shared" si="73"/>
        <v>0.12431957038510436</v>
      </c>
      <c r="R52" s="5">
        <f t="shared" si="79"/>
        <v>0.14814814814814828</v>
      </c>
      <c r="S52" s="5">
        <f t="shared" si="80"/>
        <v>0.12160682058117145</v>
      </c>
      <c r="T52" s="5">
        <f t="shared" si="81"/>
        <v>0.34934227492970155</v>
      </c>
      <c r="U52" s="5">
        <f t="shared" si="82"/>
        <v>0.22284193850494693</v>
      </c>
      <c r="V52" s="5">
        <f t="shared" si="83"/>
        <v>0.11593803415535006</v>
      </c>
    </row>
    <row r="53" spans="1:22" s="18" customFormat="1" ht="15.6" x14ac:dyDescent="0.3">
      <c r="A53" s="16"/>
      <c r="B53" s="16"/>
      <c r="C53" s="16"/>
      <c r="D53" s="16"/>
      <c r="E53" s="16"/>
      <c r="F53" s="16"/>
      <c r="G53" s="16"/>
      <c r="H53" s="16"/>
      <c r="I53" s="16" t="s">
        <v>8</v>
      </c>
      <c r="J53" s="16">
        <f>SQRT(SUM(J31:J52)/COUNT(J31:J52))</f>
        <v>0.20591176509136125</v>
      </c>
      <c r="K53" s="16">
        <f t="shared" ref="K53:O53" si="84">SQRT(SUM(K31:K52)/COUNT(K31:K52))</f>
        <v>0.24401937329944651</v>
      </c>
      <c r="L53" s="16">
        <f t="shared" si="84"/>
        <v>0.20242815542653975</v>
      </c>
      <c r="M53" s="16">
        <f t="shared" si="84"/>
        <v>0.37477703373423571</v>
      </c>
      <c r="N53" s="16">
        <f t="shared" si="84"/>
        <v>0.37690487568604403</v>
      </c>
      <c r="O53" s="16">
        <f t="shared" si="84"/>
        <v>0.19961546656574108</v>
      </c>
      <c r="P53" s="16" t="s">
        <v>10</v>
      </c>
      <c r="Q53" s="17">
        <f>SUM(Q31:Q52)/COUNT(Q31:Q52)</f>
        <v>7.0705601279697952E-2</v>
      </c>
      <c r="R53" s="17">
        <f t="shared" ref="R53:V53" si="85">SUM(R31:R52)/COUNT(R31:R52)</f>
        <v>8.2491582491582546E-2</v>
      </c>
      <c r="S53" s="17">
        <f>SUM(S31:S52)/COUNT(S31:S52)</f>
        <v>6.6542851147010126E-2</v>
      </c>
      <c r="T53" s="17">
        <f t="shared" si="85"/>
        <v>0.16169968420813552</v>
      </c>
      <c r="U53" s="17">
        <f t="shared" si="85"/>
        <v>0.11768220028611295</v>
      </c>
      <c r="V53" s="17">
        <f t="shared" si="85"/>
        <v>6.7997937536509651E-2</v>
      </c>
    </row>
    <row r="54" spans="1:22" s="1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 t="s">
        <v>9</v>
      </c>
      <c r="J54" s="13">
        <f>((2*SQRT(J53)/(COUNT(J31:J52)-1)))/C52</f>
        <v>1.6453908940242602E-2</v>
      </c>
      <c r="K54" s="13">
        <f t="shared" ref="K54:O54" si="86">((2*SQRT(K53)/(COUNT(K31:K52)-1)))/D52</f>
        <v>1.7424450478626535E-2</v>
      </c>
      <c r="L54" s="13">
        <f t="shared" si="86"/>
        <v>1.6364671004502198E-2</v>
      </c>
      <c r="M54" s="13">
        <f t="shared" si="86"/>
        <v>3.4205148223146693E-2</v>
      </c>
      <c r="N54" s="13">
        <f t="shared" si="86"/>
        <v>1.9756413121967367E-2</v>
      </c>
      <c r="O54" s="13">
        <f t="shared" si="86"/>
        <v>1.6355456328040655E-2</v>
      </c>
      <c r="P54" s="10"/>
      <c r="Q54" s="10"/>
      <c r="R54" s="10"/>
      <c r="S54" s="10"/>
      <c r="T54" s="10"/>
      <c r="U54" s="10"/>
      <c r="V54" s="10"/>
    </row>
  </sheetData>
  <mergeCells count="15">
    <mergeCell ref="BM1:BR1"/>
    <mergeCell ref="BU1:CB1"/>
    <mergeCell ref="CD1:CI1"/>
    <mergeCell ref="CK1:CP1"/>
    <mergeCell ref="Y1:AF1"/>
    <mergeCell ref="AH1:AM1"/>
    <mergeCell ref="AO1:AT1"/>
    <mergeCell ref="AW1:BD1"/>
    <mergeCell ref="BF1:BK1"/>
    <mergeCell ref="J1:O1"/>
    <mergeCell ref="Q1:V1"/>
    <mergeCell ref="A1:H1"/>
    <mergeCell ref="A29:H29"/>
    <mergeCell ref="J29:O29"/>
    <mergeCell ref="Q29:V2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Range_(0-50)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</dc:creator>
  <cp:lastModifiedBy>RAHAT</cp:lastModifiedBy>
  <dcterms:created xsi:type="dcterms:W3CDTF">2020-12-29T13:50:25Z</dcterms:created>
  <dcterms:modified xsi:type="dcterms:W3CDTF">2020-12-29T20:16:26Z</dcterms:modified>
</cp:coreProperties>
</file>