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llonnecg\Documents\Github\ThreeME\results\"/>
    </mc:Choice>
  </mc:AlternateContent>
  <xr:revisionPtr revIDLastSave="0" documentId="13_ncr:1_{B80533DD-FB29-4AB7-B2F9-52D1749328E9}" xr6:coauthVersionLast="47" xr6:coauthVersionMax="47" xr10:uidLastSave="{00000000-0000-0000-0000-000000000000}"/>
  <bookViews>
    <workbookView xWindow="-120" yWindow="-120" windowWidth="20730" windowHeight="11160" firstSheet="4" activeTab="5" xr2:uid="{00000000-000D-0000-FFFF-FFFF00000000}"/>
  </bookViews>
  <sheets>
    <sheet name="Investissement choc (2)" sheetId="4" r:id="rId1"/>
    <sheet name="Investissement choc" sheetId="1" r:id="rId2"/>
    <sheet name="Feuil3" sheetId="15" r:id="rId3"/>
    <sheet name="INvestissement ref" sheetId="2" r:id="rId4"/>
    <sheet name="Feuil4" sheetId="16" r:id="rId5"/>
    <sheet name="RDB net" sheetId="7" r:id="rId6"/>
    <sheet name="RDB" sheetId="3" r:id="rId7"/>
    <sheet name="Feuil1" sheetId="8" r:id="rId8"/>
    <sheet name="finance publique" sheetId="10" r:id="rId9"/>
    <sheet name="Feuil2" sheetId="9" r:id="rId10"/>
    <sheet name="VA industrielle" sheetId="12" r:id="rId11"/>
    <sheet name="VA industrielle en niveau" sheetId="11" r:id="rId12"/>
    <sheet name="VA industrielle écart en %" sheetId="13" r:id="rId13"/>
    <sheet name="VA industrielle écart en €2006 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46" i="16" l="1"/>
  <c r="AN45" i="16"/>
  <c r="AN44" i="16"/>
  <c r="AN43" i="16"/>
  <c r="AN42" i="16"/>
  <c r="AN41" i="16"/>
  <c r="AN40" i="16"/>
  <c r="AN39" i="16"/>
  <c r="AN38" i="16"/>
  <c r="AN37" i="16"/>
  <c r="AN36" i="16"/>
  <c r="AN35" i="16"/>
  <c r="AN34" i="16"/>
  <c r="AN33" i="16"/>
  <c r="AN32" i="16"/>
  <c r="AN31" i="16"/>
  <c r="AN30" i="16"/>
  <c r="AN29" i="16"/>
  <c r="AN28" i="16"/>
  <c r="AN27" i="16"/>
  <c r="AN26" i="16"/>
  <c r="AN25" i="16"/>
  <c r="AN24" i="16"/>
  <c r="AN23" i="16"/>
  <c r="AN22" i="16"/>
  <c r="AN21" i="16"/>
  <c r="AN20" i="16"/>
  <c r="AN19" i="16"/>
  <c r="AN18" i="16"/>
  <c r="AN17" i="16"/>
  <c r="AN16" i="16"/>
  <c r="AN15" i="16"/>
  <c r="AN14" i="16"/>
  <c r="AN13" i="16"/>
  <c r="AN12" i="16"/>
  <c r="AP11" i="16"/>
  <c r="AP12" i="16" s="1"/>
  <c r="AN11" i="16"/>
  <c r="AP10" i="16"/>
  <c r="AN10" i="16"/>
  <c r="AO10" i="16" s="1"/>
  <c r="AP9" i="16"/>
  <c r="AN9" i="16"/>
  <c r="AO9" i="16" s="1"/>
  <c r="AP8" i="16"/>
  <c r="AN8" i="16"/>
  <c r="AO8" i="16" s="1"/>
  <c r="AP7" i="16"/>
  <c r="AN7" i="16"/>
  <c r="AO7" i="16" s="1"/>
  <c r="AP6" i="16"/>
  <c r="AN6" i="16"/>
  <c r="AP5" i="16"/>
  <c r="AN5" i="16"/>
  <c r="AO5" i="16" s="1"/>
  <c r="AP4" i="16"/>
  <c r="AN4" i="16"/>
  <c r="AP3" i="16"/>
  <c r="AN3" i="16"/>
  <c r="AO3" i="16" s="1"/>
  <c r="AP2" i="16"/>
  <c r="AN2" i="16"/>
  <c r="AO2" i="16" s="1"/>
  <c r="AN46" i="15"/>
  <c r="AN45" i="15"/>
  <c r="AN44" i="15"/>
  <c r="AN43" i="15"/>
  <c r="AN42" i="15"/>
  <c r="AN41" i="15"/>
  <c r="AN40" i="15"/>
  <c r="AN39" i="15"/>
  <c r="AN38" i="15"/>
  <c r="AN37" i="15"/>
  <c r="AN36" i="15"/>
  <c r="AN35" i="15"/>
  <c r="AN34" i="15"/>
  <c r="AN33" i="15"/>
  <c r="AN32" i="15"/>
  <c r="AN31" i="15"/>
  <c r="AN30" i="15"/>
  <c r="AN29" i="15"/>
  <c r="AN28" i="15"/>
  <c r="AN27" i="15"/>
  <c r="AN26" i="15"/>
  <c r="AN25" i="15"/>
  <c r="AN24" i="15"/>
  <c r="AN23" i="15"/>
  <c r="AN22" i="15"/>
  <c r="AN21" i="15"/>
  <c r="AN20" i="15"/>
  <c r="AN19" i="15"/>
  <c r="AN18" i="15"/>
  <c r="AN17" i="15"/>
  <c r="AN16" i="15"/>
  <c r="AN15" i="15"/>
  <c r="AN14" i="15"/>
  <c r="AN13" i="15"/>
  <c r="AN12" i="15"/>
  <c r="AP11" i="15"/>
  <c r="AP12" i="15" s="1"/>
  <c r="AP13" i="15" s="1"/>
  <c r="AP14" i="15" s="1"/>
  <c r="AP15" i="15" s="1"/>
  <c r="AP16" i="15" s="1"/>
  <c r="AN11" i="15"/>
  <c r="AO11" i="15" s="1"/>
  <c r="AP10" i="15"/>
  <c r="AN10" i="15"/>
  <c r="AP9" i="15"/>
  <c r="AN9" i="15"/>
  <c r="AP8" i="15"/>
  <c r="AN8" i="15"/>
  <c r="AP7" i="15"/>
  <c r="AN7" i="15"/>
  <c r="AO7" i="15" s="1"/>
  <c r="AP6" i="15"/>
  <c r="AN6" i="15"/>
  <c r="AO6" i="15" s="1"/>
  <c r="AP5" i="15"/>
  <c r="AN5" i="15"/>
  <c r="AO5" i="15" s="1"/>
  <c r="AP4" i="15"/>
  <c r="AN4" i="15"/>
  <c r="AP3" i="15"/>
  <c r="AN3" i="15"/>
  <c r="AP2" i="15"/>
  <c r="AN2" i="15"/>
  <c r="AO2" i="15" l="1"/>
  <c r="AO8" i="15"/>
  <c r="AO4" i="16"/>
  <c r="AO3" i="15"/>
  <c r="AO9" i="15"/>
  <c r="AO4" i="15"/>
  <c r="AO10" i="15"/>
  <c r="AO6" i="16"/>
  <c r="AO11" i="16"/>
  <c r="AP13" i="16"/>
  <c r="AO12" i="16"/>
  <c r="AR11" i="16"/>
  <c r="AP17" i="15"/>
  <c r="AP18" i="15" s="1"/>
  <c r="AP19" i="15" s="1"/>
  <c r="AP20" i="15" s="1"/>
  <c r="AO16" i="15"/>
  <c r="AO15" i="15"/>
  <c r="AO19" i="15"/>
  <c r="AO12" i="15"/>
  <c r="AO13" i="15"/>
  <c r="AO17" i="15"/>
  <c r="AO14" i="15"/>
  <c r="AO18" i="15"/>
  <c r="AR11" i="15"/>
  <c r="AP14" i="16" l="1"/>
  <c r="AO13" i="16"/>
  <c r="AP21" i="15"/>
  <c r="AO20" i="15"/>
  <c r="AP15" i="16" l="1"/>
  <c r="AO14" i="16"/>
  <c r="AP22" i="15"/>
  <c r="AO21" i="15"/>
  <c r="AP16" i="16" l="1"/>
  <c r="AO15" i="16"/>
  <c r="AP23" i="15"/>
  <c r="AO22" i="15"/>
  <c r="AP17" i="16" l="1"/>
  <c r="AO16" i="16"/>
  <c r="AP24" i="15"/>
  <c r="AO23" i="15"/>
  <c r="AP18" i="16" l="1"/>
  <c r="AO17" i="16"/>
  <c r="AP25" i="15"/>
  <c r="AO24" i="15"/>
  <c r="G40" i="1"/>
  <c r="AP19" i="16" l="1"/>
  <c r="AO18" i="16"/>
  <c r="AP26" i="15"/>
  <c r="AO25" i="15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C2" i="13"/>
  <c r="B2" i="13"/>
  <c r="H2" i="13"/>
  <c r="G2" i="13"/>
  <c r="F2" i="13"/>
  <c r="AX13" i="11"/>
  <c r="E2" i="13"/>
  <c r="D2" i="13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46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45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A44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A43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A42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A41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A40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A39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A38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37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A36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A35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A34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A33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A32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A31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A30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A29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A28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A27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A26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A25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A24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A23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A22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21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A20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A19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A18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A17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A16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A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A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A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A2" i="14"/>
  <c r="AP20" i="16" l="1"/>
  <c r="AO19" i="16"/>
  <c r="AP27" i="15"/>
  <c r="AO26" i="15"/>
  <c r="AR12" i="15" s="1"/>
  <c r="AX14" i="11"/>
  <c r="AP21" i="16" l="1"/>
  <c r="AO20" i="16"/>
  <c r="AP28" i="15"/>
  <c r="AO27" i="15"/>
  <c r="L50" i="11"/>
  <c r="K50" i="11"/>
  <c r="J50" i="11"/>
  <c r="I50" i="11"/>
  <c r="H50" i="11"/>
  <c r="F50" i="11"/>
  <c r="AX5" i="11"/>
  <c r="AY5" i="11"/>
  <c r="AX6" i="11"/>
  <c r="AY6" i="11"/>
  <c r="AX7" i="11"/>
  <c r="AY7" i="11"/>
  <c r="AX8" i="11"/>
  <c r="AY8" i="11"/>
  <c r="AX9" i="11"/>
  <c r="AY9" i="11"/>
  <c r="AX10" i="11"/>
  <c r="AY10" i="11"/>
  <c r="AX11" i="11"/>
  <c r="AY11" i="11"/>
  <c r="AX12" i="11"/>
  <c r="AY12" i="11"/>
  <c r="AY13" i="11"/>
  <c r="AY14" i="11"/>
  <c r="AZ14" i="11" s="1"/>
  <c r="BA14" i="11" s="1"/>
  <c r="AX15" i="11"/>
  <c r="AY15" i="11"/>
  <c r="AX16" i="11"/>
  <c r="AY16" i="11"/>
  <c r="AX17" i="11"/>
  <c r="AY17" i="11"/>
  <c r="AX18" i="11"/>
  <c r="AY18" i="11"/>
  <c r="AX19" i="11"/>
  <c r="AY19" i="11"/>
  <c r="AX20" i="11"/>
  <c r="AY20" i="11"/>
  <c r="AX21" i="11"/>
  <c r="AY21" i="11"/>
  <c r="AX22" i="11"/>
  <c r="AY22" i="11"/>
  <c r="AX23" i="11"/>
  <c r="AY23" i="11"/>
  <c r="AX24" i="11"/>
  <c r="AY24" i="11"/>
  <c r="AX25" i="11"/>
  <c r="AY25" i="11"/>
  <c r="AX26" i="11"/>
  <c r="AY26" i="11"/>
  <c r="AX27" i="11"/>
  <c r="AY27" i="11"/>
  <c r="AX28" i="11"/>
  <c r="AX50" i="11" s="1"/>
  <c r="AY28" i="11"/>
  <c r="AX29" i="11"/>
  <c r="AY29" i="11"/>
  <c r="AX30" i="11"/>
  <c r="AY30" i="11"/>
  <c r="AX31" i="11"/>
  <c r="AY31" i="11"/>
  <c r="AX32" i="11"/>
  <c r="AY32" i="11"/>
  <c r="AX33" i="11"/>
  <c r="AY33" i="11"/>
  <c r="AX34" i="11"/>
  <c r="AY34" i="11"/>
  <c r="AX35" i="11"/>
  <c r="AY35" i="11"/>
  <c r="AX36" i="11"/>
  <c r="AY36" i="11"/>
  <c r="AX37" i="11"/>
  <c r="AY37" i="11"/>
  <c r="AX38" i="11"/>
  <c r="AY38" i="11"/>
  <c r="AX39" i="11"/>
  <c r="AY39" i="11"/>
  <c r="AX40" i="11"/>
  <c r="AY40" i="11"/>
  <c r="AX41" i="11"/>
  <c r="AY41" i="11"/>
  <c r="AX42" i="11"/>
  <c r="AY42" i="11"/>
  <c r="AX43" i="11"/>
  <c r="AY43" i="11"/>
  <c r="AX44" i="11"/>
  <c r="AY44" i="11"/>
  <c r="AX45" i="11"/>
  <c r="AY45" i="11"/>
  <c r="AX46" i="11"/>
  <c r="AY46" i="11"/>
  <c r="AX47" i="11"/>
  <c r="AY47" i="11"/>
  <c r="AY4" i="11"/>
  <c r="AX4" i="11"/>
  <c r="AV50" i="11"/>
  <c r="AH50" i="11"/>
  <c r="D50" i="11"/>
  <c r="C50" i="11"/>
  <c r="E50" i="11"/>
  <c r="G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W50" i="11"/>
  <c r="B50" i="11"/>
  <c r="AP22" i="16" l="1"/>
  <c r="AO21" i="16"/>
  <c r="AP29" i="15"/>
  <c r="AO28" i="15"/>
  <c r="AZ46" i="11"/>
  <c r="BA46" i="11" s="1"/>
  <c r="AZ40" i="11"/>
  <c r="BA40" i="11" s="1"/>
  <c r="AZ34" i="11"/>
  <c r="BA34" i="11" s="1"/>
  <c r="AZ30" i="11"/>
  <c r="BA30" i="11" s="1"/>
  <c r="AZ24" i="11"/>
  <c r="BA24" i="11" s="1"/>
  <c r="AZ18" i="11"/>
  <c r="BA18" i="11" s="1"/>
  <c r="AZ47" i="11"/>
  <c r="BA47" i="11" s="1"/>
  <c r="AZ45" i="11"/>
  <c r="BA45" i="11" s="1"/>
  <c r="AZ43" i="11"/>
  <c r="BA43" i="11" s="1"/>
  <c r="AZ41" i="11"/>
  <c r="BA41" i="11" s="1"/>
  <c r="AZ39" i="11"/>
  <c r="BA39" i="11" s="1"/>
  <c r="AZ37" i="11"/>
  <c r="BA37" i="11" s="1"/>
  <c r="AZ35" i="11"/>
  <c r="BA35" i="11" s="1"/>
  <c r="AZ33" i="11"/>
  <c r="BA33" i="11" s="1"/>
  <c r="AZ31" i="11"/>
  <c r="BA31" i="11" s="1"/>
  <c r="AZ29" i="11"/>
  <c r="BA29" i="11" s="1"/>
  <c r="AZ27" i="11"/>
  <c r="BA27" i="11" s="1"/>
  <c r="AZ25" i="11"/>
  <c r="BA25" i="11" s="1"/>
  <c r="AZ23" i="11"/>
  <c r="BA23" i="11" s="1"/>
  <c r="AZ21" i="11"/>
  <c r="BA21" i="11" s="1"/>
  <c r="AZ19" i="11"/>
  <c r="BA19" i="11" s="1"/>
  <c r="AZ17" i="11"/>
  <c r="BA17" i="11" s="1"/>
  <c r="AZ15" i="11"/>
  <c r="BA15" i="11" s="1"/>
  <c r="AZ44" i="11"/>
  <c r="BA44" i="11" s="1"/>
  <c r="AZ42" i="11"/>
  <c r="BA42" i="11" s="1"/>
  <c r="AZ38" i="11"/>
  <c r="BA38" i="11" s="1"/>
  <c r="AZ36" i="11"/>
  <c r="BA36" i="11" s="1"/>
  <c r="AZ32" i="11"/>
  <c r="BA32" i="11" s="1"/>
  <c r="AZ28" i="11"/>
  <c r="BA28" i="11" s="1"/>
  <c r="AZ26" i="11"/>
  <c r="BA26" i="11" s="1"/>
  <c r="AZ22" i="11"/>
  <c r="BA22" i="11" s="1"/>
  <c r="AZ20" i="11"/>
  <c r="BA20" i="11" s="1"/>
  <c r="AZ16" i="11"/>
  <c r="BA16" i="11" s="1"/>
  <c r="AY50" i="11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2" i="13"/>
  <c r="AP23" i="16" l="1"/>
  <c r="AO22" i="16"/>
  <c r="AP30" i="15"/>
  <c r="AO29" i="15"/>
  <c r="AZ13" i="11"/>
  <c r="BA13" i="11" s="1"/>
  <c r="AZ11" i="11"/>
  <c r="BA11" i="11" s="1"/>
  <c r="AZ9" i="11"/>
  <c r="BA9" i="11" s="1"/>
  <c r="AZ7" i="11"/>
  <c r="BA7" i="11" s="1"/>
  <c r="AZ5" i="11"/>
  <c r="BA5" i="11" s="1"/>
  <c r="AZ10" i="11"/>
  <c r="BA10" i="11" s="1"/>
  <c r="AZ8" i="11"/>
  <c r="BA8" i="11" s="1"/>
  <c r="AZ6" i="11"/>
  <c r="BA6" i="11" s="1"/>
  <c r="AZ4" i="11"/>
  <c r="BA4" i="11" s="1"/>
  <c r="AZ12" i="11"/>
  <c r="BA12" i="11" s="1"/>
  <c r="AY48" i="11"/>
  <c r="AZ48" i="11"/>
  <c r="AX48" i="11"/>
  <c r="AP24" i="16" l="1"/>
  <c r="AO23" i="16"/>
  <c r="AP31" i="15"/>
  <c r="AO30" i="15"/>
  <c r="BA48" i="11"/>
  <c r="L40" i="1"/>
  <c r="L40" i="2"/>
  <c r="AP25" i="16" l="1"/>
  <c r="AO24" i="16"/>
  <c r="AP32" i="15"/>
  <c r="AO31" i="15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B17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2" i="8"/>
  <c r="AP26" i="16" l="1"/>
  <c r="AO25" i="16"/>
  <c r="AP33" i="15"/>
  <c r="AO32" i="15"/>
  <c r="B32" i="3"/>
  <c r="C32" i="3"/>
  <c r="D32" i="3"/>
  <c r="E32" i="3"/>
  <c r="F32" i="3"/>
  <c r="G32" i="3"/>
  <c r="H32" i="3"/>
  <c r="I32" i="3"/>
  <c r="J32" i="3"/>
  <c r="B33" i="3"/>
  <c r="C33" i="3"/>
  <c r="D33" i="3"/>
  <c r="E33" i="3"/>
  <c r="F33" i="3"/>
  <c r="G33" i="3"/>
  <c r="H33" i="3"/>
  <c r="I33" i="3"/>
  <c r="J33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K33" i="3"/>
  <c r="K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B29" i="3"/>
  <c r="B28" i="3"/>
  <c r="AP27" i="16" l="1"/>
  <c r="AO26" i="16"/>
  <c r="AR12" i="16" s="1"/>
  <c r="AP34" i="15"/>
  <c r="AO33" i="1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3" i="4"/>
  <c r="B2" i="4"/>
  <c r="K42" i="2"/>
  <c r="L42" i="2" s="1"/>
  <c r="J42" i="2"/>
  <c r="I42" i="2"/>
  <c r="H42" i="2"/>
  <c r="G42" i="2"/>
  <c r="F42" i="2"/>
  <c r="E42" i="2"/>
  <c r="D42" i="2"/>
  <c r="C42" i="2"/>
  <c r="B42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K40" i="2"/>
  <c r="J40" i="2"/>
  <c r="I40" i="2"/>
  <c r="H40" i="2"/>
  <c r="H41" i="2" s="1"/>
  <c r="G40" i="2"/>
  <c r="F40" i="2"/>
  <c r="E40" i="2"/>
  <c r="D40" i="2"/>
  <c r="D41" i="2" s="1"/>
  <c r="C40" i="2"/>
  <c r="B40" i="2"/>
  <c r="L40" i="4" l="1"/>
  <c r="AP28" i="16"/>
  <c r="AO27" i="16"/>
  <c r="AP35" i="15"/>
  <c r="AO34" i="15"/>
  <c r="D40" i="4"/>
  <c r="AT40" i="4"/>
  <c r="AD40" i="4"/>
  <c r="N40" i="4"/>
  <c r="AS40" i="4"/>
  <c r="AO40" i="4"/>
  <c r="AK40" i="4"/>
  <c r="AG40" i="4"/>
  <c r="AC40" i="4"/>
  <c r="Y40" i="4"/>
  <c r="U40" i="4"/>
  <c r="Q40" i="4"/>
  <c r="M40" i="4"/>
  <c r="AL40" i="4"/>
  <c r="V40" i="4"/>
  <c r="AR40" i="4"/>
  <c r="AN40" i="4"/>
  <c r="AJ40" i="4"/>
  <c r="AF40" i="4"/>
  <c r="AB40" i="4"/>
  <c r="X40" i="4"/>
  <c r="T40" i="4"/>
  <c r="P40" i="4"/>
  <c r="M42" i="2"/>
  <c r="M41" i="2" s="1"/>
  <c r="L41" i="2"/>
  <c r="AP40" i="4"/>
  <c r="AH40" i="4"/>
  <c r="Z40" i="4"/>
  <c r="R40" i="4"/>
  <c r="AQ40" i="4"/>
  <c r="AM40" i="4"/>
  <c r="AI40" i="4"/>
  <c r="AE40" i="4"/>
  <c r="AA40" i="4"/>
  <c r="W40" i="4"/>
  <c r="S40" i="4"/>
  <c r="O40" i="4"/>
  <c r="E41" i="2"/>
  <c r="I41" i="2"/>
  <c r="J40" i="4"/>
  <c r="I40" i="4"/>
  <c r="B40" i="4"/>
  <c r="H40" i="4"/>
  <c r="F40" i="4"/>
  <c r="E40" i="4"/>
  <c r="K40" i="4"/>
  <c r="G40" i="4"/>
  <c r="C40" i="4"/>
  <c r="B41" i="2"/>
  <c r="F41" i="2"/>
  <c r="J41" i="2"/>
  <c r="C41" i="2"/>
  <c r="G41" i="2"/>
  <c r="K41" i="2"/>
  <c r="K44" i="2"/>
  <c r="C42" i="1"/>
  <c r="D42" i="1"/>
  <c r="E42" i="1"/>
  <c r="F42" i="1"/>
  <c r="G42" i="1"/>
  <c r="H42" i="1"/>
  <c r="I42" i="1"/>
  <c r="J42" i="1"/>
  <c r="K42" i="1"/>
  <c r="L42" i="1" s="1"/>
  <c r="B42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K40" i="1"/>
  <c r="J40" i="1"/>
  <c r="I40" i="1"/>
  <c r="I41" i="1" s="1"/>
  <c r="H40" i="1"/>
  <c r="F40" i="1"/>
  <c r="E40" i="1"/>
  <c r="D40" i="1"/>
  <c r="C40" i="1"/>
  <c r="B40" i="1"/>
  <c r="N42" i="2" l="1"/>
  <c r="O42" i="2" s="1"/>
  <c r="P42" i="2" s="1"/>
  <c r="Q42" i="2" s="1"/>
  <c r="AP29" i="16"/>
  <c r="AO28" i="16"/>
  <c r="AP36" i="15"/>
  <c r="AO35" i="15"/>
  <c r="L44" i="4"/>
  <c r="M42" i="1"/>
  <c r="N42" i="1" s="1"/>
  <c r="L41" i="1"/>
  <c r="K44" i="4"/>
  <c r="E41" i="1"/>
  <c r="D41" i="1"/>
  <c r="H41" i="1"/>
  <c r="B41" i="1"/>
  <c r="J41" i="1"/>
  <c r="R42" i="2"/>
  <c r="Q41" i="2"/>
  <c r="O41" i="2"/>
  <c r="N41" i="2"/>
  <c r="P41" i="2"/>
  <c r="K44" i="1"/>
  <c r="F41" i="1"/>
  <c r="G41" i="1"/>
  <c r="C41" i="1"/>
  <c r="K41" i="1"/>
  <c r="M41" i="1" l="1"/>
  <c r="AP30" i="16"/>
  <c r="AO29" i="16"/>
  <c r="AP37" i="15"/>
  <c r="AO36" i="15"/>
  <c r="S42" i="2"/>
  <c r="R41" i="2"/>
  <c r="O42" i="1"/>
  <c r="N41" i="1"/>
  <c r="AP31" i="16" l="1"/>
  <c r="AO30" i="16"/>
  <c r="AP38" i="15"/>
  <c r="AO37" i="15"/>
  <c r="T42" i="2"/>
  <c r="S41" i="2"/>
  <c r="P42" i="1"/>
  <c r="O41" i="1"/>
  <c r="AP32" i="16" l="1"/>
  <c r="AO31" i="16"/>
  <c r="AP39" i="15"/>
  <c r="AO38" i="15"/>
  <c r="U42" i="2"/>
  <c r="T41" i="2"/>
  <c r="Q42" i="1"/>
  <c r="P41" i="1"/>
  <c r="AP33" i="16" l="1"/>
  <c r="AO32" i="16"/>
  <c r="AP40" i="15"/>
  <c r="AO39" i="15"/>
  <c r="V42" i="2"/>
  <c r="U41" i="2"/>
  <c r="R42" i="1"/>
  <c r="Q41" i="1"/>
  <c r="AP34" i="16" l="1"/>
  <c r="AO33" i="16"/>
  <c r="AP41" i="15"/>
  <c r="AO40" i="15"/>
  <c r="W42" i="2"/>
  <c r="V41" i="2"/>
  <c r="S42" i="1"/>
  <c r="R41" i="1"/>
  <c r="AP35" i="16" l="1"/>
  <c r="AO34" i="16"/>
  <c r="AP42" i="15"/>
  <c r="AO41" i="15"/>
  <c r="X42" i="2"/>
  <c r="W41" i="2"/>
  <c r="T42" i="1"/>
  <c r="S41" i="1"/>
  <c r="AP36" i="16" l="1"/>
  <c r="AO35" i="16"/>
  <c r="AP43" i="15"/>
  <c r="AO42" i="15"/>
  <c r="Y42" i="2"/>
  <c r="X41" i="2"/>
  <c r="U42" i="1"/>
  <c r="T41" i="1"/>
  <c r="AP37" i="16" l="1"/>
  <c r="AO36" i="16"/>
  <c r="AP44" i="15"/>
  <c r="AO43" i="15"/>
  <c r="Z42" i="2"/>
  <c r="Y41" i="2"/>
  <c r="V42" i="1"/>
  <c r="U41" i="1"/>
  <c r="AP38" i="16" l="1"/>
  <c r="AO37" i="16"/>
  <c r="AP45" i="15"/>
  <c r="AO44" i="15"/>
  <c r="AA42" i="2"/>
  <c r="Z41" i="2"/>
  <c r="L44" i="2" s="1"/>
  <c r="W42" i="1"/>
  <c r="V41" i="1"/>
  <c r="AP39" i="16" l="1"/>
  <c r="AO38" i="16"/>
  <c r="AP46" i="15"/>
  <c r="AO46" i="15" s="1"/>
  <c r="AO45" i="15"/>
  <c r="AB42" i="2"/>
  <c r="AA41" i="2"/>
  <c r="X42" i="1"/>
  <c r="W41" i="1"/>
  <c r="AP40" i="16" l="1"/>
  <c r="AO39" i="16"/>
  <c r="AC42" i="2"/>
  <c r="AB41" i="2"/>
  <c r="Y42" i="1"/>
  <c r="X41" i="1"/>
  <c r="AP41" i="16" l="1"/>
  <c r="AO40" i="16"/>
  <c r="AD42" i="2"/>
  <c r="AC41" i="2"/>
  <c r="Z42" i="1"/>
  <c r="Y41" i="1"/>
  <c r="AP42" i="16" l="1"/>
  <c r="AO41" i="16"/>
  <c r="AE42" i="2"/>
  <c r="AD41" i="2"/>
  <c r="AA42" i="1"/>
  <c r="Z41" i="1"/>
  <c r="L44" i="1" s="1"/>
  <c r="AP43" i="16" l="1"/>
  <c r="AO42" i="16"/>
  <c r="AF42" i="2"/>
  <c r="AE41" i="2"/>
  <c r="AB42" i="1"/>
  <c r="AA41" i="1"/>
  <c r="AP44" i="16" l="1"/>
  <c r="AO43" i="16"/>
  <c r="AG42" i="2"/>
  <c r="AF41" i="2"/>
  <c r="AC42" i="1"/>
  <c r="AB41" i="1"/>
  <c r="AP45" i="16" l="1"/>
  <c r="AO44" i="16"/>
  <c r="AH42" i="2"/>
  <c r="AG41" i="2"/>
  <c r="AD42" i="1"/>
  <c r="AC41" i="1"/>
  <c r="AP46" i="16" l="1"/>
  <c r="AO46" i="16" s="1"/>
  <c r="AO45" i="16"/>
  <c r="AI42" i="2"/>
  <c r="AH41" i="2"/>
  <c r="AE42" i="1"/>
  <c r="AD41" i="1"/>
  <c r="AJ42" i="2" l="1"/>
  <c r="AI41" i="2"/>
  <c r="AF42" i="1"/>
  <c r="AE41" i="1"/>
  <c r="AK42" i="2" l="1"/>
  <c r="AJ41" i="2"/>
  <c r="AG42" i="1"/>
  <c r="AF41" i="1"/>
  <c r="AL42" i="2" l="1"/>
  <c r="AK41" i="2"/>
  <c r="AH42" i="1"/>
  <c r="AG41" i="1"/>
  <c r="AM42" i="2" l="1"/>
  <c r="AL41" i="2"/>
  <c r="AI42" i="1"/>
  <c r="AH41" i="1"/>
  <c r="AN42" i="2" l="1"/>
  <c r="AM41" i="2"/>
  <c r="AJ42" i="1"/>
  <c r="AI41" i="1"/>
  <c r="AO42" i="2" l="1"/>
  <c r="AN41" i="2"/>
  <c r="AK42" i="1"/>
  <c r="AJ41" i="1"/>
  <c r="AP42" i="2" l="1"/>
  <c r="AO41" i="2"/>
  <c r="AL42" i="1"/>
  <c r="AK41" i="1"/>
  <c r="AQ42" i="2" l="1"/>
  <c r="AP41" i="2"/>
  <c r="AM42" i="1"/>
  <c r="AL41" i="1"/>
  <c r="AR42" i="2" l="1"/>
  <c r="AQ41" i="2"/>
  <c r="AN42" i="1"/>
  <c r="AM41" i="1"/>
  <c r="AS42" i="2" l="1"/>
  <c r="AR41" i="2"/>
  <c r="AO42" i="1"/>
  <c r="AN41" i="1"/>
  <c r="AT42" i="2" l="1"/>
  <c r="AT41" i="2" s="1"/>
  <c r="AS41" i="2"/>
  <c r="AP42" i="1"/>
  <c r="AO41" i="1"/>
  <c r="AQ42" i="1" l="1"/>
  <c r="AP41" i="1"/>
  <c r="AR42" i="1" l="1"/>
  <c r="AQ41" i="1"/>
  <c r="AS42" i="1" l="1"/>
  <c r="AR41" i="1"/>
  <c r="AT42" i="1" l="1"/>
  <c r="AT41" i="1" s="1"/>
  <c r="AS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Gaël CALLONNEC</author>
  </authors>
  <commentList>
    <comment ref="A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Gaël CALLONNEC: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Gaël CALLONNEC</author>
  </authors>
  <commentList>
    <comment ref="A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Gaël CALLONNEC: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Gaël CALLONNEC</author>
  </authors>
  <commentList>
    <comment ref="A1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Gaël CALLONNEC: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<sst xmlns="http://schemas.openxmlformats.org/spreadsheetml/2006/main" count="439" uniqueCount="205">
  <si>
    <t>TOTAL Renouvelable</t>
  </si>
  <si>
    <t>obs</t>
  </si>
  <si>
    <t>PGDP_2</t>
  </si>
  <si>
    <t>PGDP_0</t>
  </si>
  <si>
    <t>Euro2015</t>
  </si>
  <si>
    <t>Euro2006</t>
  </si>
  <si>
    <t>IA_2</t>
  </si>
  <si>
    <t>IA_01_2</t>
  </si>
  <si>
    <t>IA_02_2</t>
  </si>
  <si>
    <t>IA_03_2</t>
  </si>
  <si>
    <t>IA_04_2</t>
  </si>
  <si>
    <t>IA_05_2</t>
  </si>
  <si>
    <t>IA_06_2</t>
  </si>
  <si>
    <t>IA_07_2</t>
  </si>
  <si>
    <t>IA_08_2</t>
  </si>
  <si>
    <t>IA_09_2</t>
  </si>
  <si>
    <t>IA_10_2</t>
  </si>
  <si>
    <t>IA_11_2</t>
  </si>
  <si>
    <t>IA_12_2</t>
  </si>
  <si>
    <t>IA_13_2</t>
  </si>
  <si>
    <t>IA_14_2</t>
  </si>
  <si>
    <t>IA_15_2</t>
  </si>
  <si>
    <t>IA_16_2</t>
  </si>
  <si>
    <t>IA_17_2</t>
  </si>
  <si>
    <t>IA_18_2</t>
  </si>
  <si>
    <t>IA_19_2</t>
  </si>
  <si>
    <t>IA_20_2</t>
  </si>
  <si>
    <t>IA_21_2</t>
  </si>
  <si>
    <t>IA_2201_2</t>
  </si>
  <si>
    <t>IA_2202_2</t>
  </si>
  <si>
    <t>IA_2301_2</t>
  </si>
  <si>
    <t>IA_2302_2</t>
  </si>
  <si>
    <t>IA_2303_2</t>
  </si>
  <si>
    <t>IA_2304_2</t>
  </si>
  <si>
    <t>IA_2305_2</t>
  </si>
  <si>
    <t>IA_2306_2</t>
  </si>
  <si>
    <t>IA_2307_2</t>
  </si>
  <si>
    <t>IA_2308_2</t>
  </si>
  <si>
    <t>IA_2401_2</t>
  </si>
  <si>
    <t>IA_2402_2</t>
  </si>
  <si>
    <t>IA_2403_2</t>
  </si>
  <si>
    <t>IA_2404_2</t>
  </si>
  <si>
    <t>IA_2405_2</t>
  </si>
  <si>
    <t>IA_2406_2</t>
  </si>
  <si>
    <t>IA_0</t>
  </si>
  <si>
    <t>IA_01_0</t>
  </si>
  <si>
    <t>IA_02_0</t>
  </si>
  <si>
    <t>IA_03_0</t>
  </si>
  <si>
    <t>IA_04_0</t>
  </si>
  <si>
    <t>IA_05_0</t>
  </si>
  <si>
    <t>IA_06_0</t>
  </si>
  <si>
    <t>IA_07_0</t>
  </si>
  <si>
    <t>IA_08_0</t>
  </si>
  <si>
    <t>IA_09_0</t>
  </si>
  <si>
    <t>IA_10_0</t>
  </si>
  <si>
    <t>IA_11_0</t>
  </si>
  <si>
    <t>IA_12_0</t>
  </si>
  <si>
    <t>IA_13_0</t>
  </si>
  <si>
    <t>IA_14_0</t>
  </si>
  <si>
    <t>IA_15_0</t>
  </si>
  <si>
    <t>IA_16_0</t>
  </si>
  <si>
    <t>IA_17_0</t>
  </si>
  <si>
    <t>IA_18_0</t>
  </si>
  <si>
    <t>IA_19_0</t>
  </si>
  <si>
    <t>IA_20_0</t>
  </si>
  <si>
    <t>IA_21_0</t>
  </si>
  <si>
    <t>IA_2201_0</t>
  </si>
  <si>
    <t>IA_2202_0</t>
  </si>
  <si>
    <t>IA_2301_0</t>
  </si>
  <si>
    <t>IA_2302_0</t>
  </si>
  <si>
    <t>IA_2303_0</t>
  </si>
  <si>
    <t>IA_2304_0</t>
  </si>
  <si>
    <t>IA_2305_0</t>
  </si>
  <si>
    <t>IA_2306_0</t>
  </si>
  <si>
    <t>IA_2307_0</t>
  </si>
  <si>
    <t>IA_2308_0</t>
  </si>
  <si>
    <t>IA_2401_0</t>
  </si>
  <si>
    <t>IA_2402_0</t>
  </si>
  <si>
    <t>IA_2403_0</t>
  </si>
  <si>
    <t>IA_2404_0</t>
  </si>
  <si>
    <t>IA_2405_0</t>
  </si>
  <si>
    <t>IA_2406_0</t>
  </si>
  <si>
    <t>PCH_2</t>
  </si>
  <si>
    <t>DISPINC_VAL_2</t>
  </si>
  <si>
    <t>DISPINC_VAL_0</t>
  </si>
  <si>
    <t>EXP_HOUSING_VAL_2</t>
  </si>
  <si>
    <t>EXP_MOBAUTO_VAL_2</t>
  </si>
  <si>
    <t>EXP_HOUSING_VAL_0</t>
  </si>
  <si>
    <t>EXP_MOBAUTO_VAL_0</t>
  </si>
  <si>
    <t>PCH_21_2</t>
  </si>
  <si>
    <t>CH_21_2</t>
  </si>
  <si>
    <t>PCH_22_2</t>
  </si>
  <si>
    <t>CH_22_2</t>
  </si>
  <si>
    <t>PCH_23_2</t>
  </si>
  <si>
    <t>CH_23_2</t>
  </si>
  <si>
    <t>PCH_24_2</t>
  </si>
  <si>
    <t>CH_24_2</t>
  </si>
  <si>
    <t>PCH_21_0</t>
  </si>
  <si>
    <t>CH_21_0</t>
  </si>
  <si>
    <t>PCH_22_0</t>
  </si>
  <si>
    <t>CH_22_0</t>
  </si>
  <si>
    <t>PCH_23_0</t>
  </si>
  <si>
    <t>CH_23_0</t>
  </si>
  <si>
    <t>PCH_24_0</t>
  </si>
  <si>
    <t>CH_24_0</t>
  </si>
  <si>
    <t>RDB sc. ref.</t>
  </si>
  <si>
    <t>RDB sc. tend.</t>
  </si>
  <si>
    <t>PCH_0</t>
  </si>
  <si>
    <t>sc. tendanciel</t>
  </si>
  <si>
    <t>sc. de référence.</t>
  </si>
  <si>
    <t>GDP_2</t>
  </si>
  <si>
    <t>GDP_0</t>
  </si>
  <si>
    <t>UNR_TOT_BAU</t>
  </si>
  <si>
    <t>UNR_TOT_ADEMEHAUT</t>
  </si>
  <si>
    <t>ENERGY_PRICE_SIGNAL</t>
  </si>
  <si>
    <t>EMPLOYMENT</t>
  </si>
  <si>
    <t>Solde des finances publiques sur PIB</t>
  </si>
  <si>
    <t>TRADE_BAU</t>
  </si>
  <si>
    <t>TRADE_ADEMEHAUT</t>
  </si>
  <si>
    <t>DEBT_BAU</t>
  </si>
  <si>
    <t>DEBT_ADEMEHAUT</t>
  </si>
  <si>
    <t>PUBBAL_BAU</t>
  </si>
  <si>
    <t>PUBBAL_ADEMEHAUT</t>
  </si>
  <si>
    <t>CARBON_TAX</t>
  </si>
  <si>
    <t>GDP_01_0</t>
  </si>
  <si>
    <t>GDP_01_2</t>
  </si>
  <si>
    <t>GDP_02_0</t>
  </si>
  <si>
    <t>GDP_02_2</t>
  </si>
  <si>
    <t>GDP_03_0</t>
  </si>
  <si>
    <t>GDP_03_2</t>
  </si>
  <si>
    <t>GDP_04_0</t>
  </si>
  <si>
    <t>GDP_04_2</t>
  </si>
  <si>
    <t>GDP_05_0</t>
  </si>
  <si>
    <t>GDP_05_2</t>
  </si>
  <si>
    <t>GDP_06_0</t>
  </si>
  <si>
    <t>GDP_06_2</t>
  </si>
  <si>
    <t>GDP_07_0</t>
  </si>
  <si>
    <t>GDP_07_2</t>
  </si>
  <si>
    <t>GDP_08_0</t>
  </si>
  <si>
    <t>GDP_08_2</t>
  </si>
  <si>
    <t>GDP_09_0</t>
  </si>
  <si>
    <t>GDP_09_2</t>
  </si>
  <si>
    <t>GDP_10_0</t>
  </si>
  <si>
    <t>GDP_10_2</t>
  </si>
  <si>
    <t>GDP_11_0</t>
  </si>
  <si>
    <t>GDP_11_2</t>
  </si>
  <si>
    <t>GDP_12_0</t>
  </si>
  <si>
    <t>GDP_12_2</t>
  </si>
  <si>
    <t>GDP_13_0</t>
  </si>
  <si>
    <t>GDP_13_2</t>
  </si>
  <si>
    <t>GDP_14_0</t>
  </si>
  <si>
    <t>GDP_14_2</t>
  </si>
  <si>
    <t>GDP_15_0</t>
  </si>
  <si>
    <t>GDP_15_2</t>
  </si>
  <si>
    <t>GDP_16_0</t>
  </si>
  <si>
    <t>GDP_16_2</t>
  </si>
  <si>
    <t>GDP_17_0</t>
  </si>
  <si>
    <t>GDP_17_2</t>
  </si>
  <si>
    <t>GDP_18_0</t>
  </si>
  <si>
    <t>GDP_18_2</t>
  </si>
  <si>
    <t>GDP_19_0</t>
  </si>
  <si>
    <t>GDP_19_2</t>
  </si>
  <si>
    <t>GDP_20_0</t>
  </si>
  <si>
    <t>GDP_20_2</t>
  </si>
  <si>
    <t>GDP_21_0</t>
  </si>
  <si>
    <t>GDP_21_2</t>
  </si>
  <si>
    <t>GDP_22_0</t>
  </si>
  <si>
    <t>GDP_22_2</t>
  </si>
  <si>
    <t>GDP_23_0</t>
  </si>
  <si>
    <t>GDP_23_2</t>
  </si>
  <si>
    <t>GDP_24_0</t>
  </si>
  <si>
    <t>GDP_24_2</t>
  </si>
  <si>
    <t>VA indus choc</t>
  </si>
  <si>
    <t>Agriculture, pêche et sylviculture</t>
  </si>
  <si>
    <t>Agroalimentaire</t>
  </si>
  <si>
    <t>Industrie automobile</t>
  </si>
  <si>
    <t>Fabrication de verre et d'articles en verre</t>
  </si>
  <si>
    <t>Fabrication de produits en céramiques et de matériaux de construction</t>
  </si>
  <si>
    <t>Fabrication de pâte à papier, de papier et de carton.</t>
  </si>
  <si>
    <t>Industrie chimique de base (inorganique)</t>
  </si>
  <si>
    <t>Industrie chimique de base (organique)</t>
  </si>
  <si>
    <t>Fabrication de produits plastiques</t>
  </si>
  <si>
    <t>Production de fer et d'acier</t>
  </si>
  <si>
    <t>Production de métaux non ferreux</t>
  </si>
  <si>
    <t>Autres industries</t>
  </si>
  <si>
    <t>Construction et génie civil</t>
  </si>
  <si>
    <t>Transport ferroviaire</t>
  </si>
  <si>
    <t>Transport de passagers par la route</t>
  </si>
  <si>
    <t>Transport de marchandises par la route et par pipeline</t>
  </si>
  <si>
    <t>Transport fluvial</t>
  </si>
  <si>
    <t>Transport aérien</t>
  </si>
  <si>
    <t>Secteur tertiaire</t>
  </si>
  <si>
    <t>Secteur public</t>
  </si>
  <si>
    <t>Extraction de houille et de lignite</t>
  </si>
  <si>
    <t>Raffinage et distribution de pétrole</t>
  </si>
  <si>
    <t>Production et distribution d'électricité</t>
  </si>
  <si>
    <t>Production et distribution de gaz</t>
  </si>
  <si>
    <t>VA indus baseline</t>
  </si>
  <si>
    <t>VA en écart</t>
  </si>
  <si>
    <t>VA écart en %</t>
  </si>
  <si>
    <t>baseline</t>
  </si>
  <si>
    <t>PPE référence</t>
  </si>
  <si>
    <t>VA industrielle en M€2006</t>
  </si>
  <si>
    <t>VA industrielle écart en % au scénario tendanciel</t>
  </si>
  <si>
    <t>VA industrielle écart en M€2006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</si>
</sst>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3" fillId="0" borderId="0" xfId="0" applyFont="1"/>
    <xf numFmtId="4" fontId="3" fillId="3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3" fillId="0" borderId="0" xfId="0" applyNumberFormat="1" applyFont="1"/>
    <xf numFmtId="165" fontId="3" fillId="0" borderId="0" xfId="1" applyNumberFormat="1" applyFont="1" applyFill="1" applyBorder="1"/>
    <xf numFmtId="0" fontId="0" fillId="0" borderId="0" xfId="0" applyAlignment="1">
      <alignment wrapText="1" shrinkToFit="1"/>
    </xf>
    <xf numFmtId="0" fontId="1" fillId="0" borderId="1" xfId="2" applyFont="1" applyBorder="1" applyAlignment="1">
      <alignment horizontal="left" wrapText="1" shrinkToFit="1"/>
    </xf>
    <xf numFmtId="0" fontId="1" fillId="0" borderId="1" xfId="2" applyFont="1" applyBorder="1" applyAlignment="1">
      <alignment wrapText="1" shrinkToFit="1"/>
    </xf>
    <xf numFmtId="0" fontId="1" fillId="0" borderId="2" xfId="2" applyFont="1" applyBorder="1" applyAlignment="1">
      <alignment horizontal="left" wrapText="1" shrinkToFit="1"/>
    </xf>
    <xf numFmtId="0" fontId="1" fillId="0" borderId="2" xfId="2" applyFont="1" applyBorder="1" applyAlignment="1">
      <alignment wrapText="1" shrinkToFit="1"/>
    </xf>
    <xf numFmtId="2" fontId="0" fillId="0" borderId="1" xfId="0" applyNumberFormat="1" applyBorder="1" applyAlignment="1">
      <alignment wrapText="1" shrinkToFit="1"/>
    </xf>
    <xf numFmtId="10" fontId="0" fillId="0" borderId="0" xfId="1" applyNumberFormat="1" applyFont="1"/>
    <xf numFmtId="0" fontId="1" fillId="0" borderId="0" xfId="0" applyFont="1" applyAlignment="1">
      <alignment wrapText="1" shrinkToFit="1"/>
    </xf>
  </cellXfs>
  <cellStyles count="3">
    <cellStyle name="Normal" xfId="0" builtinId="0"/>
    <cellStyle name="Normal 6" xfId="2" xr:uid="{00000000-0005-0000-0000-000001000000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9197851195272632E-2"/>
          <c:y val="2.3181586518701194E-2"/>
          <c:w val="0.91169390276658613"/>
          <c:h val="0.7732914097821619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RDB!$A$32</c:f>
              <c:strCache>
                <c:ptCount val="1"/>
                <c:pt idx="0">
                  <c:v>sc. tendanciel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RDB!$B$31:$S$31</c:f>
              <c:numCache>
                <c:formatCode>General</c:formatCode>
                <c:ptCount val="4"/>
                <c:pt idx="0">
                  <c:v>2015</c:v>
                </c:pt>
                <c:pt idx="1">
                  <c:v>2018</c:v>
                </c:pt>
                <c:pt idx="2">
                  <c:v>2020</c:v>
                </c:pt>
                <c:pt idx="3">
                  <c:v>2023</c:v>
                </c:pt>
              </c:numCache>
            </c:numRef>
          </c:cat>
          <c:val>
            <c:numRef>
              <c:f>RDB!$B$32:$S$32</c:f>
              <c:numCache>
                <c:formatCode>General</c:formatCode>
                <c:ptCount val="4"/>
                <c:pt idx="0">
                  <c:v>1195.1869326263709</c:v>
                </c:pt>
                <c:pt idx="1">
                  <c:v>1271.3106965877928</c:v>
                </c:pt>
                <c:pt idx="2">
                  <c:v>1315.3432675479685</c:v>
                </c:pt>
                <c:pt idx="3">
                  <c:v>1383.8661312473362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B-46E0-A460-7B38092EA8D6}"/>
            </c:ext>
          </c:extLst>
        </c:ser>
        <c:ser>
          <c:idx val="1"/>
          <c:order val="1"/>
          <c:tx>
            <c:strRef>
              <c:f>RDB!$A$33</c:f>
              <c:strCache>
                <c:ptCount val="1"/>
                <c:pt idx="0">
                  <c:v>sc. de référence.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RDB!$B$31:$S$31</c:f>
              <c:numCache>
                <c:formatCode>General</c:formatCode>
                <c:ptCount val="4"/>
                <c:pt idx="0">
                  <c:v>2015</c:v>
                </c:pt>
                <c:pt idx="1">
                  <c:v>2018</c:v>
                </c:pt>
                <c:pt idx="2">
                  <c:v>2020</c:v>
                </c:pt>
                <c:pt idx="3">
                  <c:v>2023</c:v>
                </c:pt>
              </c:numCache>
            </c:numRef>
          </c:cat>
          <c:val>
            <c:numRef>
              <c:f>RDB!$B$33:$S$33</c:f>
              <c:numCache>
                <c:formatCode>General</c:formatCode>
                <c:ptCount val="4"/>
                <c:pt idx="0">
                  <c:v>1195.1869326263709</c:v>
                </c:pt>
                <c:pt idx="1">
                  <c:v>1283.793049451009</c:v>
                </c:pt>
                <c:pt idx="2">
                  <c:v>1336.6652216583047</c:v>
                </c:pt>
                <c:pt idx="3">
                  <c:v>1415.7862733194322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B-46E0-A460-7B38092EA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559104"/>
        <c:axId val="142614912"/>
        <c:axId val="0"/>
      </c:bar3DChart>
      <c:catAx>
        <c:axId val="18655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fr-FR"/>
          </a:p>
        </c:txPr>
        <c:crossAx val="142614912"/>
        <c:crosses val="autoZero"/>
        <c:auto val="1"/>
        <c:lblAlgn val="ctr"/>
        <c:lblOffset val="100"/>
        <c:noMultiLvlLbl val="0"/>
      </c:catAx>
      <c:valAx>
        <c:axId val="14261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59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7591727101799624"/>
          <c:y val="0.86347373612823675"/>
          <c:w val="0.47165189363416599"/>
          <c:h val="9.5707685984381424E-2"/>
        </c:manualLayout>
      </c:layout>
      <c:overlay val="0"/>
      <c:spPr>
        <a:ln>
          <a:solidFill>
            <a:schemeClr val="accent1">
              <a:alpha val="44000"/>
            </a:schemeClr>
          </a:solidFill>
        </a:ln>
      </c:spPr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Solde des finances publiques en % du PIB</a:t>
            </a:r>
          </a:p>
          <a:p>
            <a:pPr>
              <a:defRPr/>
            </a:pPr>
            <a:r>
              <a:rPr lang="en-US" i="1"/>
              <a:t>En</a:t>
            </a:r>
            <a:r>
              <a:rPr lang="en-US" i="1" baseline="0"/>
              <a:t> écart au scénario tendanciel</a:t>
            </a:r>
          </a:p>
          <a:p>
            <a:pPr>
              <a:defRPr/>
            </a:pPr>
            <a:r>
              <a:rPr lang="en-US" sz="1400" i="1" baseline="0"/>
              <a:t>Source ThreeME 2016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Feuil2!$A$17</c:f>
              <c:strCache>
                <c:ptCount val="1"/>
                <c:pt idx="0">
                  <c:v>Solde des finances publiques sur PIB</c:v>
                </c:pt>
              </c:strCache>
            </c:strRef>
          </c:tx>
          <c:marker>
            <c:symbol val="none"/>
          </c:marker>
          <c:cat>
            <c:numRef>
              <c:f>Feuil2!$B$16:$Z$16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Feuil2!$B$17:$Z$17</c:f>
              <c:numCache>
                <c:formatCode>0.0%</c:formatCode>
                <c:ptCount val="16"/>
                <c:pt idx="0">
                  <c:v>0</c:v>
                </c:pt>
                <c:pt idx="1">
                  <c:v>-2.9775546000000014E-4</c:v>
                </c:pt>
                <c:pt idx="2">
                  <c:v>-2.2338107999999961E-4</c:v>
                </c:pt>
                <c:pt idx="3">
                  <c:v>-3.5814720000000057E-5</c:v>
                </c:pt>
                <c:pt idx="4">
                  <c:v>3.9201086999999992E-4</c:v>
                </c:pt>
                <c:pt idx="5">
                  <c:v>1.1900228900000001E-3</c:v>
                </c:pt>
                <c:pt idx="6">
                  <c:v>2.4113543899999998E-3</c:v>
                </c:pt>
                <c:pt idx="7">
                  <c:v>3.2825116600000001E-3</c:v>
                </c:pt>
                <c:pt idx="8">
                  <c:v>3.98523787E-3</c:v>
                </c:pt>
                <c:pt idx="9">
                  <c:v>4.5566452099999998E-3</c:v>
                </c:pt>
                <c:pt idx="10">
                  <c:v>5.0411615600000001E-3</c:v>
                </c:pt>
                <c:pt idx="11">
                  <c:v>5.5747583900000001E-3</c:v>
                </c:pt>
                <c:pt idx="12">
                  <c:v>5.9214196199999999E-3</c:v>
                </c:pt>
                <c:pt idx="13">
                  <c:v>6.3579215000000005E-3</c:v>
                </c:pt>
                <c:pt idx="14">
                  <c:v>6.7927953999999992E-3</c:v>
                </c:pt>
                <c:pt idx="15">
                  <c:v>7.2356972000000002E-3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8-407A-B7D5-84ACF49D5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37760"/>
        <c:axId val="167639296"/>
      </c:lineChart>
      <c:catAx>
        <c:axId val="1676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639296"/>
        <c:crosses val="autoZero"/>
        <c:auto val="1"/>
        <c:lblAlgn val="ctr"/>
        <c:lblOffset val="100"/>
        <c:noMultiLvlLbl val="0"/>
      </c:catAx>
      <c:valAx>
        <c:axId val="16763929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7637760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Valeur ajoutée de l'industrie</a:t>
            </a:r>
          </a:p>
          <a:p>
            <a:pPr>
              <a:defRPr/>
            </a:pPr>
            <a:r>
              <a:rPr lang="en-US"/>
              <a:t>écart en % au scénario tendanciel</a:t>
            </a:r>
          </a:p>
          <a:p>
            <a:pPr>
              <a:defRPr/>
            </a:pPr>
            <a:r>
              <a:rPr lang="en-US" sz="1400" i="1"/>
              <a:t>source</a:t>
            </a:r>
            <a:r>
              <a:rPr lang="en-US" sz="1400" i="1" baseline="0"/>
              <a:t> ThreeME 2016</a:t>
            </a:r>
            <a:endParaRPr lang="en-US" sz="1400" i="1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 industrielle en niveau'!$BA$3</c:f>
              <c:strCache>
                <c:ptCount val="1"/>
                <c:pt idx="0">
                  <c:v>VA écart en %</c:v>
                </c:pt>
              </c:strCache>
            </c:strRef>
          </c:tx>
          <c:marker>
            <c:symbol val="none"/>
          </c:marker>
          <c:cat>
            <c:numRef>
              <c:f>'VA industrielle en niveau'!$A$4:$A$48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'VA industrielle en niveau'!$BA$4:$BA$48</c:f>
              <c:numCache>
                <c:formatCode>General</c:formatCode>
                <c:ptCount val="16"/>
                <c:pt idx="0">
                  <c:v>0</c:v>
                </c:pt>
                <c:pt idx="1">
                  <c:v>-0.17760342614141353</c:v>
                </c:pt>
                <c:pt idx="2">
                  <c:v>-0.18263782118731361</c:v>
                </c:pt>
                <c:pt idx="3">
                  <c:v>-0.33618150939188302</c:v>
                </c:pt>
                <c:pt idx="4">
                  <c:v>-0.22146637221726651</c:v>
                </c:pt>
                <c:pt idx="5">
                  <c:v>-1.8178684021793138E-3</c:v>
                </c:pt>
                <c:pt idx="6">
                  <c:v>0.49734314416467162</c:v>
                </c:pt>
                <c:pt idx="7">
                  <c:v>0.57108909709102995</c:v>
                </c:pt>
                <c:pt idx="8">
                  <c:v>0.6429975400825273</c:v>
                </c:pt>
                <c:pt idx="9">
                  <c:v>0.65552274274840583</c:v>
                </c:pt>
                <c:pt idx="10">
                  <c:v>0.63906150391605543</c:v>
                </c:pt>
                <c:pt idx="11">
                  <c:v>0.65167666252105472</c:v>
                </c:pt>
                <c:pt idx="12">
                  <c:v>0.6670410509866701</c:v>
                </c:pt>
                <c:pt idx="13">
                  <c:v>0.68287229269596939</c:v>
                </c:pt>
                <c:pt idx="14">
                  <c:v>0.70102388235255275</c:v>
                </c:pt>
                <c:pt idx="15">
                  <c:v>0.73410430647168401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7-48E6-A93A-E1D4372C9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66656"/>
        <c:axId val="167768448"/>
      </c:lineChart>
      <c:catAx>
        <c:axId val="16776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768448"/>
        <c:crosses val="autoZero"/>
        <c:auto val="1"/>
        <c:lblAlgn val="ctr"/>
        <c:lblOffset val="100"/>
        <c:noMultiLvlLbl val="0"/>
      </c:catAx>
      <c:valAx>
        <c:axId val="16776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766656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theme="4" tint="0.59999389629810485"/>
  </sheetPr>
  <sheetViews>
    <sheetView tabSelected="1"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7"/>
  <sheetViews>
    <sheetView workbookViewId="0">
      <pane xSplit="1" ySplit="1" topLeftCell="E11" activePane="bottomRight" state="frozen"/>
      <selection pane="topRight" activeCell="B1" sqref="B1"/>
      <selection pane="bottomLeft" activeCell="A2" sqref="A2"/>
      <selection pane="bottomRight" activeCell="O43" sqref="O43"/>
    </sheetView>
  </sheetViews>
  <sheetFormatPr baseColWidth="10" defaultColWidth="9.140625" defaultRowHeight="15" x14ac:dyDescent="0.25"/>
  <cols>
    <col min="1" max="1" width="18" bestFit="1" customWidth="1"/>
    <col min="2" max="2" width="9.5703125" bestFit="1" customWidth="1"/>
  </cols>
  <sheetData>
    <row r="1" spans="1:46" ht="14.45" x14ac:dyDescent="0.3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  <c r="AF1">
        <v>2036</v>
      </c>
      <c r="AG1">
        <v>2037</v>
      </c>
      <c r="AH1">
        <v>2038</v>
      </c>
      <c r="AI1">
        <v>2039</v>
      </c>
      <c r="AJ1">
        <v>2040</v>
      </c>
      <c r="AK1">
        <v>2041</v>
      </c>
      <c r="AL1">
        <v>2042</v>
      </c>
      <c r="AM1">
        <v>2043</v>
      </c>
      <c r="AN1">
        <v>2044</v>
      </c>
      <c r="AO1">
        <v>2045</v>
      </c>
      <c r="AP1">
        <v>2046</v>
      </c>
      <c r="AQ1">
        <v>2047</v>
      </c>
      <c r="AR1">
        <v>2048</v>
      </c>
      <c r="AS1">
        <v>2049</v>
      </c>
      <c r="AT1">
        <v>2050</v>
      </c>
    </row>
    <row r="2" spans="1:46" ht="14.45" x14ac:dyDescent="0.3">
      <c r="A2" t="s">
        <v>6</v>
      </c>
      <c r="B2">
        <f>'Investissement choc'!B2/'Investissement choc'!B$46-'INvestissement ref'!B2/'INvestissement ref'!B$47</f>
        <v>0</v>
      </c>
      <c r="C2">
        <f>'Investissement choc'!C2/'Investissement choc'!C$46-'INvestissement ref'!C2/'INvestissement ref'!C$47</f>
        <v>0</v>
      </c>
      <c r="D2">
        <f>'Investissement choc'!D2/'Investissement choc'!D$46-'INvestissement ref'!D2/'INvestissement ref'!D$47</f>
        <v>0</v>
      </c>
      <c r="E2">
        <f>'Investissement choc'!E2/'Investissement choc'!E$46-'INvestissement ref'!E2/'INvestissement ref'!E$47</f>
        <v>0</v>
      </c>
      <c r="F2">
        <f>'Investissement choc'!F2/'Investissement choc'!F$46-'INvestissement ref'!F2/'INvestissement ref'!F$47</f>
        <v>0</v>
      </c>
      <c r="G2">
        <f>'Investissement choc'!G2/'Investissement choc'!G$46-'INvestissement ref'!G2/'INvestissement ref'!G$47</f>
        <v>0</v>
      </c>
      <c r="H2">
        <f>'Investissement choc'!H2/'Investissement choc'!H$46-'INvestissement ref'!H2/'INvestissement ref'!H$47</f>
        <v>0</v>
      </c>
      <c r="I2">
        <f>'Investissement choc'!I2/'Investissement choc'!I$46-'INvestissement ref'!I2/'INvestissement ref'!I$47</f>
        <v>0</v>
      </c>
      <c r="J2">
        <f>'Investissement choc'!J2/'Investissement choc'!J$46-'INvestissement ref'!J2/'INvestissement ref'!J$47</f>
        <v>0</v>
      </c>
      <c r="K2">
        <f>'Investissement choc'!K2/'Investissement choc'!K$46-'INvestissement ref'!K2/'INvestissement ref'!K$47</f>
        <v>0</v>
      </c>
      <c r="L2">
        <f>'Investissement choc'!L2/'Investissement choc'!L$46-'INvestissement ref'!L2/'INvestissement ref'!L$47</f>
        <v>17.167343633831479</v>
      </c>
      <c r="M2">
        <f>'Investissement choc'!M2/'Investissement choc'!M$46-'INvestissement ref'!M2/'INvestissement ref'!M$47</f>
        <v>30.647222885105293</v>
      </c>
      <c r="N2">
        <f>'Investissement choc'!N2/'Investissement choc'!N$46-'INvestissement ref'!N2/'INvestissement ref'!N$47</f>
        <v>41.872327798511833</v>
      </c>
      <c r="O2">
        <f>'Investissement choc'!O2/'Investissement choc'!O$46-'INvestissement ref'!O2/'INvestissement ref'!O$47</f>
        <v>-106.17673557798844</v>
      </c>
      <c r="P2">
        <f>'Investissement choc'!P2/'Investissement choc'!P$46-'INvestissement ref'!P2/'INvestissement ref'!P$47</f>
        <v>-422.84012984734727</v>
      </c>
      <c r="Q2">
        <f>'Investissement choc'!Q2/'Investissement choc'!Q$46-'INvestissement ref'!Q2/'INvestissement ref'!Q$47</f>
        <v>-1111.8612331661279</v>
      </c>
      <c r="R2">
        <f>'Investissement choc'!R2/'Investissement choc'!R$46-'INvestissement ref'!R2/'INvestissement ref'!R$47</f>
        <v>-2442.4204348212224</v>
      </c>
      <c r="S2">
        <f>'Investissement choc'!S2/'Investissement choc'!S$46-'INvestissement ref'!S2/'INvestissement ref'!S$47</f>
        <v>-2101.8778628609143</v>
      </c>
      <c r="T2">
        <f>'Investissement choc'!T2/'Investissement choc'!T$46-'INvestissement ref'!T2/'INvestissement ref'!T$47</f>
        <v>-2326.6998681940604</v>
      </c>
      <c r="U2">
        <f>'Investissement choc'!U2/'Investissement choc'!U$46-'INvestissement ref'!U2/'INvestissement ref'!U$47</f>
        <v>-3002.7960155291948</v>
      </c>
      <c r="V2">
        <f>'Investissement choc'!V2/'Investissement choc'!V$46-'INvestissement ref'!V2/'INvestissement ref'!V$47</f>
        <v>-4039.1094364445307</v>
      </c>
      <c r="W2">
        <f>'Investissement choc'!W2/'Investissement choc'!W$46-'INvestissement ref'!W2/'INvestissement ref'!W$47</f>
        <v>-5355.2074199837516</v>
      </c>
      <c r="X2">
        <f>'Investissement choc'!X2/'Investissement choc'!X$46-'INvestissement ref'!X2/'INvestissement ref'!X$47</f>
        <v>-6882.7903546747984</v>
      </c>
      <c r="Y2">
        <f>'Investissement choc'!Y2/'Investissement choc'!Y$46-'INvestissement ref'!Y2/'INvestissement ref'!Y$47</f>
        <v>-8475.9426467970479</v>
      </c>
      <c r="Z2">
        <f>'Investissement choc'!Z2/'Investissement choc'!Z$46-'INvestissement ref'!Z2/'INvestissement ref'!Z$47</f>
        <v>-9938.2925982144079</v>
      </c>
      <c r="AA2">
        <f>'Investissement choc'!AA2/'Investissement choc'!AA$46-'INvestissement ref'!AA2/'INvestissement ref'!AA$47</f>
        <v>-11383.440692198521</v>
      </c>
      <c r="AB2">
        <f>'Investissement choc'!AB2/'Investissement choc'!AB$46-'INvestissement ref'!AB2/'INvestissement ref'!AB$47</f>
        <v>-12557.024416800588</v>
      </c>
      <c r="AC2">
        <f>'Investissement choc'!AC2/'Investissement choc'!AC$46-'INvestissement ref'!AC2/'INvestissement ref'!AC$47</f>
        <v>-13829.126318888448</v>
      </c>
      <c r="AD2">
        <f>'Investissement choc'!AD2/'Investissement choc'!AD$46-'INvestissement ref'!AD2/'INvestissement ref'!AD$47</f>
        <v>-14834.71326513181</v>
      </c>
      <c r="AE2">
        <f>'Investissement choc'!AE2/'Investissement choc'!AE$46-'INvestissement ref'!AE2/'INvestissement ref'!AE$47</f>
        <v>-15554.590443016612</v>
      </c>
      <c r="AF2">
        <f>'Investissement choc'!AF2/'Investissement choc'!AF$46-'INvestissement ref'!AF2/'INvestissement ref'!AF$47</f>
        <v>-15982.983422826452</v>
      </c>
      <c r="AG2">
        <f>'Investissement choc'!AG2/'Investissement choc'!AG$46-'INvestissement ref'!AG2/'INvestissement ref'!AG$47</f>
        <v>-16140.268716703868</v>
      </c>
      <c r="AH2">
        <f>'Investissement choc'!AH2/'Investissement choc'!AH$46-'INvestissement ref'!AH2/'INvestissement ref'!AH$47</f>
        <v>-16079.59948629298</v>
      </c>
      <c r="AI2">
        <f>'Investissement choc'!AI2/'Investissement choc'!AI$46-'INvestissement ref'!AI2/'INvestissement ref'!AI$47</f>
        <v>-15815.435409665457</v>
      </c>
      <c r="AJ2">
        <f>'Investissement choc'!AJ2/'Investissement choc'!AJ$46-'INvestissement ref'!AJ2/'INvestissement ref'!AJ$47</f>
        <v>-15393.487084841996</v>
      </c>
      <c r="AK2">
        <f>'Investissement choc'!AK2/'Investissement choc'!AK$46-'INvestissement ref'!AK2/'INvestissement ref'!AK$47</f>
        <v>-14831.946413507045</v>
      </c>
      <c r="AL2">
        <f>'Investissement choc'!AL2/'Investissement choc'!AL$46-'INvestissement ref'!AL2/'INvestissement ref'!AL$47</f>
        <v>-14182.464480310446</v>
      </c>
      <c r="AM2">
        <f>'Investissement choc'!AM2/'Investissement choc'!AM$46-'INvestissement ref'!AM2/'INvestissement ref'!AM$47</f>
        <v>-13471.7021808516</v>
      </c>
      <c r="AN2">
        <f>'Investissement choc'!AN2/'Investissement choc'!AN$46-'INvestissement ref'!AN2/'INvestissement ref'!AN$47</f>
        <v>-12721.491816095135</v>
      </c>
      <c r="AO2">
        <f>'Investissement choc'!AO2/'Investissement choc'!AO$46-'INvestissement ref'!AO2/'INvestissement ref'!AO$47</f>
        <v>-11949.097396229452</v>
      </c>
      <c r="AP2">
        <f>'Investissement choc'!AP2/'Investissement choc'!AP$46-'INvestissement ref'!AP2/'INvestissement ref'!AP$47</f>
        <v>-11167.941954572743</v>
      </c>
      <c r="AQ2">
        <f>'Investissement choc'!AQ2/'Investissement choc'!AQ$46-'INvestissement ref'!AQ2/'INvestissement ref'!AQ$47</f>
        <v>-10388.291280818637</v>
      </c>
      <c r="AR2">
        <f>'Investissement choc'!AR2/'Investissement choc'!AR$46-'INvestissement ref'!AR2/'INvestissement ref'!AR$47</f>
        <v>-9617.8148717180593</v>
      </c>
      <c r="AS2">
        <f>'Investissement choc'!AS2/'Investissement choc'!AS$46-'INvestissement ref'!AS2/'INvestissement ref'!AS$47</f>
        <v>-8862.0644734351081</v>
      </c>
      <c r="AT2">
        <f>'Investissement choc'!AT2/'Investissement choc'!AT$46-'INvestissement ref'!AT2/'INvestissement ref'!AT$47</f>
        <v>-8124.9016575235873</v>
      </c>
    </row>
    <row r="3" spans="1:46" ht="14.45" x14ac:dyDescent="0.3">
      <c r="A3" t="s">
        <v>7</v>
      </c>
      <c r="B3">
        <f>'Investissement choc'!B3/'Investissement choc'!B$46-'INvestissement ref'!B3/'INvestissement ref'!B$47</f>
        <v>0</v>
      </c>
      <c r="C3">
        <f>'Investissement choc'!C3/'Investissement choc'!C$46-'INvestissement ref'!C3/'INvestissement ref'!C$47</f>
        <v>0</v>
      </c>
      <c r="D3">
        <f>'Investissement choc'!D3/'Investissement choc'!D$46-'INvestissement ref'!D3/'INvestissement ref'!D$47</f>
        <v>0</v>
      </c>
      <c r="E3">
        <f>'Investissement choc'!E3/'Investissement choc'!E$46-'INvestissement ref'!E3/'INvestissement ref'!E$47</f>
        <v>0</v>
      </c>
      <c r="F3">
        <f>'Investissement choc'!F3/'Investissement choc'!F$46-'INvestissement ref'!F3/'INvestissement ref'!F$47</f>
        <v>0</v>
      </c>
      <c r="G3">
        <f>'Investissement choc'!G3/'Investissement choc'!G$46-'INvestissement ref'!G3/'INvestissement ref'!G$47</f>
        <v>0</v>
      </c>
      <c r="H3">
        <f>'Investissement choc'!H3/'Investissement choc'!H$46-'INvestissement ref'!H3/'INvestissement ref'!H$47</f>
        <v>0</v>
      </c>
      <c r="I3">
        <f>'Investissement choc'!I3/'Investissement choc'!I$46-'INvestissement ref'!I3/'INvestissement ref'!I$47</f>
        <v>0</v>
      </c>
      <c r="J3">
        <f>'Investissement choc'!J3/'Investissement choc'!J$46-'INvestissement ref'!J3/'INvestissement ref'!J$47</f>
        <v>0</v>
      </c>
      <c r="K3">
        <f>'Investissement choc'!K3/'Investissement choc'!K$46-'INvestissement ref'!K3/'INvestissement ref'!K$47</f>
        <v>0</v>
      </c>
      <c r="L3">
        <f>'Investissement choc'!L3/'Investissement choc'!L$46-'INvestissement ref'!L3/'INvestissement ref'!L$47</f>
        <v>0.58103015630877053</v>
      </c>
      <c r="M3">
        <f>'Investissement choc'!M3/'Investissement choc'!M$46-'INvestissement ref'!M3/'INvestissement ref'!M$47</f>
        <v>1.2311334447040281</v>
      </c>
      <c r="N3">
        <f>'Investissement choc'!N3/'Investissement choc'!N$46-'INvestissement ref'!N3/'INvestissement ref'!N$47</f>
        <v>-4.2850091538875859</v>
      </c>
      <c r="O3">
        <f>'Investissement choc'!O3/'Investissement choc'!O$46-'INvestissement ref'!O3/'INvestissement ref'!O$47</f>
        <v>-9.9298988062801072</v>
      </c>
      <c r="P3">
        <f>'Investissement choc'!P3/'Investissement choc'!P$46-'INvestissement ref'!P3/'INvestissement ref'!P$47</f>
        <v>-15.635703069274314</v>
      </c>
      <c r="Q3">
        <f>'Investissement choc'!Q3/'Investissement choc'!Q$46-'INvestissement ref'!Q3/'INvestissement ref'!Q$47</f>
        <v>-22.755502061376319</v>
      </c>
      <c r="R3">
        <f>'Investissement choc'!R3/'Investissement choc'!R$46-'INvestissement ref'!R3/'INvestissement ref'!R$47</f>
        <v>-24.407569715845966</v>
      </c>
      <c r="S3">
        <f>'Investissement choc'!S3/'Investissement choc'!S$46-'INvestissement ref'!S3/'INvestissement ref'!S$47</f>
        <v>0.68291653784035589</v>
      </c>
      <c r="T3">
        <f>'Investissement choc'!T3/'Investissement choc'!T$46-'INvestissement ref'!T3/'INvestissement ref'!T$47</f>
        <v>3.058722923435198</v>
      </c>
      <c r="U3">
        <f>'Investissement choc'!U3/'Investissement choc'!U$46-'INvestissement ref'!U3/'INvestissement ref'!U$47</f>
        <v>-7.6789846855026553</v>
      </c>
      <c r="V3">
        <f>'Investissement choc'!V3/'Investissement choc'!V$46-'INvestissement ref'!V3/'INvestissement ref'!V$47</f>
        <v>-27.193053821705689</v>
      </c>
      <c r="W3">
        <f>'Investissement choc'!W3/'Investissement choc'!W$46-'INvestissement ref'!W3/'INvestissement ref'!W$47</f>
        <v>-52.702745481932652</v>
      </c>
      <c r="X3">
        <f>'Investissement choc'!X3/'Investissement choc'!X$46-'INvestissement ref'!X3/'INvestissement ref'!X$47</f>
        <v>-84.387733798168483</v>
      </c>
      <c r="Y3">
        <f>'Investissement choc'!Y3/'Investissement choc'!Y$46-'INvestissement ref'!Y3/'INvestissement ref'!Y$47</f>
        <v>-117.63549867195979</v>
      </c>
      <c r="Z3">
        <f>'Investissement choc'!Z3/'Investissement choc'!Z$46-'INvestissement ref'!Z3/'INvestissement ref'!Z$47</f>
        <v>-148.06811334937083</v>
      </c>
      <c r="AA3">
        <f>'Investissement choc'!AA3/'Investissement choc'!AA$46-'INvestissement ref'!AA3/'INvestissement ref'!AA$47</f>
        <v>-176.10660146895134</v>
      </c>
      <c r="AB3">
        <f>'Investissement choc'!AB3/'Investissement choc'!AB$46-'INvestissement ref'!AB3/'INvestissement ref'!AB$47</f>
        <v>-189.90958807653806</v>
      </c>
      <c r="AC3">
        <f>'Investissement choc'!AC3/'Investissement choc'!AC$46-'INvestissement ref'!AC3/'INvestissement ref'!AC$47</f>
        <v>-206.77658487334702</v>
      </c>
      <c r="AD3">
        <f>'Investissement choc'!AD3/'Investissement choc'!AD$46-'INvestissement ref'!AD3/'INvestissement ref'!AD$47</f>
        <v>-218.31222985696513</v>
      </c>
      <c r="AE3">
        <f>'Investissement choc'!AE3/'Investissement choc'!AE$46-'INvestissement ref'!AE3/'INvestissement ref'!AE$47</f>
        <v>-223.91834219367774</v>
      </c>
      <c r="AF3">
        <f>'Investissement choc'!AF3/'Investissement choc'!AF$46-'INvestissement ref'!AF3/'INvestissement ref'!AF$47</f>
        <v>-223.14310088497041</v>
      </c>
      <c r="AG3">
        <f>'Investissement choc'!AG3/'Investissement choc'!AG$46-'INvestissement ref'!AG3/'INvestissement ref'!AG$47</f>
        <v>-216.29385859936156</v>
      </c>
      <c r="AH3">
        <f>'Investissement choc'!AH3/'Investissement choc'!AH$46-'INvestissement ref'!AH3/'INvestissement ref'!AH$47</f>
        <v>-204.54372515808791</v>
      </c>
      <c r="AI3">
        <f>'Investissement choc'!AI3/'Investissement choc'!AI$46-'INvestissement ref'!AI3/'INvestissement ref'!AI$47</f>
        <v>-188.03637576296569</v>
      </c>
      <c r="AJ3">
        <f>'Investissement choc'!AJ3/'Investissement choc'!AJ$46-'INvestissement ref'!AJ3/'INvestissement ref'!AJ$47</f>
        <v>-167.9336271891425</v>
      </c>
      <c r="AK3">
        <f>'Investissement choc'!AK3/'Investissement choc'!AK$46-'INvestissement ref'!AK3/'INvestissement ref'!AK$47</f>
        <v>-144.63396636495781</v>
      </c>
      <c r="AL3">
        <f>'Investissement choc'!AL3/'Investissement choc'!AL$46-'INvestissement ref'!AL3/'INvestissement ref'!AL$47</f>
        <v>-119.65708574226664</v>
      </c>
      <c r="AM3">
        <f>'Investissement choc'!AM3/'Investissement choc'!AM$46-'INvestissement ref'!AM3/'INvestissement ref'!AM$47</f>
        <v>-93.716875033065662</v>
      </c>
      <c r="AN3">
        <f>'Investissement choc'!AN3/'Investissement choc'!AN$46-'INvestissement ref'!AN3/'INvestissement ref'!AN$47</f>
        <v>-67.391822294690428</v>
      </c>
      <c r="AO3">
        <f>'Investissement choc'!AO3/'Investissement choc'!AO$46-'INvestissement ref'!AO3/'INvestissement ref'!AO$47</f>
        <v>-41.147132808055176</v>
      </c>
      <c r="AP3">
        <f>'Investissement choc'!AP3/'Investissement choc'!AP$46-'INvestissement ref'!AP3/'INvestissement ref'!AP$47</f>
        <v>-15.350981609704831</v>
      </c>
      <c r="AQ3">
        <f>'Investissement choc'!AQ3/'Investissement choc'!AQ$46-'INvestissement ref'!AQ3/'INvestissement ref'!AQ$47</f>
        <v>9.7143056390868878</v>
      </c>
      <c r="AR3">
        <f>'Investissement choc'!AR3/'Investissement choc'!AR$46-'INvestissement ref'!AR3/'INvestissement ref'!AR$47</f>
        <v>33.842747213504481</v>
      </c>
      <c r="AS3">
        <f>'Investissement choc'!AS3/'Investissement choc'!AS$46-'INvestissement ref'!AS3/'INvestissement ref'!AS$47</f>
        <v>56.894658757735669</v>
      </c>
      <c r="AT3">
        <f>'Investissement choc'!AT3/'Investissement choc'!AT$46-'INvestissement ref'!AT3/'INvestissement ref'!AT$47</f>
        <v>78.78590129379154</v>
      </c>
    </row>
    <row r="4" spans="1:46" ht="14.45" x14ac:dyDescent="0.3">
      <c r="A4" t="s">
        <v>8</v>
      </c>
      <c r="B4">
        <f>'Investissement choc'!B4/'Investissement choc'!B$46-'INvestissement ref'!B4/'INvestissement ref'!B$47</f>
        <v>0</v>
      </c>
      <c r="C4">
        <f>'Investissement choc'!C4/'Investissement choc'!C$46-'INvestissement ref'!C4/'INvestissement ref'!C$47</f>
        <v>0</v>
      </c>
      <c r="D4">
        <f>'Investissement choc'!D4/'Investissement choc'!D$46-'INvestissement ref'!D4/'INvestissement ref'!D$47</f>
        <v>0</v>
      </c>
      <c r="E4">
        <f>'Investissement choc'!E4/'Investissement choc'!E$46-'INvestissement ref'!E4/'INvestissement ref'!E$47</f>
        <v>0</v>
      </c>
      <c r="F4">
        <f>'Investissement choc'!F4/'Investissement choc'!F$46-'INvestissement ref'!F4/'INvestissement ref'!F$47</f>
        <v>0</v>
      </c>
      <c r="G4">
        <f>'Investissement choc'!G4/'Investissement choc'!G$46-'INvestissement ref'!G4/'INvestissement ref'!G$47</f>
        <v>0</v>
      </c>
      <c r="H4">
        <f>'Investissement choc'!H4/'Investissement choc'!H$46-'INvestissement ref'!H4/'INvestissement ref'!H$47</f>
        <v>0</v>
      </c>
      <c r="I4">
        <f>'Investissement choc'!I4/'Investissement choc'!I$46-'INvestissement ref'!I4/'INvestissement ref'!I$47</f>
        <v>0</v>
      </c>
      <c r="J4">
        <f>'Investissement choc'!J4/'Investissement choc'!J$46-'INvestissement ref'!J4/'INvestissement ref'!J$47</f>
        <v>0</v>
      </c>
      <c r="K4">
        <f>'Investissement choc'!K4/'Investissement choc'!K$46-'INvestissement ref'!K4/'INvestissement ref'!K$47</f>
        <v>0</v>
      </c>
      <c r="L4">
        <f>'Investissement choc'!L4/'Investissement choc'!L$46-'INvestissement ref'!L4/'INvestissement ref'!L$47</f>
        <v>0.41935314314287098</v>
      </c>
      <c r="M4">
        <f>'Investissement choc'!M4/'Investissement choc'!M$46-'INvestissement ref'!M4/'INvestissement ref'!M$47</f>
        <v>1.7133603979109466</v>
      </c>
      <c r="N4">
        <f>'Investissement choc'!N4/'Investissement choc'!N$46-'INvestissement ref'!N4/'INvestissement ref'!N$47</f>
        <v>-2.6499349197420088</v>
      </c>
      <c r="O4">
        <f>'Investissement choc'!O4/'Investissement choc'!O$46-'INvestissement ref'!O4/'INvestissement ref'!O$47</f>
        <v>-5.3716720782513221</v>
      </c>
      <c r="P4">
        <f>'Investissement choc'!P4/'Investissement choc'!P$46-'INvestissement ref'!P4/'INvestissement ref'!P$47</f>
        <v>-6.9379050199504491</v>
      </c>
      <c r="Q4">
        <f>'Investissement choc'!Q4/'Investissement choc'!Q$46-'INvestissement ref'!Q4/'INvestissement ref'!Q$47</f>
        <v>-9.8883827673516862</v>
      </c>
      <c r="R4">
        <f>'Investissement choc'!R4/'Investissement choc'!R$46-'INvestissement ref'!R4/'INvestissement ref'!R$47</f>
        <v>-15.031487509806539</v>
      </c>
      <c r="S4">
        <f>'Investissement choc'!S4/'Investissement choc'!S$46-'INvestissement ref'!S4/'INvestissement ref'!S$47</f>
        <v>-6.3473470817007183</v>
      </c>
      <c r="T4">
        <f>'Investissement choc'!T4/'Investissement choc'!T$46-'INvestissement ref'!T4/'INvestissement ref'!T$47</f>
        <v>-10.331733919097132</v>
      </c>
      <c r="U4">
        <f>'Investissement choc'!U4/'Investissement choc'!U$46-'INvestissement ref'!U4/'INvestissement ref'!U$47</f>
        <v>-20.553837406543607</v>
      </c>
      <c r="V4">
        <f>'Investissement choc'!V4/'Investissement choc'!V$46-'INvestissement ref'!V4/'INvestissement ref'!V$47</f>
        <v>-35.161258578074921</v>
      </c>
      <c r="W4">
        <f>'Investissement choc'!W4/'Investissement choc'!W$46-'INvestissement ref'!W4/'INvestissement ref'!W$47</f>
        <v>-53.414470450205954</v>
      </c>
      <c r="X4">
        <f>'Investissement choc'!X4/'Investissement choc'!X$46-'INvestissement ref'!X4/'INvestissement ref'!X$47</f>
        <v>-68.74919535484787</v>
      </c>
      <c r="Y4">
        <f>'Investissement choc'!Y4/'Investissement choc'!Y$46-'INvestissement ref'!Y4/'INvestissement ref'!Y$47</f>
        <v>-82.042878628337348</v>
      </c>
      <c r="Z4">
        <f>'Investissement choc'!Z4/'Investissement choc'!Z$46-'INvestissement ref'!Z4/'INvestissement ref'!Z$47</f>
        <v>-92.424084503979429</v>
      </c>
      <c r="AA4">
        <f>'Investissement choc'!AA4/'Investissement choc'!AA$46-'INvestissement ref'!AA4/'INvestissement ref'!AA$47</f>
        <v>-100.84082241310352</v>
      </c>
      <c r="AB4">
        <f>'Investissement choc'!AB4/'Investissement choc'!AB$46-'INvestissement ref'!AB4/'INvestissement ref'!AB$47</f>
        <v>-127.92006076009875</v>
      </c>
      <c r="AC4">
        <f>'Investissement choc'!AC4/'Investissement choc'!AC$46-'INvestissement ref'!AC4/'INvestissement ref'!AC$47</f>
        <v>-150.78167174140981</v>
      </c>
      <c r="AD4">
        <f>'Investissement choc'!AD4/'Investissement choc'!AD$46-'INvestissement ref'!AD4/'INvestissement ref'!AD$47</f>
        <v>-166.89403106608643</v>
      </c>
      <c r="AE4">
        <f>'Investissement choc'!AE4/'Investissement choc'!AE$46-'INvestissement ref'!AE4/'INvestissement ref'!AE$47</f>
        <v>-177.46541611184966</v>
      </c>
      <c r="AF4">
        <f>'Investissement choc'!AF4/'Investissement choc'!AF$46-'INvestissement ref'!AF4/'INvestissement ref'!AF$47</f>
        <v>-182.82020402823491</v>
      </c>
      <c r="AG4">
        <f>'Investissement choc'!AG4/'Investissement choc'!AG$46-'INvestissement ref'!AG4/'INvestissement ref'!AG$47</f>
        <v>-183.37287358308276</v>
      </c>
      <c r="AH4">
        <f>'Investissement choc'!AH4/'Investissement choc'!AH$46-'INvestissement ref'!AH4/'INvestissement ref'!AH$47</f>
        <v>-180.20279464495343</v>
      </c>
      <c r="AI4">
        <f>'Investissement choc'!AI4/'Investissement choc'!AI$46-'INvestissement ref'!AI4/'INvestissement ref'!AI$47</f>
        <v>-173.45190280687166</v>
      </c>
      <c r="AJ4">
        <f>'Investissement choc'!AJ4/'Investissement choc'!AJ$46-'INvestissement ref'!AJ4/'INvestissement ref'!AJ$47</f>
        <v>-163.93524808220263</v>
      </c>
      <c r="AK4">
        <f>'Investissement choc'!AK4/'Investissement choc'!AK$46-'INvestissement ref'!AK4/'INvestissement ref'!AK$47</f>
        <v>-151.92903357718842</v>
      </c>
      <c r="AL4">
        <f>'Investissement choc'!AL4/'Investissement choc'!AL$46-'INvestissement ref'!AL4/'INvestissement ref'!AL$47</f>
        <v>-138.56894652758911</v>
      </c>
      <c r="AM4">
        <f>'Investissement choc'!AM4/'Investissement choc'!AM$46-'INvestissement ref'!AM4/'INvestissement ref'!AM$47</f>
        <v>-124.42746330645878</v>
      </c>
      <c r="AN4">
        <f>'Investissement choc'!AN4/'Investissement choc'!AN$46-'INvestissement ref'!AN4/'INvestissement ref'!AN$47</f>
        <v>-109.94930586433838</v>
      </c>
      <c r="AO4">
        <f>'Investissement choc'!AO4/'Investissement choc'!AO$46-'INvestissement ref'!AO4/'INvestissement ref'!AO$47</f>
        <v>-95.476754814870219</v>
      </c>
      <c r="AP4">
        <f>'Investissement choc'!AP4/'Investissement choc'!AP$46-'INvestissement ref'!AP4/'INvestissement ref'!AP$47</f>
        <v>-81.26951498037306</v>
      </c>
      <c r="AQ4">
        <f>'Investissement choc'!AQ4/'Investissement choc'!AQ$46-'INvestissement ref'!AQ4/'INvestissement ref'!AQ$47</f>
        <v>-67.517868590726721</v>
      </c>
      <c r="AR4">
        <f>'Investissement choc'!AR4/'Investissement choc'!AR$46-'INvestissement ref'!AR4/'INvestissement ref'!AR$47</f>
        <v>-54.35272618266572</v>
      </c>
      <c r="AS4">
        <f>'Investissement choc'!AS4/'Investissement choc'!AS$46-'INvestissement ref'!AS4/'INvestissement ref'!AS$47</f>
        <v>-41.855043326525447</v>
      </c>
      <c r="AT4">
        <f>'Investissement choc'!AT4/'Investissement choc'!AT$46-'INvestissement ref'!AT4/'INvestissement ref'!AT$47</f>
        <v>-30.065256646044872</v>
      </c>
    </row>
    <row r="5" spans="1:46" ht="14.45" x14ac:dyDescent="0.3">
      <c r="A5" t="s">
        <v>9</v>
      </c>
      <c r="B5">
        <f>'Investissement choc'!B5/'Investissement choc'!B$46-'INvestissement ref'!B5/'INvestissement ref'!B$47</f>
        <v>0</v>
      </c>
      <c r="C5">
        <f>'Investissement choc'!C5/'Investissement choc'!C$46-'INvestissement ref'!C5/'INvestissement ref'!C$47</f>
        <v>0</v>
      </c>
      <c r="D5">
        <f>'Investissement choc'!D5/'Investissement choc'!D$46-'INvestissement ref'!D5/'INvestissement ref'!D$47</f>
        <v>0</v>
      </c>
      <c r="E5">
        <f>'Investissement choc'!E5/'Investissement choc'!E$46-'INvestissement ref'!E5/'INvestissement ref'!E$47</f>
        <v>0</v>
      </c>
      <c r="F5">
        <f>'Investissement choc'!F5/'Investissement choc'!F$46-'INvestissement ref'!F5/'INvestissement ref'!F$47</f>
        <v>0</v>
      </c>
      <c r="G5">
        <f>'Investissement choc'!G5/'Investissement choc'!G$46-'INvestissement ref'!G5/'INvestissement ref'!G$47</f>
        <v>0</v>
      </c>
      <c r="H5">
        <f>'Investissement choc'!H5/'Investissement choc'!H$46-'INvestissement ref'!H5/'INvestissement ref'!H$47</f>
        <v>0</v>
      </c>
      <c r="I5">
        <f>'Investissement choc'!I5/'Investissement choc'!I$46-'INvestissement ref'!I5/'INvestissement ref'!I$47</f>
        <v>0</v>
      </c>
      <c r="J5">
        <f>'Investissement choc'!J5/'Investissement choc'!J$46-'INvestissement ref'!J5/'INvestissement ref'!J$47</f>
        <v>0</v>
      </c>
      <c r="K5">
        <f>'Investissement choc'!K5/'Investissement choc'!K$46-'INvestissement ref'!K5/'INvestissement ref'!K$47</f>
        <v>0</v>
      </c>
      <c r="L5">
        <f>'Investissement choc'!L5/'Investissement choc'!L$46-'INvestissement ref'!L5/'INvestissement ref'!L$47</f>
        <v>0.29717089428413601</v>
      </c>
      <c r="M5">
        <f>'Investissement choc'!M5/'Investissement choc'!M$46-'INvestissement ref'!M5/'INvestissement ref'!M$47</f>
        <v>1.4343894756093505</v>
      </c>
      <c r="N5">
        <f>'Investissement choc'!N5/'Investissement choc'!N$46-'INvestissement ref'!N5/'INvestissement ref'!N$47</f>
        <v>13.163629706450592</v>
      </c>
      <c r="O5">
        <f>'Investissement choc'!O5/'Investissement choc'!O$46-'INvestissement ref'!O5/'INvestissement ref'!O$47</f>
        <v>5.3921837641591992</v>
      </c>
      <c r="P5">
        <f>'Investissement choc'!P5/'Investissement choc'!P$46-'INvestissement ref'!P5/'INvestissement ref'!P$47</f>
        <v>-29.216962751996107</v>
      </c>
      <c r="Q5">
        <f>'Investissement choc'!Q5/'Investissement choc'!Q$46-'INvestissement ref'!Q5/'INvestissement ref'!Q$47</f>
        <v>-110.1415569915398</v>
      </c>
      <c r="R5">
        <f>'Investissement choc'!R5/'Investissement choc'!R$46-'INvestissement ref'!R5/'INvestissement ref'!R$47</f>
        <v>-273.69253532285893</v>
      </c>
      <c r="S5">
        <f>'Investissement choc'!S5/'Investissement choc'!S$46-'INvestissement ref'!S5/'INvestissement ref'!S$47</f>
        <v>-271.14423537541916</v>
      </c>
      <c r="T5">
        <f>'Investissement choc'!T5/'Investissement choc'!T$46-'INvestissement ref'!T5/'INvestissement ref'!T$47</f>
        <v>-260.01550234514525</v>
      </c>
      <c r="U5">
        <f>'Investissement choc'!U5/'Investissement choc'!U$46-'INvestissement ref'!U5/'INvestissement ref'!U$47</f>
        <v>-266.95360009752039</v>
      </c>
      <c r="V5">
        <f>'Investissement choc'!V5/'Investissement choc'!V$46-'INvestissement ref'!V5/'INvestissement ref'!V$47</f>
        <v>-291.44495577900398</v>
      </c>
      <c r="W5">
        <f>'Investissement choc'!W5/'Investissement choc'!W$46-'INvestissement ref'!W5/'INvestissement ref'!W$47</f>
        <v>-326.8199951577808</v>
      </c>
      <c r="X5">
        <f>'Investissement choc'!X5/'Investissement choc'!X$46-'INvestissement ref'!X5/'INvestissement ref'!X$47</f>
        <v>-364.9239508306664</v>
      </c>
      <c r="Y5">
        <f>'Investissement choc'!Y5/'Investissement choc'!Y$46-'INvestissement ref'!Y5/'INvestissement ref'!Y$47</f>
        <v>-403.11877051694228</v>
      </c>
      <c r="Z5">
        <f>'Investissement choc'!Z5/'Investissement choc'!Z$46-'INvestissement ref'!Z5/'INvestissement ref'!Z$47</f>
        <v>-426.89491257832015</v>
      </c>
      <c r="AA5">
        <f>'Investissement choc'!AA5/'Investissement choc'!AA$46-'INvestissement ref'!AA5/'INvestissement ref'!AA$47</f>
        <v>-462.13539119278084</v>
      </c>
      <c r="AB5">
        <f>'Investissement choc'!AB5/'Investissement choc'!AB$46-'INvestissement ref'!AB5/'INvestissement ref'!AB$47</f>
        <v>-479.04035380957885</v>
      </c>
      <c r="AC5">
        <f>'Investissement choc'!AC5/'Investissement choc'!AC$46-'INvestissement ref'!AC5/'INvestissement ref'!AC$47</f>
        <v>-505.13125942650004</v>
      </c>
      <c r="AD5">
        <f>'Investissement choc'!AD5/'Investissement choc'!AD$46-'INvestissement ref'!AD5/'INvestissement ref'!AD$47</f>
        <v>-527.05118838401449</v>
      </c>
      <c r="AE5">
        <f>'Investissement choc'!AE5/'Investissement choc'!AE$46-'INvestissement ref'!AE5/'INvestissement ref'!AE$47</f>
        <v>-542.22213030866078</v>
      </c>
      <c r="AF5">
        <f>'Investissement choc'!AF5/'Investissement choc'!AF$46-'INvestissement ref'!AF5/'INvestissement ref'!AF$47</f>
        <v>-550.49794003703209</v>
      </c>
      <c r="AG5">
        <f>'Investissement choc'!AG5/'Investissement choc'!AG$46-'INvestissement ref'!AG5/'INvestissement ref'!AG$47</f>
        <v>-552.61205667184458</v>
      </c>
      <c r="AH5">
        <f>'Investissement choc'!AH5/'Investissement choc'!AH$46-'INvestissement ref'!AH5/'INvestissement ref'!AH$47</f>
        <v>-551.34768919419093</v>
      </c>
      <c r="AI5">
        <f>'Investissement choc'!AI5/'Investissement choc'!AI$46-'INvestissement ref'!AI5/'INvestissement ref'!AI$47</f>
        <v>-546.06395153844096</v>
      </c>
      <c r="AJ5">
        <f>'Investissement choc'!AJ5/'Investissement choc'!AJ$46-'INvestissement ref'!AJ5/'INvestissement ref'!AJ$47</f>
        <v>-537.52069897442288</v>
      </c>
      <c r="AK5">
        <f>'Investissement choc'!AK5/'Investissement choc'!AK$46-'INvestissement ref'!AK5/'INvestissement ref'!AK$47</f>
        <v>-525.9702605228249</v>
      </c>
      <c r="AL5">
        <f>'Investissement choc'!AL5/'Investissement choc'!AL$46-'INvestissement ref'!AL5/'INvestissement ref'!AL$47</f>
        <v>-512.65154234178044</v>
      </c>
      <c r="AM5">
        <f>'Investissement choc'!AM5/'Investissement choc'!AM$46-'INvestissement ref'!AM5/'INvestissement ref'!AM$47</f>
        <v>-498.14672343062284</v>
      </c>
      <c r="AN5">
        <f>'Investissement choc'!AN5/'Investissement choc'!AN$46-'INvestissement ref'!AN5/'INvestissement ref'!AN$47</f>
        <v>-482.79340440411124</v>
      </c>
      <c r="AO5">
        <f>'Investissement choc'!AO5/'Investissement choc'!AO$46-'INvestissement ref'!AO5/'INvestissement ref'!AO$47</f>
        <v>-466.81004278220189</v>
      </c>
      <c r="AP5">
        <f>'Investissement choc'!AP5/'Investissement choc'!AP$46-'INvestissement ref'!AP5/'INvestissement ref'!AP$47</f>
        <v>-450.35802209338362</v>
      </c>
      <c r="AQ5">
        <f>'Investissement choc'!AQ5/'Investissement choc'!AQ$46-'INvestissement ref'!AQ5/'INvestissement ref'!AQ$47</f>
        <v>-433.56942540610635</v>
      </c>
      <c r="AR5">
        <f>'Investissement choc'!AR5/'Investissement choc'!AR$46-'INvestissement ref'!AR5/'INvestissement ref'!AR$47</f>
        <v>-416.5588885972993</v>
      </c>
      <c r="AS5">
        <f>'Investissement choc'!AS5/'Investissement choc'!AS$46-'INvestissement ref'!AS5/'INvestissement ref'!AS$47</f>
        <v>-399.42874669067533</v>
      </c>
      <c r="AT5">
        <f>'Investissement choc'!AT5/'Investissement choc'!AT$46-'INvestissement ref'!AT5/'INvestissement ref'!AT$47</f>
        <v>-382.27150211140179</v>
      </c>
    </row>
    <row r="6" spans="1:46" ht="14.45" x14ac:dyDescent="0.3">
      <c r="A6" t="s">
        <v>10</v>
      </c>
      <c r="B6">
        <f>'Investissement choc'!B6/'Investissement choc'!B$46-'INvestissement ref'!B6/'INvestissement ref'!B$47</f>
        <v>0</v>
      </c>
      <c r="C6">
        <f>'Investissement choc'!C6/'Investissement choc'!C$46-'INvestissement ref'!C6/'INvestissement ref'!C$47</f>
        <v>0</v>
      </c>
      <c r="D6">
        <f>'Investissement choc'!D6/'Investissement choc'!D$46-'INvestissement ref'!D6/'INvestissement ref'!D$47</f>
        <v>0</v>
      </c>
      <c r="E6">
        <f>'Investissement choc'!E6/'Investissement choc'!E$46-'INvestissement ref'!E6/'INvestissement ref'!E$47</f>
        <v>0</v>
      </c>
      <c r="F6">
        <f>'Investissement choc'!F6/'Investissement choc'!F$46-'INvestissement ref'!F6/'INvestissement ref'!F$47</f>
        <v>0</v>
      </c>
      <c r="G6">
        <f>'Investissement choc'!G6/'Investissement choc'!G$46-'INvestissement ref'!G6/'INvestissement ref'!G$47</f>
        <v>0</v>
      </c>
      <c r="H6">
        <f>'Investissement choc'!H6/'Investissement choc'!H$46-'INvestissement ref'!H6/'INvestissement ref'!H$47</f>
        <v>0</v>
      </c>
      <c r="I6">
        <f>'Investissement choc'!I6/'Investissement choc'!I$46-'INvestissement ref'!I6/'INvestissement ref'!I$47</f>
        <v>0</v>
      </c>
      <c r="J6">
        <f>'Investissement choc'!J6/'Investissement choc'!J$46-'INvestissement ref'!J6/'INvestissement ref'!J$47</f>
        <v>0</v>
      </c>
      <c r="K6">
        <f>'Investissement choc'!K6/'Investissement choc'!K$46-'INvestissement ref'!K6/'INvestissement ref'!K$47</f>
        <v>0</v>
      </c>
      <c r="L6">
        <f>'Investissement choc'!L6/'Investissement choc'!L$46-'INvestissement ref'!L6/'INvestissement ref'!L$47</f>
        <v>0.19465659928863488</v>
      </c>
      <c r="M6">
        <f>'Investissement choc'!M6/'Investissement choc'!M$46-'INvestissement ref'!M6/'INvestissement ref'!M$47</f>
        <v>0.38007276014116087</v>
      </c>
      <c r="N6">
        <f>'Investissement choc'!N6/'Investissement choc'!N$46-'INvestissement ref'!N6/'INvestissement ref'!N$47</f>
        <v>0.81267891296857897</v>
      </c>
      <c r="O6">
        <f>'Investissement choc'!O6/'Investissement choc'!O$46-'INvestissement ref'!O6/'INvestissement ref'!O$47</f>
        <v>1.0421631124794999</v>
      </c>
      <c r="P6">
        <f>'Investissement choc'!P6/'Investissement choc'!P$46-'INvestissement ref'!P6/'INvestissement ref'!P$47</f>
        <v>1.1698356249445396</v>
      </c>
      <c r="Q6">
        <f>'Investissement choc'!Q6/'Investissement choc'!Q$46-'INvestissement ref'!Q6/'INvestissement ref'!Q$47</f>
        <v>1.1035502187578459</v>
      </c>
      <c r="R6">
        <f>'Investissement choc'!R6/'Investissement choc'!R$46-'INvestissement ref'!R6/'INvestissement ref'!R$47</f>
        <v>0.62252155894623229</v>
      </c>
      <c r="S6">
        <f>'Investissement choc'!S6/'Investissement choc'!S$46-'INvestissement ref'!S6/'INvestissement ref'!S$47</f>
        <v>2.257934964217668</v>
      </c>
      <c r="T6">
        <f>'Investissement choc'!T6/'Investissement choc'!T$46-'INvestissement ref'!T6/'INvestissement ref'!T$47</f>
        <v>2.8704152561749652</v>
      </c>
      <c r="U6">
        <f>'Investissement choc'!U6/'Investissement choc'!U$46-'INvestissement ref'!U6/'INvestissement ref'!U$47</f>
        <v>2.5218775971459308</v>
      </c>
      <c r="V6">
        <f>'Investissement choc'!V6/'Investissement choc'!V$46-'INvestissement ref'!V6/'INvestissement ref'!V$47</f>
        <v>1.4015988172303082</v>
      </c>
      <c r="W6">
        <f>'Investissement choc'!W6/'Investissement choc'!W$46-'INvestissement ref'!W6/'INvestissement ref'!W$47</f>
        <v>-0.26341449577290632</v>
      </c>
      <c r="X6">
        <f>'Investissement choc'!X6/'Investissement choc'!X$46-'INvestissement ref'!X6/'INvestissement ref'!X$47</f>
        <v>-2.2754001155426522</v>
      </c>
      <c r="Y6">
        <f>'Investissement choc'!Y6/'Investissement choc'!Y$46-'INvestissement ref'!Y6/'INvestissement ref'!Y$47</f>
        <v>-4.4369145627458693</v>
      </c>
      <c r="Z6">
        <f>'Investissement choc'!Z6/'Investissement choc'!Z$46-'INvestissement ref'!Z6/'INvestissement ref'!Z$47</f>
        <v>-6.466895144027319</v>
      </c>
      <c r="AA6">
        <f>'Investissement choc'!AA6/'Investissement choc'!AA$46-'INvestissement ref'!AA6/'INvestissement ref'!AA$47</f>
        <v>-8.4940945748672902</v>
      </c>
      <c r="AB6">
        <f>'Investissement choc'!AB6/'Investissement choc'!AB$46-'INvestissement ref'!AB6/'INvestissement ref'!AB$47</f>
        <v>-9.8713656128295497</v>
      </c>
      <c r="AC6">
        <f>'Investissement choc'!AC6/'Investissement choc'!AC$46-'INvestissement ref'!AC6/'INvestissement ref'!AC$47</f>
        <v>-11.465331930659374</v>
      </c>
      <c r="AD6">
        <f>'Investissement choc'!AD6/'Investissement choc'!AD$46-'INvestissement ref'!AD6/'INvestissement ref'!AD$47</f>
        <v>-12.739201496221028</v>
      </c>
      <c r="AE6">
        <f>'Investissement choc'!AE6/'Investissement choc'!AE$46-'INvestissement ref'!AE6/'INvestissement ref'!AE$47</f>
        <v>-13.627877598478847</v>
      </c>
      <c r="AF6">
        <f>'Investissement choc'!AF6/'Investissement choc'!AF$46-'INvestissement ref'!AF6/'INvestissement ref'!AF$47</f>
        <v>-14.110938970569009</v>
      </c>
      <c r="AG6">
        <f>'Investissement choc'!AG6/'Investissement choc'!AG$46-'INvestissement ref'!AG6/'INvestissement ref'!AG$47</f>
        <v>-14.213459609552388</v>
      </c>
      <c r="AH6">
        <f>'Investissement choc'!AH6/'Investissement choc'!AH$46-'INvestissement ref'!AH6/'INvestissement ref'!AH$47</f>
        <v>-13.976492443294489</v>
      </c>
      <c r="AI6">
        <f>'Investissement choc'!AI6/'Investissement choc'!AI$46-'INvestissement ref'!AI6/'INvestissement ref'!AI$47</f>
        <v>-13.414374102184127</v>
      </c>
      <c r="AJ6">
        <f>'Investissement choc'!AJ6/'Investissement choc'!AJ$46-'INvestissement ref'!AJ6/'INvestissement ref'!AJ$47</f>
        <v>-12.596308629150258</v>
      </c>
      <c r="AK6">
        <f>'Investissement choc'!AK6/'Investissement choc'!AK$46-'INvestissement ref'!AK6/'INvestissement ref'!AK$47</f>
        <v>-11.54980304612161</v>
      </c>
      <c r="AL6">
        <f>'Investissement choc'!AL6/'Investissement choc'!AL$46-'INvestissement ref'!AL6/'INvestissement ref'!AL$47</f>
        <v>-10.357153284625326</v>
      </c>
      <c r="AM6">
        <f>'Investissement choc'!AM6/'Investissement choc'!AM$46-'INvestissement ref'!AM6/'INvestissement ref'!AM$47</f>
        <v>-9.06111619664523</v>
      </c>
      <c r="AN6">
        <f>'Investissement choc'!AN6/'Investissement choc'!AN$46-'INvestissement ref'!AN6/'INvestissement ref'!AN$47</f>
        <v>-7.6966995305663772</v>
      </c>
      <c r="AO6">
        <f>'Investissement choc'!AO6/'Investissement choc'!AO$46-'INvestissement ref'!AO6/'INvestissement ref'!AO$47</f>
        <v>-6.2919226178158851</v>
      </c>
      <c r="AP6">
        <f>'Investissement choc'!AP6/'Investissement choc'!AP$46-'INvestissement ref'!AP6/'INvestissement ref'!AP$47</f>
        <v>-4.8689584710192548</v>
      </c>
      <c r="AQ6">
        <f>'Investissement choc'!AQ6/'Investissement choc'!AQ$46-'INvestissement ref'!AQ6/'INvestissement ref'!AQ$47</f>
        <v>-3.4451047021299246</v>
      </c>
      <c r="AR6">
        <f>'Investissement choc'!AR6/'Investissement choc'!AR$46-'INvestissement ref'!AR6/'INvestissement ref'!AR$47</f>
        <v>-2.0335754816736653</v>
      </c>
      <c r="AS6">
        <f>'Investissement choc'!AS6/'Investissement choc'!AS$46-'INvestissement ref'!AS6/'INvestissement ref'!AS$47</f>
        <v>-0.64419848357619003</v>
      </c>
      <c r="AT6">
        <f>'Investissement choc'!AT6/'Investissement choc'!AT$46-'INvestissement ref'!AT6/'INvestissement ref'!AT$47</f>
        <v>0.71594278298039171</v>
      </c>
    </row>
    <row r="7" spans="1:46" ht="14.45" x14ac:dyDescent="0.3">
      <c r="A7" t="s">
        <v>11</v>
      </c>
      <c r="B7">
        <f>'Investissement choc'!B7/'Investissement choc'!B$46-'INvestissement ref'!B7/'INvestissement ref'!B$47</f>
        <v>0</v>
      </c>
      <c r="C7">
        <f>'Investissement choc'!C7/'Investissement choc'!C$46-'INvestissement ref'!C7/'INvestissement ref'!C$47</f>
        <v>0</v>
      </c>
      <c r="D7">
        <f>'Investissement choc'!D7/'Investissement choc'!D$46-'INvestissement ref'!D7/'INvestissement ref'!D$47</f>
        <v>0</v>
      </c>
      <c r="E7">
        <f>'Investissement choc'!E7/'Investissement choc'!E$46-'INvestissement ref'!E7/'INvestissement ref'!E$47</f>
        <v>0</v>
      </c>
      <c r="F7">
        <f>'Investissement choc'!F7/'Investissement choc'!F$46-'INvestissement ref'!F7/'INvestissement ref'!F$47</f>
        <v>0</v>
      </c>
      <c r="G7">
        <f>'Investissement choc'!G7/'Investissement choc'!G$46-'INvestissement ref'!G7/'INvestissement ref'!G$47</f>
        <v>0</v>
      </c>
      <c r="H7">
        <f>'Investissement choc'!H7/'Investissement choc'!H$46-'INvestissement ref'!H7/'INvestissement ref'!H$47</f>
        <v>0</v>
      </c>
      <c r="I7">
        <f>'Investissement choc'!I7/'Investissement choc'!I$46-'INvestissement ref'!I7/'INvestissement ref'!I$47</f>
        <v>0</v>
      </c>
      <c r="J7">
        <f>'Investissement choc'!J7/'Investissement choc'!J$46-'INvestissement ref'!J7/'INvestissement ref'!J$47</f>
        <v>0</v>
      </c>
      <c r="K7">
        <f>'Investissement choc'!K7/'Investissement choc'!K$46-'INvestissement ref'!K7/'INvestissement ref'!K$47</f>
        <v>0</v>
      </c>
      <c r="L7">
        <f>'Investissement choc'!L7/'Investissement choc'!L$46-'INvestissement ref'!L7/'INvestissement ref'!L$47</f>
        <v>0.56251007222670069</v>
      </c>
      <c r="M7">
        <f>'Investissement choc'!M7/'Investissement choc'!M$46-'INvestissement ref'!M7/'INvestissement ref'!M$47</f>
        <v>1.0426981116909246</v>
      </c>
      <c r="N7">
        <f>'Investissement choc'!N7/'Investissement choc'!N$46-'INvestissement ref'!N7/'INvestissement ref'!N$47</f>
        <v>8.8674653363011657</v>
      </c>
      <c r="O7">
        <f>'Investissement choc'!O7/'Investissement choc'!O$46-'INvestissement ref'!O7/'INvestissement ref'!O$47</f>
        <v>13.414559637237517</v>
      </c>
      <c r="P7">
        <f>'Investissement choc'!P7/'Investissement choc'!P$46-'INvestissement ref'!P7/'INvestissement ref'!P$47</f>
        <v>18.172029306350169</v>
      </c>
      <c r="Q7">
        <f>'Investissement choc'!Q7/'Investissement choc'!Q$46-'INvestissement ref'!Q7/'INvestissement ref'!Q$47</f>
        <v>28.035940877216035</v>
      </c>
      <c r="R7">
        <f>'Investissement choc'!R7/'Investissement choc'!R$46-'INvestissement ref'!R7/'INvestissement ref'!R$47</f>
        <v>45.605028453746399</v>
      </c>
      <c r="S7">
        <f>'Investissement choc'!S7/'Investissement choc'!S$46-'INvestissement ref'!S7/'INvestissement ref'!S$47</f>
        <v>74.125282952067664</v>
      </c>
      <c r="T7">
        <f>'Investissement choc'!T7/'Investissement choc'!T$46-'INvestissement ref'!T7/'INvestissement ref'!T$47</f>
        <v>95.935155293523394</v>
      </c>
      <c r="U7">
        <f>'Investissement choc'!U7/'Investissement choc'!U$46-'INvestissement ref'!U7/'INvestissement ref'!U$47</f>
        <v>108.89208842428502</v>
      </c>
      <c r="V7">
        <f>'Investissement choc'!V7/'Investissement choc'!V$46-'INvestissement ref'!V7/'INvestissement ref'!V$47</f>
        <v>114.18822253260237</v>
      </c>
      <c r="W7">
        <f>'Investissement choc'!W7/'Investissement choc'!W$46-'INvestissement ref'!W7/'INvestissement ref'!W$47</f>
        <v>113.83184789679217</v>
      </c>
      <c r="X7">
        <f>'Investissement choc'!X7/'Investissement choc'!X$46-'INvestissement ref'!X7/'INvestissement ref'!X$47</f>
        <v>109.71046476076572</v>
      </c>
      <c r="Y7">
        <f>'Investissement choc'!Y7/'Investissement choc'!Y$46-'INvestissement ref'!Y7/'INvestissement ref'!Y$47</f>
        <v>102.9991116131082</v>
      </c>
      <c r="Z7">
        <f>'Investissement choc'!Z7/'Investissement choc'!Z$46-'INvestissement ref'!Z7/'INvestissement ref'!Z$47</f>
        <v>94.739902020284262</v>
      </c>
      <c r="AA7">
        <f>'Investissement choc'!AA7/'Investissement choc'!AA$46-'INvestissement ref'!AA7/'INvestissement ref'!AA$47</f>
        <v>85.321866772590056</v>
      </c>
      <c r="AB7">
        <f>'Investissement choc'!AB7/'Investissement choc'!AB$46-'INvestissement ref'!AB7/'INvestissement ref'!AB$47</f>
        <v>75.5451051521718</v>
      </c>
      <c r="AC7">
        <f>'Investissement choc'!AC7/'Investissement choc'!AC$46-'INvestissement ref'!AC7/'INvestissement ref'!AC$47</f>
        <v>61.4425862740502</v>
      </c>
      <c r="AD7">
        <f>'Investissement choc'!AD7/'Investissement choc'!AD$46-'INvestissement ref'!AD7/'INvestissement ref'!AD$47</f>
        <v>47.803684620930881</v>
      </c>
      <c r="AE7">
        <f>'Investissement choc'!AE7/'Investissement choc'!AE$46-'INvestissement ref'!AE7/'INvestissement ref'!AE$47</f>
        <v>36.009732037460708</v>
      </c>
      <c r="AF7">
        <f>'Investissement choc'!AF7/'Investissement choc'!AF$46-'INvestissement ref'!AF7/'INvestissement ref'!AF$47</f>
        <v>26.299958635292796</v>
      </c>
      <c r="AG7">
        <f>'Investissement choc'!AG7/'Investissement choc'!AG$46-'INvestissement ref'!AG7/'INvestissement ref'!AG$47</f>
        <v>18.506129487057933</v>
      </c>
      <c r="AH7">
        <f>'Investissement choc'!AH7/'Investissement choc'!AH$46-'INvestissement ref'!AH7/'INvestissement ref'!AH$47</f>
        <v>12.250582252969252</v>
      </c>
      <c r="AI7">
        <f>'Investissement choc'!AI7/'Investissement choc'!AI$46-'INvestissement ref'!AI7/'INvestissement ref'!AI$47</f>
        <v>7.6829658258493509</v>
      </c>
      <c r="AJ7">
        <f>'Investissement choc'!AJ7/'Investissement choc'!AJ$46-'INvestissement ref'!AJ7/'INvestissement ref'!AJ$47</f>
        <v>4.5546569541183999</v>
      </c>
      <c r="AK7">
        <f>'Investissement choc'!AK7/'Investissement choc'!AK$46-'INvestissement ref'!AK7/'INvestissement ref'!AK$47</f>
        <v>2.6602243040786107</v>
      </c>
      <c r="AL7">
        <f>'Investissement choc'!AL7/'Investissement choc'!AL$46-'INvestissement ref'!AL7/'INvestissement ref'!AL$47</f>
        <v>1.6745323341488074</v>
      </c>
      <c r="AM7">
        <f>'Investissement choc'!AM7/'Investissement choc'!AM$46-'INvestissement ref'!AM7/'INvestissement ref'!AM$47</f>
        <v>1.4018605958285661</v>
      </c>
      <c r="AN7">
        <f>'Investissement choc'!AN7/'Investissement choc'!AN$46-'INvestissement ref'!AN7/'INvestissement ref'!AN$47</f>
        <v>1.6747093961096198</v>
      </c>
      <c r="AO7">
        <f>'Investissement choc'!AO7/'Investissement choc'!AO$46-'INvestissement ref'!AO7/'INvestissement ref'!AO$47</f>
        <v>2.3585216733722518</v>
      </c>
      <c r="AP7">
        <f>'Investissement choc'!AP7/'Investissement choc'!AP$46-'INvestissement ref'!AP7/'INvestissement ref'!AP$47</f>
        <v>3.3497401641120632</v>
      </c>
      <c r="AQ7">
        <f>'Investissement choc'!AQ7/'Investissement choc'!AQ$46-'INvestissement ref'!AQ7/'INvestissement ref'!AQ$47</f>
        <v>4.5703796313916882</v>
      </c>
      <c r="AR7">
        <f>'Investissement choc'!AR7/'Investissement choc'!AR$46-'INvestissement ref'!AR7/'INvestissement ref'!AR$47</f>
        <v>5.9622991926880786</v>
      </c>
      <c r="AS7">
        <f>'Investissement choc'!AS7/'Investissement choc'!AS$46-'INvestissement ref'!AS7/'INvestissement ref'!AS$47</f>
        <v>7.4823315995261055</v>
      </c>
      <c r="AT7">
        <f>'Investissement choc'!AT7/'Investissement choc'!AT$46-'INvestissement ref'!AT7/'INvestissement ref'!AT$47</f>
        <v>9.0984256562292103</v>
      </c>
    </row>
    <row r="8" spans="1:46" ht="14.45" x14ac:dyDescent="0.3">
      <c r="A8" t="s">
        <v>12</v>
      </c>
      <c r="B8">
        <f>'Investissement choc'!B8/'Investissement choc'!B$46-'INvestissement ref'!B8/'INvestissement ref'!B$47</f>
        <v>0</v>
      </c>
      <c r="C8">
        <f>'Investissement choc'!C8/'Investissement choc'!C$46-'INvestissement ref'!C8/'INvestissement ref'!C$47</f>
        <v>0</v>
      </c>
      <c r="D8">
        <f>'Investissement choc'!D8/'Investissement choc'!D$46-'INvestissement ref'!D8/'INvestissement ref'!D$47</f>
        <v>0</v>
      </c>
      <c r="E8">
        <f>'Investissement choc'!E8/'Investissement choc'!E$46-'INvestissement ref'!E8/'INvestissement ref'!E$47</f>
        <v>0</v>
      </c>
      <c r="F8">
        <f>'Investissement choc'!F8/'Investissement choc'!F$46-'INvestissement ref'!F8/'INvestissement ref'!F$47</f>
        <v>0</v>
      </c>
      <c r="G8">
        <f>'Investissement choc'!G8/'Investissement choc'!G$46-'INvestissement ref'!G8/'INvestissement ref'!G$47</f>
        <v>0</v>
      </c>
      <c r="H8">
        <f>'Investissement choc'!H8/'Investissement choc'!H$46-'INvestissement ref'!H8/'INvestissement ref'!H$47</f>
        <v>0</v>
      </c>
      <c r="I8">
        <f>'Investissement choc'!I8/'Investissement choc'!I$46-'INvestissement ref'!I8/'INvestissement ref'!I$47</f>
        <v>0</v>
      </c>
      <c r="J8">
        <f>'Investissement choc'!J8/'Investissement choc'!J$46-'INvestissement ref'!J8/'INvestissement ref'!J$47</f>
        <v>0</v>
      </c>
      <c r="K8">
        <f>'Investissement choc'!K8/'Investissement choc'!K$46-'INvestissement ref'!K8/'INvestissement ref'!K$47</f>
        <v>0</v>
      </c>
      <c r="L8">
        <f>'Investissement choc'!L8/'Investissement choc'!L$46-'INvestissement ref'!L8/'INvestissement ref'!L$47</f>
        <v>0.24985300963987811</v>
      </c>
      <c r="M8">
        <f>'Investissement choc'!M8/'Investissement choc'!M$46-'INvestissement ref'!M8/'INvestissement ref'!M$47</f>
        <v>0.48376714405594612</v>
      </c>
      <c r="N8">
        <f>'Investissement choc'!N8/'Investissement choc'!N$46-'INvestissement ref'!N8/'INvestissement ref'!N$47</f>
        <v>0.76942574716179024</v>
      </c>
      <c r="O8">
        <f>'Investissement choc'!O8/'Investissement choc'!O$46-'INvestissement ref'!O8/'INvestissement ref'!O$47</f>
        <v>0.56338554841966015</v>
      </c>
      <c r="P8">
        <f>'Investissement choc'!P8/'Investissement choc'!P$46-'INvestissement ref'!P8/'INvestissement ref'!P$47</f>
        <v>-0.19036002394295792</v>
      </c>
      <c r="Q8">
        <f>'Investissement choc'!Q8/'Investissement choc'!Q$46-'INvestissement ref'!Q8/'INvestissement ref'!Q$47</f>
        <v>-2.1650878919207344</v>
      </c>
      <c r="R8">
        <f>'Investissement choc'!R8/'Investissement choc'!R$46-'INvestissement ref'!R8/'INvestissement ref'!R$47</f>
        <v>-6.288274410476788</v>
      </c>
      <c r="S8">
        <f>'Investissement choc'!S8/'Investissement choc'!S$46-'INvestissement ref'!S8/'INvestissement ref'!S$47</f>
        <v>-6.5408401069769297</v>
      </c>
      <c r="T8">
        <f>'Investissement choc'!T8/'Investissement choc'!T$46-'INvestissement ref'!T8/'INvestissement ref'!T$47</f>
        <v>-9.1479254080338706</v>
      </c>
      <c r="U8">
        <f>'Investissement choc'!U8/'Investissement choc'!U$46-'INvestissement ref'!U8/'INvestissement ref'!U$47</f>
        <v>-13.478127652079365</v>
      </c>
      <c r="V8">
        <f>'Investissement choc'!V8/'Investissement choc'!V$46-'INvestissement ref'!V8/'INvestissement ref'!V$47</f>
        <v>-19.11099286352237</v>
      </c>
      <c r="W8">
        <f>'Investissement choc'!W8/'Investissement choc'!W$46-'INvestissement ref'!W8/'INvestissement ref'!W$47</f>
        <v>-25.657219969152038</v>
      </c>
      <c r="X8">
        <f>'Investissement choc'!X8/'Investissement choc'!X$46-'INvestissement ref'!X8/'INvestissement ref'!X$47</f>
        <v>-32.666632309139686</v>
      </c>
      <c r="Y8">
        <f>'Investissement choc'!Y8/'Investissement choc'!Y$46-'INvestissement ref'!Y8/'INvestissement ref'!Y$47</f>
        <v>-39.737051988034409</v>
      </c>
      <c r="Z8">
        <f>'Investissement choc'!Z8/'Investissement choc'!Z$46-'INvestissement ref'!Z8/'INvestissement ref'!Z$47</f>
        <v>-46.380444142995884</v>
      </c>
      <c r="AA8">
        <f>'Investissement choc'!AA8/'Investissement choc'!AA$46-'INvestissement ref'!AA8/'INvestissement ref'!AA$47</f>
        <v>-52.693409994477861</v>
      </c>
      <c r="AB8">
        <f>'Investissement choc'!AB8/'Investissement choc'!AB$46-'INvestissement ref'!AB8/'INvestissement ref'!AB$47</f>
        <v>-57.345109704051538</v>
      </c>
      <c r="AC8">
        <f>'Investissement choc'!AC8/'Investissement choc'!AC$46-'INvestissement ref'!AC8/'INvestissement ref'!AC$47</f>
        <v>-62.046279615841513</v>
      </c>
      <c r="AD8">
        <f>'Investissement choc'!AD8/'Investissement choc'!AD$46-'INvestissement ref'!AD8/'INvestissement ref'!AD$47</f>
        <v>-65.738660533683515</v>
      </c>
      <c r="AE8">
        <f>'Investissement choc'!AE8/'Investissement choc'!AE$46-'INvestissement ref'!AE8/'INvestissement ref'!AE$47</f>
        <v>-68.370662195252635</v>
      </c>
      <c r="AF8">
        <f>'Investissement choc'!AF8/'Investissement choc'!AF$46-'INvestissement ref'!AF8/'INvestissement ref'!AF$47</f>
        <v>-69.92042548759764</v>
      </c>
      <c r="AG8">
        <f>'Investissement choc'!AG8/'Investissement choc'!AG$46-'INvestissement ref'!AG8/'INvestissement ref'!AG$47</f>
        <v>-70.454932517131738</v>
      </c>
      <c r="AH8">
        <f>'Investissement choc'!AH8/'Investissement choc'!AH$46-'INvestissement ref'!AH8/'INvestissement ref'!AH$47</f>
        <v>-70.187512799556771</v>
      </c>
      <c r="AI8">
        <f>'Investissement choc'!AI8/'Investissement choc'!AI$46-'INvestissement ref'!AI8/'INvestissement ref'!AI$47</f>
        <v>-69.150151759447454</v>
      </c>
      <c r="AJ8">
        <f>'Investissement choc'!AJ8/'Investissement choc'!AJ$46-'INvestissement ref'!AJ8/'INvestissement ref'!AJ$47</f>
        <v>-67.498775177572952</v>
      </c>
      <c r="AK8">
        <f>'Investissement choc'!AK8/'Investissement choc'!AK$46-'INvestissement ref'!AK8/'INvestissement ref'!AK$47</f>
        <v>-65.283762162388484</v>
      </c>
      <c r="AL8">
        <f>'Investissement choc'!AL8/'Investissement choc'!AL$46-'INvestissement ref'!AL8/'INvestissement ref'!AL$47</f>
        <v>-62.692085899619087</v>
      </c>
      <c r="AM8">
        <f>'Investissement choc'!AM8/'Investissement choc'!AM$46-'INvestissement ref'!AM8/'INvestissement ref'!AM$47</f>
        <v>-59.820507949540115</v>
      </c>
      <c r="AN8">
        <f>'Investissement choc'!AN8/'Investissement choc'!AN$46-'INvestissement ref'!AN8/'INvestissement ref'!AN$47</f>
        <v>-56.747510266806103</v>
      </c>
      <c r="AO8">
        <f>'Investissement choc'!AO8/'Investissement choc'!AO$46-'INvestissement ref'!AO8/'INvestissement ref'!AO$47</f>
        <v>-53.536502746486576</v>
      </c>
      <c r="AP8">
        <f>'Investissement choc'!AP8/'Investissement choc'!AP$46-'INvestissement ref'!AP8/'INvestissement ref'!AP$47</f>
        <v>-50.238683175920187</v>
      </c>
      <c r="AQ8">
        <f>'Investissement choc'!AQ8/'Investissement choc'!AQ$46-'INvestissement ref'!AQ8/'INvestissement ref'!AQ$47</f>
        <v>-46.895243065971499</v>
      </c>
      <c r="AR8">
        <f>'Investissement choc'!AR8/'Investissement choc'!AR$46-'INvestissement ref'!AR8/'INvestissement ref'!AR$47</f>
        <v>-43.539049986113696</v>
      </c>
      <c r="AS8">
        <f>'Investissement choc'!AS8/'Investissement choc'!AS$46-'INvestissement ref'!AS8/'INvestissement ref'!AS$47</f>
        <v>-40.196035565498278</v>
      </c>
      <c r="AT8">
        <f>'Investissement choc'!AT8/'Investissement choc'!AT$46-'INvestissement ref'!AT8/'INvestissement ref'!AT$47</f>
        <v>-36.8864383920411</v>
      </c>
    </row>
    <row r="9" spans="1:46" ht="14.45" x14ac:dyDescent="0.3">
      <c r="A9" t="s">
        <v>13</v>
      </c>
      <c r="B9">
        <f>'Investissement choc'!B9/'Investissement choc'!B$46-'INvestissement ref'!B9/'INvestissement ref'!B$47</f>
        <v>0</v>
      </c>
      <c r="C9">
        <f>'Investissement choc'!C9/'Investissement choc'!C$46-'INvestissement ref'!C9/'INvestissement ref'!C$47</f>
        <v>0</v>
      </c>
      <c r="D9">
        <f>'Investissement choc'!D9/'Investissement choc'!D$46-'INvestissement ref'!D9/'INvestissement ref'!D$47</f>
        <v>0</v>
      </c>
      <c r="E9">
        <f>'Investissement choc'!E9/'Investissement choc'!E$46-'INvestissement ref'!E9/'INvestissement ref'!E$47</f>
        <v>0</v>
      </c>
      <c r="F9">
        <f>'Investissement choc'!F9/'Investissement choc'!F$46-'INvestissement ref'!F9/'INvestissement ref'!F$47</f>
        <v>0</v>
      </c>
      <c r="G9">
        <f>'Investissement choc'!G9/'Investissement choc'!G$46-'INvestissement ref'!G9/'INvestissement ref'!G$47</f>
        <v>0</v>
      </c>
      <c r="H9">
        <f>'Investissement choc'!H9/'Investissement choc'!H$46-'INvestissement ref'!H9/'INvestissement ref'!H$47</f>
        <v>0</v>
      </c>
      <c r="I9">
        <f>'Investissement choc'!I9/'Investissement choc'!I$46-'INvestissement ref'!I9/'INvestissement ref'!I$47</f>
        <v>0</v>
      </c>
      <c r="J9">
        <f>'Investissement choc'!J9/'Investissement choc'!J$46-'INvestissement ref'!J9/'INvestissement ref'!J$47</f>
        <v>0</v>
      </c>
      <c r="K9">
        <f>'Investissement choc'!K9/'Investissement choc'!K$46-'INvestissement ref'!K9/'INvestissement ref'!K$47</f>
        <v>0</v>
      </c>
      <c r="L9">
        <f>'Investissement choc'!L9/'Investissement choc'!L$46-'INvestissement ref'!L9/'INvestissement ref'!L$47</f>
        <v>0.72617356381152831</v>
      </c>
      <c r="M9">
        <f>'Investissement choc'!M9/'Investissement choc'!M$46-'INvestissement ref'!M9/'INvestissement ref'!M$47</f>
        <v>1.3575313875925872</v>
      </c>
      <c r="N9">
        <f>'Investissement choc'!N9/'Investissement choc'!N$46-'INvestissement ref'!N9/'INvestissement ref'!N$47</f>
        <v>1.7893917172054046</v>
      </c>
      <c r="O9">
        <f>'Investissement choc'!O9/'Investissement choc'!O$46-'INvestissement ref'!O9/'INvestissement ref'!O$47</f>
        <v>2.5746438549808488</v>
      </c>
      <c r="P9">
        <f>'Investissement choc'!P9/'Investissement choc'!P$46-'INvestissement ref'!P9/'INvestissement ref'!P$47</f>
        <v>4.0578834944219864</v>
      </c>
      <c r="Q9">
        <f>'Investissement choc'!Q9/'Investissement choc'!Q$46-'INvestissement ref'!Q9/'INvestissement ref'!Q$47</f>
        <v>6.6396550879707377</v>
      </c>
      <c r="R9">
        <f>'Investissement choc'!R9/'Investissement choc'!R$46-'INvestissement ref'!R9/'INvestissement ref'!R$47</f>
        <v>11.104981576785093</v>
      </c>
      <c r="S9">
        <f>'Investissement choc'!S9/'Investissement choc'!S$46-'INvestissement ref'!S9/'INvestissement ref'!S$47</f>
        <v>15.970977038085238</v>
      </c>
      <c r="T9">
        <f>'Investissement choc'!T9/'Investissement choc'!T$46-'INvestissement ref'!T9/'INvestissement ref'!T$47</f>
        <v>19.790392014616486</v>
      </c>
      <c r="U9">
        <f>'Investissement choc'!U9/'Investissement choc'!U$46-'INvestissement ref'!U9/'INvestissement ref'!U$47</f>
        <v>22.796289199225697</v>
      </c>
      <c r="V9">
        <f>'Investissement choc'!V9/'Investissement choc'!V$46-'INvestissement ref'!V9/'INvestissement ref'!V$47</f>
        <v>25.171515763038144</v>
      </c>
      <c r="W9">
        <f>'Investissement choc'!W9/'Investissement choc'!W$46-'INvestissement ref'!W9/'INvestissement ref'!W$47</f>
        <v>27.107276795211249</v>
      </c>
      <c r="X9">
        <f>'Investissement choc'!X9/'Investissement choc'!X$46-'INvestissement ref'!X9/'INvestissement ref'!X$47</f>
        <v>28.54540201884862</v>
      </c>
      <c r="Y9">
        <f>'Investissement choc'!Y9/'Investissement choc'!Y$46-'INvestissement ref'!Y9/'INvestissement ref'!Y$47</f>
        <v>29.661896032367451</v>
      </c>
      <c r="Z9">
        <f>'Investissement choc'!Z9/'Investissement choc'!Z$46-'INvestissement ref'!Z9/'INvestissement ref'!Z$47</f>
        <v>30.665170553811322</v>
      </c>
      <c r="AA9">
        <f>'Investissement choc'!AA9/'Investissement choc'!AA$46-'INvestissement ref'!AA9/'INvestissement ref'!AA$47</f>
        <v>31.585275683814416</v>
      </c>
      <c r="AB9">
        <f>'Investissement choc'!AB9/'Investissement choc'!AB$46-'INvestissement ref'!AB9/'INvestissement ref'!AB$47</f>
        <v>32.91914451022501</v>
      </c>
      <c r="AC9">
        <f>'Investissement choc'!AC9/'Investissement choc'!AC$46-'INvestissement ref'!AC9/'INvestissement ref'!AC$47</f>
        <v>33.908602784359175</v>
      </c>
      <c r="AD9">
        <f>'Investissement choc'!AD9/'Investissement choc'!AD$46-'INvestissement ref'!AD9/'INvestissement ref'!AD$47</f>
        <v>34.844034732908028</v>
      </c>
      <c r="AE9">
        <f>'Investissement choc'!AE9/'Investissement choc'!AE$46-'INvestissement ref'!AE9/'INvestissement ref'!AE$47</f>
        <v>35.779910812722505</v>
      </c>
      <c r="AF9">
        <f>'Investissement choc'!AF9/'Investissement choc'!AF$46-'INvestissement ref'!AF9/'INvestissement ref'!AF$47</f>
        <v>36.752628455646345</v>
      </c>
      <c r="AG9">
        <f>'Investissement choc'!AG9/'Investissement choc'!AG$46-'INvestissement ref'!AG9/'INvestissement ref'!AG$47</f>
        <v>37.768652815999815</v>
      </c>
      <c r="AH9">
        <f>'Investissement choc'!AH9/'Investissement choc'!AH$46-'INvestissement ref'!AH9/'INvestissement ref'!AH$47</f>
        <v>39.016584666044992</v>
      </c>
      <c r="AI9">
        <f>'Investissement choc'!AI9/'Investissement choc'!AI$46-'INvestissement ref'!AI9/'INvestissement ref'!AI$47</f>
        <v>40.47216107073092</v>
      </c>
      <c r="AJ9">
        <f>'Investissement choc'!AJ9/'Investissement choc'!AJ$46-'INvestissement ref'!AJ9/'INvestissement ref'!AJ$47</f>
        <v>42.083827009356526</v>
      </c>
      <c r="AK9">
        <f>'Investissement choc'!AK9/'Investissement choc'!AK$46-'INvestissement ref'!AK9/'INvestissement ref'!AK$47</f>
        <v>43.818027053165622</v>
      </c>
      <c r="AL9">
        <f>'Investissement choc'!AL9/'Investissement choc'!AL$46-'INvestissement ref'!AL9/'INvestissement ref'!AL$47</f>
        <v>45.607595484745218</v>
      </c>
      <c r="AM9">
        <f>'Investissement choc'!AM9/'Investissement choc'!AM$46-'INvestissement ref'!AM9/'INvestissement ref'!AM$47</f>
        <v>47.42109654859172</v>
      </c>
      <c r="AN9">
        <f>'Investissement choc'!AN9/'Investissement choc'!AN$46-'INvestissement ref'!AN9/'INvestissement ref'!AN$47</f>
        <v>49.23049020745043</v>
      </c>
      <c r="AO9">
        <f>'Investissement choc'!AO9/'Investissement choc'!AO$46-'INvestissement ref'!AO9/'INvestissement ref'!AO$47</f>
        <v>51.01244999724247</v>
      </c>
      <c r="AP9">
        <f>'Investissement choc'!AP9/'Investissement choc'!AP$46-'INvestissement ref'!AP9/'INvestissement ref'!AP$47</f>
        <v>52.7485028109827</v>
      </c>
      <c r="AQ9">
        <f>'Investissement choc'!AQ9/'Investissement choc'!AQ$46-'INvestissement ref'!AQ9/'INvestissement ref'!AQ$47</f>
        <v>54.424846512334625</v>
      </c>
      <c r="AR9">
        <f>'Investissement choc'!AR9/'Investissement choc'!AR$46-'INvestissement ref'!AR9/'INvestissement ref'!AR$47</f>
        <v>56.031954901478855</v>
      </c>
      <c r="AS9">
        <f>'Investissement choc'!AS9/'Investissement choc'!AS$46-'INvestissement ref'!AS9/'INvestissement ref'!AS$47</f>
        <v>57.564028394674892</v>
      </c>
      <c r="AT9">
        <f>'Investissement choc'!AT9/'Investissement choc'!AT$46-'INvestissement ref'!AT9/'INvestissement ref'!AT$47</f>
        <v>59.018357016406298</v>
      </c>
    </row>
    <row r="10" spans="1:46" ht="14.45" x14ac:dyDescent="0.3">
      <c r="A10" t="s">
        <v>14</v>
      </c>
      <c r="B10">
        <f>'Investissement choc'!B10/'Investissement choc'!B$46-'INvestissement ref'!B10/'INvestissement ref'!B$47</f>
        <v>0</v>
      </c>
      <c r="C10">
        <f>'Investissement choc'!C10/'Investissement choc'!C$46-'INvestissement ref'!C10/'INvestissement ref'!C$47</f>
        <v>0</v>
      </c>
      <c r="D10">
        <f>'Investissement choc'!D10/'Investissement choc'!D$46-'INvestissement ref'!D10/'INvestissement ref'!D$47</f>
        <v>0</v>
      </c>
      <c r="E10">
        <f>'Investissement choc'!E10/'Investissement choc'!E$46-'INvestissement ref'!E10/'INvestissement ref'!E$47</f>
        <v>0</v>
      </c>
      <c r="F10">
        <f>'Investissement choc'!F10/'Investissement choc'!F$46-'INvestissement ref'!F10/'INvestissement ref'!F$47</f>
        <v>0</v>
      </c>
      <c r="G10">
        <f>'Investissement choc'!G10/'Investissement choc'!G$46-'INvestissement ref'!G10/'INvestissement ref'!G$47</f>
        <v>0</v>
      </c>
      <c r="H10">
        <f>'Investissement choc'!H10/'Investissement choc'!H$46-'INvestissement ref'!H10/'INvestissement ref'!H$47</f>
        <v>0</v>
      </c>
      <c r="I10">
        <f>'Investissement choc'!I10/'Investissement choc'!I$46-'INvestissement ref'!I10/'INvestissement ref'!I$47</f>
        <v>0</v>
      </c>
      <c r="J10">
        <f>'Investissement choc'!J10/'Investissement choc'!J$46-'INvestissement ref'!J10/'INvestissement ref'!J$47</f>
        <v>0</v>
      </c>
      <c r="K10">
        <f>'Investissement choc'!K10/'Investissement choc'!K$46-'INvestissement ref'!K10/'INvestissement ref'!K$47</f>
        <v>0</v>
      </c>
      <c r="L10">
        <f>'Investissement choc'!L10/'Investissement choc'!L$46-'INvestissement ref'!L10/'INvestissement ref'!L$47</f>
        <v>0.35394624867990387</v>
      </c>
      <c r="M10">
        <f>'Investissement choc'!M10/'Investissement choc'!M$46-'INvestissement ref'!M10/'INvestissement ref'!M$47</f>
        <v>0.68829069785124375</v>
      </c>
      <c r="N10">
        <f>'Investissement choc'!N10/'Investissement choc'!N$46-'INvestissement ref'!N10/'INvestissement ref'!N$47</f>
        <v>0.47066615287621971</v>
      </c>
      <c r="O10">
        <f>'Investissement choc'!O10/'Investissement choc'!O$46-'INvestissement ref'!O10/'INvestissement ref'!O$47</f>
        <v>-0.49745838576995993</v>
      </c>
      <c r="P10">
        <f>'Investissement choc'!P10/'Investissement choc'!P$46-'INvestissement ref'!P10/'INvestissement ref'!P$47</f>
        <v>-2.5286086722603613</v>
      </c>
      <c r="Q10">
        <f>'Investissement choc'!Q10/'Investissement choc'!Q$46-'INvestissement ref'!Q10/'INvestissement ref'!Q$47</f>
        <v>-6.9332757302911432</v>
      </c>
      <c r="R10">
        <f>'Investissement choc'!R10/'Investissement choc'!R$46-'INvestissement ref'!R10/'INvestissement ref'!R$47</f>
        <v>-15.482191813185636</v>
      </c>
      <c r="S10">
        <f>'Investissement choc'!S10/'Investissement choc'!S$46-'INvestissement ref'!S10/'INvestissement ref'!S$47</f>
        <v>-19.960050503333377</v>
      </c>
      <c r="T10">
        <f>'Investissement choc'!T10/'Investissement choc'!T$46-'INvestissement ref'!T10/'INvestissement ref'!T$47</f>
        <v>-27.874188414922401</v>
      </c>
      <c r="U10">
        <f>'Investissement choc'!U10/'Investissement choc'!U$46-'INvestissement ref'!U10/'INvestissement ref'!U$47</f>
        <v>-38.32605612088264</v>
      </c>
      <c r="V10">
        <f>'Investissement choc'!V10/'Investissement choc'!V$46-'INvestissement ref'!V10/'INvestissement ref'!V$47</f>
        <v>-50.636539544677362</v>
      </c>
      <c r="W10">
        <f>'Investissement choc'!W10/'Investissement choc'!W$46-'INvestissement ref'!W10/'INvestissement ref'!W$47</f>
        <v>-64.193303957129274</v>
      </c>
      <c r="X10">
        <f>'Investissement choc'!X10/'Investissement choc'!X$46-'INvestissement ref'!X10/'INvestissement ref'!X$47</f>
        <v>-78.222753667981351</v>
      </c>
      <c r="Y10">
        <f>'Investissement choc'!Y10/'Investissement choc'!Y$46-'INvestissement ref'!Y10/'INvestissement ref'!Y$47</f>
        <v>-92.128739730042525</v>
      </c>
      <c r="Z10">
        <f>'Investissement choc'!Z10/'Investissement choc'!Z$46-'INvestissement ref'!Z10/'INvestissement ref'!Z$47</f>
        <v>-105.37249577440775</v>
      </c>
      <c r="AA10">
        <f>'Investissement choc'!AA10/'Investissement choc'!AA$46-'INvestissement ref'!AA10/'INvestissement ref'!AA$47</f>
        <v>-117.95846984763079</v>
      </c>
      <c r="AB10">
        <f>'Investissement choc'!AB10/'Investissement choc'!AB$46-'INvestissement ref'!AB10/'INvestissement ref'!AB$47</f>
        <v>-128.16692722414473</v>
      </c>
      <c r="AC10">
        <f>'Investissement choc'!AC10/'Investissement choc'!AC$46-'INvestissement ref'!AC10/'INvestissement ref'!AC$47</f>
        <v>-137.99022355672901</v>
      </c>
      <c r="AD10">
        <f>'Investissement choc'!AD10/'Investissement choc'!AD$46-'INvestissement ref'!AD10/'INvestissement ref'!AD$47</f>
        <v>-146.10222483962525</v>
      </c>
      <c r="AE10">
        <f>'Investissement choc'!AE10/'Investissement choc'!AE$46-'INvestissement ref'!AE10/'INvestissement ref'!AE$47</f>
        <v>-152.49033279371611</v>
      </c>
      <c r="AF10">
        <f>'Investissement choc'!AF10/'Investissement choc'!AF$46-'INvestissement ref'!AF10/'INvestissement ref'!AF$47</f>
        <v>-157.16945367956669</v>
      </c>
      <c r="AG10">
        <f>'Investissement choc'!AG10/'Investissement choc'!AG$46-'INvestissement ref'!AG10/'INvestissement ref'!AG$47</f>
        <v>-160.26483360835687</v>
      </c>
      <c r="AH10">
        <f>'Investissement choc'!AH10/'Investissement choc'!AH$46-'INvestissement ref'!AH10/'INvestissement ref'!AH$47</f>
        <v>-162.24076090267704</v>
      </c>
      <c r="AI10">
        <f>'Investissement choc'!AI10/'Investissement choc'!AI$46-'INvestissement ref'!AI10/'INvestissement ref'!AI$47</f>
        <v>-163.1455738928114</v>
      </c>
      <c r="AJ10">
        <f>'Investissement choc'!AJ10/'Investissement choc'!AJ$46-'INvestissement ref'!AJ10/'INvestissement ref'!AJ$47</f>
        <v>-163.16955165743798</v>
      </c>
      <c r="AK10">
        <f>'Investissement choc'!AK10/'Investissement choc'!AK$46-'INvestissement ref'!AK10/'INvestissement ref'!AK$47</f>
        <v>-162.26894429744698</v>
      </c>
      <c r="AL10">
        <f>'Investissement choc'!AL10/'Investissement choc'!AL$46-'INvestissement ref'!AL10/'INvestissement ref'!AL$47</f>
        <v>-160.67215176662739</v>
      </c>
      <c r="AM10">
        <f>'Investissement choc'!AM10/'Investissement choc'!AM$46-'INvestissement ref'!AM10/'INvestissement ref'!AM$47</f>
        <v>-158.49997900688436</v>
      </c>
      <c r="AN10">
        <f>'Investissement choc'!AN10/'Investissement choc'!AN$46-'INvestissement ref'!AN10/'INvestissement ref'!AN$47</f>
        <v>-155.84648404880795</v>
      </c>
      <c r="AO10">
        <f>'Investissement choc'!AO10/'Investissement choc'!AO$46-'INvestissement ref'!AO10/'INvestissement ref'!AO$47</f>
        <v>-152.78865739287039</v>
      </c>
      <c r="AP10">
        <f>'Investissement choc'!AP10/'Investissement choc'!AP$46-'INvestissement ref'!AP10/'INvestissement ref'!AP$47</f>
        <v>-149.39193489871786</v>
      </c>
      <c r="AQ10">
        <f>'Investissement choc'!AQ10/'Investissement choc'!AQ$46-'INvestissement ref'!AQ10/'INvestissement ref'!AQ$47</f>
        <v>-145.71331372116288</v>
      </c>
      <c r="AR10">
        <f>'Investissement choc'!AR10/'Investissement choc'!AR$46-'INvestissement ref'!AR10/'INvestissement ref'!AR$47</f>
        <v>-141.80325654688909</v>
      </c>
      <c r="AS10">
        <f>'Investissement choc'!AS10/'Investissement choc'!AS$46-'INvestissement ref'!AS10/'INvestissement ref'!AS$47</f>
        <v>-137.70700862314902</v>
      </c>
      <c r="AT10">
        <f>'Investissement choc'!AT10/'Investissement choc'!AT$46-'INvestissement ref'!AT10/'INvestissement ref'!AT$47</f>
        <v>-133.46557027738504</v>
      </c>
    </row>
    <row r="11" spans="1:46" ht="14.45" x14ac:dyDescent="0.3">
      <c r="A11" t="s">
        <v>15</v>
      </c>
      <c r="B11">
        <f>'Investissement choc'!B11/'Investissement choc'!B$46-'INvestissement ref'!B11/'INvestissement ref'!B$47</f>
        <v>0</v>
      </c>
      <c r="C11">
        <f>'Investissement choc'!C11/'Investissement choc'!C$46-'INvestissement ref'!C11/'INvestissement ref'!C$47</f>
        <v>0</v>
      </c>
      <c r="D11">
        <f>'Investissement choc'!D11/'Investissement choc'!D$46-'INvestissement ref'!D11/'INvestissement ref'!D$47</f>
        <v>0</v>
      </c>
      <c r="E11">
        <f>'Investissement choc'!E11/'Investissement choc'!E$46-'INvestissement ref'!E11/'INvestissement ref'!E$47</f>
        <v>0</v>
      </c>
      <c r="F11">
        <f>'Investissement choc'!F11/'Investissement choc'!F$46-'INvestissement ref'!F11/'INvestissement ref'!F$47</f>
        <v>0</v>
      </c>
      <c r="G11">
        <f>'Investissement choc'!G11/'Investissement choc'!G$46-'INvestissement ref'!G11/'INvestissement ref'!G$47</f>
        <v>0</v>
      </c>
      <c r="H11">
        <f>'Investissement choc'!H11/'Investissement choc'!H$46-'INvestissement ref'!H11/'INvestissement ref'!H$47</f>
        <v>0</v>
      </c>
      <c r="I11">
        <f>'Investissement choc'!I11/'Investissement choc'!I$46-'INvestissement ref'!I11/'INvestissement ref'!I$47</f>
        <v>0</v>
      </c>
      <c r="J11">
        <f>'Investissement choc'!J11/'Investissement choc'!J$46-'INvestissement ref'!J11/'INvestissement ref'!J$47</f>
        <v>0</v>
      </c>
      <c r="K11">
        <f>'Investissement choc'!K11/'Investissement choc'!K$46-'INvestissement ref'!K11/'INvestissement ref'!K$47</f>
        <v>0</v>
      </c>
      <c r="L11">
        <f>'Investissement choc'!L11/'Investissement choc'!L$46-'INvestissement ref'!L11/'INvestissement ref'!L$47</f>
        <v>0.11993728736717912</v>
      </c>
      <c r="M11">
        <f>'Investissement choc'!M11/'Investissement choc'!M$46-'INvestissement ref'!M11/'INvestissement ref'!M$47</f>
        <v>0.31293662756468166</v>
      </c>
      <c r="N11">
        <f>'Investissement choc'!N11/'Investissement choc'!N$46-'INvestissement ref'!N11/'INvestissement ref'!N$47</f>
        <v>1.8314099440067366</v>
      </c>
      <c r="O11">
        <f>'Investissement choc'!O11/'Investissement choc'!O$46-'INvestissement ref'!O11/'INvestissement ref'!O$47</f>
        <v>1.7825182034328009</v>
      </c>
      <c r="P11">
        <f>'Investissement choc'!P11/'Investissement choc'!P$46-'INvestissement ref'!P11/'INvestissement ref'!P$47</f>
        <v>0.33477351479893969</v>
      </c>
      <c r="Q11">
        <f>'Investissement choc'!Q11/'Investissement choc'!Q$46-'INvestissement ref'!Q11/'INvestissement ref'!Q$47</f>
        <v>-3.1675570149010355</v>
      </c>
      <c r="R11">
        <f>'Investissement choc'!R11/'Investissement choc'!R$46-'INvestissement ref'!R11/'INvestissement ref'!R$47</f>
        <v>-10.507503848993792</v>
      </c>
      <c r="S11">
        <f>'Investissement choc'!S11/'Investissement choc'!S$46-'INvestissement ref'!S11/'INvestissement ref'!S$47</f>
        <v>-10.489310799219083</v>
      </c>
      <c r="T11">
        <f>'Investissement choc'!T11/'Investissement choc'!T$46-'INvestissement ref'!T11/'INvestissement ref'!T$47</f>
        <v>-12.453900881816253</v>
      </c>
      <c r="U11">
        <f>'Investissement choc'!U11/'Investissement choc'!U$46-'INvestissement ref'!U11/'INvestissement ref'!U$47</f>
        <v>-16.86280286772876</v>
      </c>
      <c r="V11">
        <f>'Investissement choc'!V11/'Investissement choc'!V$46-'INvestissement ref'!V11/'INvestissement ref'!V$47</f>
        <v>-23.24198297405087</v>
      </c>
      <c r="W11">
        <f>'Investissement choc'!W11/'Investissement choc'!W$46-'INvestissement ref'!W11/'INvestissement ref'!W$47</f>
        <v>-30.976074428408765</v>
      </c>
      <c r="X11">
        <f>'Investissement choc'!X11/'Investissement choc'!X$46-'INvestissement ref'!X11/'INvestissement ref'!X$47</f>
        <v>-39.170297055218725</v>
      </c>
      <c r="Y11">
        <f>'Investissement choc'!Y11/'Investissement choc'!Y$46-'INvestissement ref'!Y11/'INvestissement ref'!Y$47</f>
        <v>-47.442568696658782</v>
      </c>
      <c r="Z11">
        <f>'Investissement choc'!Z11/'Investissement choc'!Z$46-'INvestissement ref'!Z11/'INvestissement ref'!Z$47</f>
        <v>-55.135062765011753</v>
      </c>
      <c r="AA11">
        <f>'Investissement choc'!AA11/'Investissement choc'!AA$46-'INvestissement ref'!AA11/'INvestissement ref'!AA$47</f>
        <v>-62.748633754082675</v>
      </c>
      <c r="AB11">
        <f>'Investissement choc'!AB11/'Investissement choc'!AB$46-'INvestissement ref'!AB11/'INvestissement ref'!AB$47</f>
        <v>-68.79600213087474</v>
      </c>
      <c r="AC11">
        <f>'Investissement choc'!AC11/'Investissement choc'!AC$46-'INvestissement ref'!AC11/'INvestissement ref'!AC$47</f>
        <v>-75.318553962493525</v>
      </c>
      <c r="AD11">
        <f>'Investissement choc'!AD11/'Investissement choc'!AD$46-'INvestissement ref'!AD11/'INvestissement ref'!AD$47</f>
        <v>-80.785003811651222</v>
      </c>
      <c r="AE11">
        <f>'Investissement choc'!AE11/'Investissement choc'!AE$46-'INvestissement ref'!AE11/'INvestissement ref'!AE$47</f>
        <v>-84.98929905609225</v>
      </c>
      <c r="AF11">
        <f>'Investissement choc'!AF11/'Investissement choc'!AF$46-'INvestissement ref'!AF11/'INvestissement ref'!AF$47</f>
        <v>-87.91890430294734</v>
      </c>
      <c r="AG11">
        <f>'Investissement choc'!AG11/'Investissement choc'!AG$46-'INvestissement ref'!AG11/'INvestissement ref'!AG$47</f>
        <v>-89.681863794274932</v>
      </c>
      <c r="AH11">
        <f>'Investissement choc'!AH11/'Investissement choc'!AH$46-'INvestissement ref'!AH11/'INvestissement ref'!AH$47</f>
        <v>-90.58446354737498</v>
      </c>
      <c r="AI11">
        <f>'Investissement choc'!AI11/'Investissement choc'!AI$46-'INvestissement ref'!AI11/'INvestissement ref'!AI$47</f>
        <v>-90.641464402528072</v>
      </c>
      <c r="AJ11">
        <f>'Investissement choc'!AJ11/'Investissement choc'!AJ$46-'INvestissement ref'!AJ11/'INvestissement ref'!AJ$47</f>
        <v>-90.015690470260438</v>
      </c>
      <c r="AK11">
        <f>'Investissement choc'!AK11/'Investissement choc'!AK$46-'INvestissement ref'!AK11/'INvestissement ref'!AK$47</f>
        <v>-88.854550990860616</v>
      </c>
      <c r="AL11">
        <f>'Investissement choc'!AL11/'Investissement choc'!AL$46-'INvestissement ref'!AL11/'INvestissement ref'!AL$47</f>
        <v>-87.295982645421304</v>
      </c>
      <c r="AM11">
        <f>'Investissement choc'!AM11/'Investissement choc'!AM$46-'INvestissement ref'!AM11/'INvestissement ref'!AM$47</f>
        <v>-85.4168643306989</v>
      </c>
      <c r="AN11">
        <f>'Investissement choc'!AN11/'Investissement choc'!AN$46-'INvestissement ref'!AN11/'INvestissement ref'!AN$47</f>
        <v>-83.287741209672276</v>
      </c>
      <c r="AO11">
        <f>'Investissement choc'!AO11/'Investissement choc'!AO$46-'INvestissement ref'!AO11/'INvestissement ref'!AO$47</f>
        <v>-80.967340772865327</v>
      </c>
      <c r="AP11">
        <f>'Investissement choc'!AP11/'Investissement choc'!AP$46-'INvestissement ref'!AP11/'INvestissement ref'!AP$47</f>
        <v>-78.50301122755252</v>
      </c>
      <c r="AQ11">
        <f>'Investissement choc'!AQ11/'Investissement choc'!AQ$46-'INvestissement ref'!AQ11/'INvestissement ref'!AQ$47</f>
        <v>-75.932848894290942</v>
      </c>
      <c r="AR11">
        <f>'Investissement choc'!AR11/'Investissement choc'!AR$46-'INvestissement ref'!AR11/'INvestissement ref'!AR$47</f>
        <v>-73.28770763231887</v>
      </c>
      <c r="AS11">
        <f>'Investissement choc'!AS11/'Investissement choc'!AS$46-'INvestissement ref'!AS11/'INvestissement ref'!AS$47</f>
        <v>-70.592795078267613</v>
      </c>
      <c r="AT11">
        <f>'Investissement choc'!AT11/'Investissement choc'!AT$46-'INvestissement ref'!AT11/'INvestissement ref'!AT$47</f>
        <v>-67.868924347897064</v>
      </c>
    </row>
    <row r="12" spans="1:46" ht="14.45" x14ac:dyDescent="0.3">
      <c r="A12" t="s">
        <v>16</v>
      </c>
      <c r="B12">
        <f>'Investissement choc'!B12/'Investissement choc'!B$46-'INvestissement ref'!B12/'INvestissement ref'!B$47</f>
        <v>0</v>
      </c>
      <c r="C12">
        <f>'Investissement choc'!C12/'Investissement choc'!C$46-'INvestissement ref'!C12/'INvestissement ref'!C$47</f>
        <v>0</v>
      </c>
      <c r="D12">
        <f>'Investissement choc'!D12/'Investissement choc'!D$46-'INvestissement ref'!D12/'INvestissement ref'!D$47</f>
        <v>0</v>
      </c>
      <c r="E12">
        <f>'Investissement choc'!E12/'Investissement choc'!E$46-'INvestissement ref'!E12/'INvestissement ref'!E$47</f>
        <v>0</v>
      </c>
      <c r="F12">
        <f>'Investissement choc'!F12/'Investissement choc'!F$46-'INvestissement ref'!F12/'INvestissement ref'!F$47</f>
        <v>0</v>
      </c>
      <c r="G12">
        <f>'Investissement choc'!G12/'Investissement choc'!G$46-'INvestissement ref'!G12/'INvestissement ref'!G$47</f>
        <v>0</v>
      </c>
      <c r="H12">
        <f>'Investissement choc'!H12/'Investissement choc'!H$46-'INvestissement ref'!H12/'INvestissement ref'!H$47</f>
        <v>0</v>
      </c>
      <c r="I12">
        <f>'Investissement choc'!I12/'Investissement choc'!I$46-'INvestissement ref'!I12/'INvestissement ref'!I$47</f>
        <v>0</v>
      </c>
      <c r="J12">
        <f>'Investissement choc'!J12/'Investissement choc'!J$46-'INvestissement ref'!J12/'INvestissement ref'!J$47</f>
        <v>0</v>
      </c>
      <c r="K12">
        <f>'Investissement choc'!K12/'Investissement choc'!K$46-'INvestissement ref'!K12/'INvestissement ref'!K$47</f>
        <v>0</v>
      </c>
      <c r="L12">
        <f>'Investissement choc'!L12/'Investissement choc'!L$46-'INvestissement ref'!L12/'INvestissement ref'!L$47</f>
        <v>2.890658150915101</v>
      </c>
      <c r="M12">
        <f>'Investissement choc'!M12/'Investissement choc'!M$46-'INvestissement ref'!M12/'INvestissement ref'!M$47</f>
        <v>5.2486722655115727</v>
      </c>
      <c r="N12">
        <f>'Investissement choc'!N12/'Investissement choc'!N$46-'INvestissement ref'!N12/'INvestissement ref'!N$47</f>
        <v>9.8285110946995928</v>
      </c>
      <c r="O12">
        <f>'Investissement choc'!O12/'Investissement choc'!O$46-'INvestissement ref'!O12/'INvestissement ref'!O$47</f>
        <v>15.540026183261716</v>
      </c>
      <c r="P12">
        <f>'Investissement choc'!P12/'Investissement choc'!P$46-'INvestissement ref'!P12/'INvestissement ref'!P$47</f>
        <v>24.980091754097657</v>
      </c>
      <c r="Q12">
        <f>'Investissement choc'!Q12/'Investissement choc'!Q$46-'INvestissement ref'!Q12/'INvestissement ref'!Q$47</f>
        <v>41.524197768828799</v>
      </c>
      <c r="R12">
        <f>'Investissement choc'!R12/'Investissement choc'!R$46-'INvestissement ref'!R12/'INvestissement ref'!R$47</f>
        <v>70.460621010051682</v>
      </c>
      <c r="S12">
        <f>'Investissement choc'!S12/'Investissement choc'!S$46-'INvestissement ref'!S12/'INvestissement ref'!S$47</f>
        <v>104.585737466502</v>
      </c>
      <c r="T12">
        <f>'Investissement choc'!T12/'Investissement choc'!T$46-'INvestissement ref'!T12/'INvestissement ref'!T$47</f>
        <v>134.0750857011451</v>
      </c>
      <c r="U12">
        <f>'Investissement choc'!U12/'Investissement choc'!U$46-'INvestissement ref'!U12/'INvestissement ref'!U$47</f>
        <v>158.8964937433243</v>
      </c>
      <c r="V12">
        <f>'Investissement choc'!V12/'Investissement choc'!V$46-'INvestissement ref'!V12/'INvestissement ref'!V$47</f>
        <v>179.79437579830915</v>
      </c>
      <c r="W12">
        <f>'Investissement choc'!W12/'Investissement choc'!W$46-'INvestissement ref'!W12/'INvestissement ref'!W$47</f>
        <v>197.8176575841419</v>
      </c>
      <c r="X12">
        <f>'Investissement choc'!X12/'Investissement choc'!X$46-'INvestissement ref'!X12/'INvestissement ref'!X$47</f>
        <v>213.79267573736161</v>
      </c>
      <c r="Y12">
        <f>'Investissement choc'!Y12/'Investissement choc'!Y$46-'INvestissement ref'!Y12/'INvestissement ref'!Y$47</f>
        <v>228.55803269569037</v>
      </c>
      <c r="Z12">
        <f>'Investissement choc'!Z12/'Investissement choc'!Z$46-'INvestissement ref'!Z12/'INvestissement ref'!Z$47</f>
        <v>243.31699834764686</v>
      </c>
      <c r="AA12">
        <f>'Investissement choc'!AA12/'Investissement choc'!AA$46-'INvestissement ref'!AA12/'INvestissement ref'!AA$47</f>
        <v>257.63761941267308</v>
      </c>
      <c r="AB12">
        <f>'Investissement choc'!AB12/'Investissement choc'!AB$46-'INvestissement ref'!AB12/'INvestissement ref'!AB$47</f>
        <v>273.86978145280841</v>
      </c>
      <c r="AC12">
        <f>'Investissement choc'!AC12/'Investissement choc'!AC$46-'INvestissement ref'!AC12/'INvestissement ref'!AC$47</f>
        <v>287.47385464933222</v>
      </c>
      <c r="AD12">
        <f>'Investissement choc'!AD12/'Investissement choc'!AD$46-'INvestissement ref'!AD12/'INvestissement ref'!AD$47</f>
        <v>300.58788724786586</v>
      </c>
      <c r="AE12">
        <f>'Investissement choc'!AE12/'Investissement choc'!AE$46-'INvestissement ref'!AE12/'INvestissement ref'!AE$47</f>
        <v>313.80083558454385</v>
      </c>
      <c r="AF12">
        <f>'Investissement choc'!AF12/'Investissement choc'!AF$46-'INvestissement ref'!AF12/'INvestissement ref'!AF$47</f>
        <v>327.40740555286061</v>
      </c>
      <c r="AG12">
        <f>'Investissement choc'!AG12/'Investissement choc'!AG$46-'INvestissement ref'!AG12/'INvestissement ref'!AG$47</f>
        <v>341.47460581513019</v>
      </c>
      <c r="AH12">
        <f>'Investissement choc'!AH12/'Investissement choc'!AH$46-'INvestissement ref'!AH12/'INvestissement ref'!AH$47</f>
        <v>355.68729239780919</v>
      </c>
      <c r="AI12">
        <f>'Investissement choc'!AI12/'Investissement choc'!AI$46-'INvestissement ref'!AI12/'INvestissement ref'!AI$47</f>
        <v>370.36789027823011</v>
      </c>
      <c r="AJ12">
        <f>'Investissement choc'!AJ12/'Investissement choc'!AJ$46-'INvestissement ref'!AJ12/'INvestissement ref'!AJ$47</f>
        <v>385.51170650697964</v>
      </c>
      <c r="AK12">
        <f>'Investissement choc'!AK12/'Investissement choc'!AK$46-'INvestissement ref'!AK12/'INvestissement ref'!AK$47</f>
        <v>401.41061968471195</v>
      </c>
      <c r="AL12">
        <f>'Investissement choc'!AL12/'Investissement choc'!AL$46-'INvestissement ref'!AL12/'INvestissement ref'!AL$47</f>
        <v>417.59576161753876</v>
      </c>
      <c r="AM12">
        <f>'Investissement choc'!AM12/'Investissement choc'!AM$46-'INvestissement ref'!AM12/'INvestissement ref'!AM$47</f>
        <v>433.82637037480231</v>
      </c>
      <c r="AN12">
        <f>'Investissement choc'!AN12/'Investissement choc'!AN$46-'INvestissement ref'!AN12/'INvestissement ref'!AN$47</f>
        <v>449.92076689105761</v>
      </c>
      <c r="AO12">
        <f>'Investissement choc'!AO12/'Investissement choc'!AO$46-'INvestissement ref'!AO12/'INvestissement ref'!AO$47</f>
        <v>465.73714707501972</v>
      </c>
      <c r="AP12">
        <f>'Investissement choc'!AP12/'Investissement choc'!AP$46-'INvestissement ref'!AP12/'INvestissement ref'!AP$47</f>
        <v>481.16346598592963</v>
      </c>
      <c r="AQ12">
        <f>'Investissement choc'!AQ12/'Investissement choc'!AQ$46-'INvestissement ref'!AQ12/'INvestissement ref'!AQ$47</f>
        <v>496.11455456607837</v>
      </c>
      <c r="AR12">
        <f>'Investissement choc'!AR12/'Investissement choc'!AR$46-'INvestissement ref'!AR12/'INvestissement ref'!AR$47</f>
        <v>510.53068620992826</v>
      </c>
      <c r="AS12">
        <f>'Investissement choc'!AS12/'Investissement choc'!AS$46-'INvestissement ref'!AS12/'INvestissement ref'!AS$47</f>
        <v>524.37555091988338</v>
      </c>
      <c r="AT12">
        <f>'Investissement choc'!AT12/'Investissement choc'!AT$46-'INvestissement ref'!AT12/'INvestissement ref'!AT$47</f>
        <v>537.63335174233066</v>
      </c>
    </row>
    <row r="13" spans="1:46" ht="14.45" x14ac:dyDescent="0.3">
      <c r="A13" t="s">
        <v>17</v>
      </c>
      <c r="B13">
        <f>'Investissement choc'!B13/'Investissement choc'!B$46-'INvestissement ref'!B13/'INvestissement ref'!B$47</f>
        <v>0</v>
      </c>
      <c r="C13">
        <f>'Investissement choc'!C13/'Investissement choc'!C$46-'INvestissement ref'!C13/'INvestissement ref'!C$47</f>
        <v>0</v>
      </c>
      <c r="D13">
        <f>'Investissement choc'!D13/'Investissement choc'!D$46-'INvestissement ref'!D13/'INvestissement ref'!D$47</f>
        <v>0</v>
      </c>
      <c r="E13">
        <f>'Investissement choc'!E13/'Investissement choc'!E$46-'INvestissement ref'!E13/'INvestissement ref'!E$47</f>
        <v>0</v>
      </c>
      <c r="F13">
        <f>'Investissement choc'!F13/'Investissement choc'!F$46-'INvestissement ref'!F13/'INvestissement ref'!F$47</f>
        <v>0</v>
      </c>
      <c r="G13">
        <f>'Investissement choc'!G13/'Investissement choc'!G$46-'INvestissement ref'!G13/'INvestissement ref'!G$47</f>
        <v>0</v>
      </c>
      <c r="H13">
        <f>'Investissement choc'!H13/'Investissement choc'!H$46-'INvestissement ref'!H13/'INvestissement ref'!H$47</f>
        <v>0</v>
      </c>
      <c r="I13">
        <f>'Investissement choc'!I13/'Investissement choc'!I$46-'INvestissement ref'!I13/'INvestissement ref'!I$47</f>
        <v>0</v>
      </c>
      <c r="J13">
        <f>'Investissement choc'!J13/'Investissement choc'!J$46-'INvestissement ref'!J13/'INvestissement ref'!J$47</f>
        <v>0</v>
      </c>
      <c r="K13">
        <f>'Investissement choc'!K13/'Investissement choc'!K$46-'INvestissement ref'!K13/'INvestissement ref'!K$47</f>
        <v>0</v>
      </c>
      <c r="L13">
        <f>'Investissement choc'!L13/'Investissement choc'!L$46-'INvestissement ref'!L13/'INvestissement ref'!L$47</f>
        <v>2.9889190083508765E-2</v>
      </c>
      <c r="M13">
        <f>'Investissement choc'!M13/'Investissement choc'!M$46-'INvestissement ref'!M13/'INvestissement ref'!M$47</f>
        <v>0.11270145065617498</v>
      </c>
      <c r="N13">
        <f>'Investissement choc'!N13/'Investissement choc'!N$46-'INvestissement ref'!N13/'INvestissement ref'!N$47</f>
        <v>1.1025355120354448</v>
      </c>
      <c r="O13">
        <f>'Investissement choc'!O13/'Investissement choc'!O$46-'INvestissement ref'!O13/'INvestissement ref'!O$47</f>
        <v>1.3157472461912221</v>
      </c>
      <c r="P13">
        <f>'Investissement choc'!P13/'Investissement choc'!P$46-'INvestissement ref'!P13/'INvestissement ref'!P$47</f>
        <v>1.0629756363036904</v>
      </c>
      <c r="Q13">
        <f>'Investissement choc'!Q13/'Investissement choc'!Q$46-'INvestissement ref'!Q13/'INvestissement ref'!Q$47</f>
        <v>0.19007110620975709</v>
      </c>
      <c r="R13">
        <f>'Investissement choc'!R13/'Investissement choc'!R$46-'INvestissement ref'!R13/'INvestissement ref'!R$47</f>
        <v>-1.8621683463984482</v>
      </c>
      <c r="S13">
        <f>'Investissement choc'!S13/'Investissement choc'!S$46-'INvestissement ref'!S13/'INvestissement ref'!S$47</f>
        <v>-1.4770431140145774</v>
      </c>
      <c r="T13">
        <f>'Investissement choc'!T13/'Investissement choc'!T$46-'INvestissement ref'!T13/'INvestissement ref'!T$47</f>
        <v>-2.4752404971820852</v>
      </c>
      <c r="U13">
        <f>'Investissement choc'!U13/'Investissement choc'!U$46-'INvestissement ref'!U13/'INvestissement ref'!U$47</f>
        <v>-4.6570077396605711</v>
      </c>
      <c r="V13">
        <f>'Investissement choc'!V13/'Investissement choc'!V$46-'INvestissement ref'!V13/'INvestissement ref'!V$47</f>
        <v>-7.7388460078486787</v>
      </c>
      <c r="W13">
        <f>'Investissement choc'!W13/'Investissement choc'!W$46-'INvestissement ref'!W13/'INvestissement ref'!W$47</f>
        <v>-11.477957603217419</v>
      </c>
      <c r="X13">
        <f>'Investissement choc'!X13/'Investissement choc'!X$46-'INvestissement ref'!X13/'INvestissement ref'!X$47</f>
        <v>-15.116418507593835</v>
      </c>
      <c r="Y13">
        <f>'Investissement choc'!Y13/'Investissement choc'!Y$46-'INvestissement ref'!Y13/'INvestissement ref'!Y$47</f>
        <v>-18.633215583581091</v>
      </c>
      <c r="Z13">
        <f>'Investissement choc'!Z13/'Investissement choc'!Z$46-'INvestissement ref'!Z13/'INvestissement ref'!Z$47</f>
        <v>-21.82479920988203</v>
      </c>
      <c r="AA13">
        <f>'Investissement choc'!AA13/'Investissement choc'!AA$46-'INvestissement ref'!AA13/'INvestissement ref'!AA$47</f>
        <v>-24.804812354294882</v>
      </c>
      <c r="AB13">
        <f>'Investissement choc'!AB13/'Investissement choc'!AB$46-'INvestissement ref'!AB13/'INvestissement ref'!AB$47</f>
        <v>-29.317974195681813</v>
      </c>
      <c r="AC13">
        <f>'Investissement choc'!AC13/'Investissement choc'!AC$46-'INvestissement ref'!AC13/'INvestissement ref'!AC$47</f>
        <v>-33.44834936702523</v>
      </c>
      <c r="AD13">
        <f>'Investissement choc'!AD13/'Investissement choc'!AD$46-'INvestissement ref'!AD13/'INvestissement ref'!AD$47</f>
        <v>-36.753464455923563</v>
      </c>
      <c r="AE13">
        <f>'Investissement choc'!AE13/'Investissement choc'!AE$46-'INvestissement ref'!AE13/'INvestissement ref'!AE$47</f>
        <v>-39.27564034814236</v>
      </c>
      <c r="AF13">
        <f>'Investissement choc'!AF13/'Investissement choc'!AF$46-'INvestissement ref'!AF13/'INvestissement ref'!AF$47</f>
        <v>-41.056984954150948</v>
      </c>
      <c r="AG13">
        <f>'Investissement choc'!AG13/'Investissement choc'!AG$46-'INvestissement ref'!AG13/'INvestissement ref'!AG$47</f>
        <v>-42.174889006137505</v>
      </c>
      <c r="AH13">
        <f>'Investissement choc'!AH13/'Investissement choc'!AH$46-'INvestissement ref'!AH13/'INvestissement ref'!AH$47</f>
        <v>-42.767358716707236</v>
      </c>
      <c r="AI13">
        <f>'Investissement choc'!AI13/'Investissement choc'!AI$46-'INvestissement ref'!AI13/'INvestissement ref'!AI$47</f>
        <v>-42.866250354031536</v>
      </c>
      <c r="AJ13">
        <f>'Investissement choc'!AJ13/'Investissement choc'!AJ$46-'INvestissement ref'!AJ13/'INvestissement ref'!AJ$47</f>
        <v>-42.572996962545972</v>
      </c>
      <c r="AK13">
        <f>'Investissement choc'!AK13/'Investissement choc'!AK$46-'INvestissement ref'!AK13/'INvestissement ref'!AK$47</f>
        <v>-41.923803310042672</v>
      </c>
      <c r="AL13">
        <f>'Investissement choc'!AL13/'Investissement choc'!AL$46-'INvestissement ref'!AL13/'INvestissement ref'!AL$47</f>
        <v>-41.023602686227946</v>
      </c>
      <c r="AM13">
        <f>'Investissement choc'!AM13/'Investissement choc'!AM$46-'INvestissement ref'!AM13/'INvestissement ref'!AM$47</f>
        <v>-39.927090899282916</v>
      </c>
      <c r="AN13">
        <f>'Investissement choc'!AN13/'Investissement choc'!AN$46-'INvestissement ref'!AN13/'INvestissement ref'!AN$47</f>
        <v>-38.678975402673927</v>
      </c>
      <c r="AO13">
        <f>'Investissement choc'!AO13/'Investissement choc'!AO$46-'INvestissement ref'!AO13/'INvestissement ref'!AO$47</f>
        <v>-37.315617150446997</v>
      </c>
      <c r="AP13">
        <f>'Investissement choc'!AP13/'Investissement choc'!AP$46-'INvestissement ref'!AP13/'INvestissement ref'!AP$47</f>
        <v>-35.866610150851443</v>
      </c>
      <c r="AQ13">
        <f>'Investissement choc'!AQ13/'Investissement choc'!AQ$46-'INvestissement ref'!AQ13/'INvestissement ref'!AQ$47</f>
        <v>-34.356125774749216</v>
      </c>
      <c r="AR13">
        <f>'Investissement choc'!AR13/'Investissement choc'!AR$46-'INvestissement ref'!AR13/'INvestissement ref'!AR$47</f>
        <v>-32.803977021418177</v>
      </c>
      <c r="AS13">
        <f>'Investissement choc'!AS13/'Investissement choc'!AS$46-'INvestissement ref'!AS13/'INvestissement ref'!AS$47</f>
        <v>-31.226476235268478</v>
      </c>
      <c r="AT13">
        <f>'Investissement choc'!AT13/'Investissement choc'!AT$46-'INvestissement ref'!AT13/'INvestissement ref'!AT$47</f>
        <v>-29.637139537577013</v>
      </c>
    </row>
    <row r="14" spans="1:46" ht="14.45" x14ac:dyDescent="0.3">
      <c r="A14" t="s">
        <v>18</v>
      </c>
      <c r="B14">
        <f>'Investissement choc'!B14/'Investissement choc'!B$46-'INvestissement ref'!B14/'INvestissement ref'!B$47</f>
        <v>0</v>
      </c>
      <c r="C14">
        <f>'Investissement choc'!C14/'Investissement choc'!C$46-'INvestissement ref'!C14/'INvestissement ref'!C$47</f>
        <v>0</v>
      </c>
      <c r="D14">
        <f>'Investissement choc'!D14/'Investissement choc'!D$46-'INvestissement ref'!D14/'INvestissement ref'!D$47</f>
        <v>0</v>
      </c>
      <c r="E14">
        <f>'Investissement choc'!E14/'Investissement choc'!E$46-'INvestissement ref'!E14/'INvestissement ref'!E$47</f>
        <v>0</v>
      </c>
      <c r="F14">
        <f>'Investissement choc'!F14/'Investissement choc'!F$46-'INvestissement ref'!F14/'INvestissement ref'!F$47</f>
        <v>0</v>
      </c>
      <c r="G14">
        <f>'Investissement choc'!G14/'Investissement choc'!G$46-'INvestissement ref'!G14/'INvestissement ref'!G$47</f>
        <v>0</v>
      </c>
      <c r="H14">
        <f>'Investissement choc'!H14/'Investissement choc'!H$46-'INvestissement ref'!H14/'INvestissement ref'!H$47</f>
        <v>0</v>
      </c>
      <c r="I14">
        <f>'Investissement choc'!I14/'Investissement choc'!I$46-'INvestissement ref'!I14/'INvestissement ref'!I$47</f>
        <v>0</v>
      </c>
      <c r="J14">
        <f>'Investissement choc'!J14/'Investissement choc'!J$46-'INvestissement ref'!J14/'INvestissement ref'!J$47</f>
        <v>0</v>
      </c>
      <c r="K14">
        <f>'Investissement choc'!K14/'Investissement choc'!K$46-'INvestissement ref'!K14/'INvestissement ref'!K$47</f>
        <v>0</v>
      </c>
      <c r="L14">
        <f>'Investissement choc'!L14/'Investissement choc'!L$46-'INvestissement ref'!L14/'INvestissement ref'!L$47</f>
        <v>1.2039279171985982</v>
      </c>
      <c r="M14">
        <f>'Investissement choc'!M14/'Investissement choc'!M$46-'INvestissement ref'!M14/'INvestissement ref'!M$47</f>
        <v>3.5956890661509533</v>
      </c>
      <c r="N14">
        <f>'Investissement choc'!N14/'Investissement choc'!N$46-'INvestissement ref'!N14/'INvestissement ref'!N$47</f>
        <v>11.331199455773458</v>
      </c>
      <c r="O14">
        <f>'Investissement choc'!O14/'Investissement choc'!O$46-'INvestissement ref'!O14/'INvestissement ref'!O$47</f>
        <v>5.1980571420481283</v>
      </c>
      <c r="P14">
        <f>'Investissement choc'!P14/'Investissement choc'!P$46-'INvestissement ref'!P14/'INvestissement ref'!P$47</f>
        <v>-11.722815439325132</v>
      </c>
      <c r="Q14">
        <f>'Investissement choc'!Q14/'Investissement choc'!Q$46-'INvestissement ref'!Q14/'INvestissement ref'!Q$47</f>
        <v>-45.901049042800878</v>
      </c>
      <c r="R14">
        <f>'Investissement choc'!R14/'Investissement choc'!R$46-'INvestissement ref'!R14/'INvestissement ref'!R$47</f>
        <v>-108.47799670496897</v>
      </c>
      <c r="S14">
        <f>'Investissement choc'!S14/'Investissement choc'!S$46-'INvestissement ref'!S14/'INvestissement ref'!S$47</f>
        <v>-92.918942986627371</v>
      </c>
      <c r="T14">
        <f>'Investissement choc'!T14/'Investissement choc'!T$46-'INvestissement ref'!T14/'INvestissement ref'!T$47</f>
        <v>-114.32313405901368</v>
      </c>
      <c r="U14">
        <f>'Investissement choc'!U14/'Investissement choc'!U$46-'INvestissement ref'!U14/'INvestissement ref'!U$47</f>
        <v>-167.91344362540622</v>
      </c>
      <c r="V14">
        <f>'Investissement choc'!V14/'Investissement choc'!V$46-'INvestissement ref'!V14/'INvestissement ref'!V$47</f>
        <v>-246.89643288656589</v>
      </c>
      <c r="W14">
        <f>'Investissement choc'!W14/'Investissement choc'!W$46-'INvestissement ref'!W14/'INvestissement ref'!W$47</f>
        <v>-343.8799321681181</v>
      </c>
      <c r="X14">
        <f>'Investissement choc'!X14/'Investissement choc'!X$46-'INvestissement ref'!X14/'INvestissement ref'!X$47</f>
        <v>-443.19220409829359</v>
      </c>
      <c r="Y14">
        <f>'Investissement choc'!Y14/'Investissement choc'!Y$46-'INvestissement ref'!Y14/'INvestissement ref'!Y$47</f>
        <v>-541.77186541473202</v>
      </c>
      <c r="Z14">
        <f>'Investissement choc'!Z14/'Investissement choc'!Z$46-'INvestissement ref'!Z14/'INvestissement ref'!Z$47</f>
        <v>-632.24932112497481</v>
      </c>
      <c r="AA14">
        <f>'Investissement choc'!AA14/'Investissement choc'!AA$46-'INvestissement ref'!AA14/'INvestissement ref'!AA$47</f>
        <v>-719.35028646630235</v>
      </c>
      <c r="AB14">
        <f>'Investissement choc'!AB14/'Investissement choc'!AB$46-'INvestissement ref'!AB14/'INvestissement ref'!AB$47</f>
        <v>-815.32759924276979</v>
      </c>
      <c r="AC14">
        <f>'Investissement choc'!AC14/'Investissement choc'!AC$46-'INvestissement ref'!AC14/'INvestissement ref'!AC$47</f>
        <v>-910.65576731210604</v>
      </c>
      <c r="AD14">
        <f>'Investissement choc'!AD14/'Investissement choc'!AD$46-'INvestissement ref'!AD14/'INvestissement ref'!AD$47</f>
        <v>-987.69629447989792</v>
      </c>
      <c r="AE14">
        <f>'Investissement choc'!AE14/'Investissement choc'!AE$46-'INvestissement ref'!AE14/'INvestissement ref'!AE$47</f>
        <v>-1045.7711581879594</v>
      </c>
      <c r="AF14">
        <f>'Investissement choc'!AF14/'Investissement choc'!AF$46-'INvestissement ref'!AF14/'INvestissement ref'!AF$47</f>
        <v>-1085.0608385921078</v>
      </c>
      <c r="AG14">
        <f>'Investissement choc'!AG14/'Investissement choc'!AG$46-'INvestissement ref'!AG14/'INvestissement ref'!AG$47</f>
        <v>-1107.1053299131127</v>
      </c>
      <c r="AH14">
        <f>'Investissement choc'!AH14/'Investissement choc'!AH$46-'INvestissement ref'!AH14/'INvestissement ref'!AH$47</f>
        <v>-1116.1634989781487</v>
      </c>
      <c r="AI14">
        <f>'Investissement choc'!AI14/'Investissement choc'!AI$46-'INvestissement ref'!AI14/'INvestissement ref'!AI$47</f>
        <v>-1112.538041918895</v>
      </c>
      <c r="AJ14">
        <f>'Investissement choc'!AJ14/'Investissement choc'!AJ$46-'INvestissement ref'!AJ14/'INvestissement ref'!AJ$47</f>
        <v>-1098.7323714241938</v>
      </c>
      <c r="AK14">
        <f>'Investissement choc'!AK14/'Investissement choc'!AK$46-'INvestissement ref'!AK14/'INvestissement ref'!AK$47</f>
        <v>-1075.7997314692657</v>
      </c>
      <c r="AL14">
        <f>'Investissement choc'!AL14/'Investissement choc'!AL$46-'INvestissement ref'!AL14/'INvestissement ref'!AL$47</f>
        <v>-1046.5680752139706</v>
      </c>
      <c r="AM14">
        <f>'Investissement choc'!AM14/'Investissement choc'!AM$46-'INvestissement ref'!AM14/'INvestissement ref'!AM$47</f>
        <v>-1012.5267662948827</v>
      </c>
      <c r="AN14">
        <f>'Investissement choc'!AN14/'Investissement choc'!AN$46-'INvestissement ref'!AN14/'INvestissement ref'!AN$47</f>
        <v>-974.91229352478331</v>
      </c>
      <c r="AO14">
        <f>'Investissement choc'!AO14/'Investissement choc'!AO$46-'INvestissement ref'!AO14/'INvestissement ref'!AO$47</f>
        <v>-934.7292411956405</v>
      </c>
      <c r="AP14">
        <f>'Investissement choc'!AP14/'Investissement choc'!AP$46-'INvestissement ref'!AP14/'INvestissement ref'!AP$47</f>
        <v>-892.78834884345633</v>
      </c>
      <c r="AQ14">
        <f>'Investissement choc'!AQ14/'Investissement choc'!AQ$46-'INvestissement ref'!AQ14/'INvestissement ref'!AQ$47</f>
        <v>-849.74177731850068</v>
      </c>
      <c r="AR14">
        <f>'Investissement choc'!AR14/'Investissement choc'!AR$46-'INvestissement ref'!AR14/'INvestissement ref'!AR$47</f>
        <v>-806.11153784638736</v>
      </c>
      <c r="AS14">
        <f>'Investissement choc'!AS14/'Investissement choc'!AS$46-'INvestissement ref'!AS14/'INvestissement ref'!AS$47</f>
        <v>-762.31318283412475</v>
      </c>
      <c r="AT14">
        <f>'Investissement choc'!AT14/'Investissement choc'!AT$46-'INvestissement ref'!AT14/'INvestissement ref'!AT$47</f>
        <v>-718.67628603953199</v>
      </c>
    </row>
    <row r="15" spans="1:46" ht="14.45" x14ac:dyDescent="0.3">
      <c r="A15" t="s">
        <v>19</v>
      </c>
      <c r="B15">
        <f>'Investissement choc'!B15/'Investissement choc'!B$46-'INvestissement ref'!B15/'INvestissement ref'!B$47</f>
        <v>0</v>
      </c>
      <c r="C15">
        <f>'Investissement choc'!C15/'Investissement choc'!C$46-'INvestissement ref'!C15/'INvestissement ref'!C$47</f>
        <v>0</v>
      </c>
      <c r="D15">
        <f>'Investissement choc'!D15/'Investissement choc'!D$46-'INvestissement ref'!D15/'INvestissement ref'!D$47</f>
        <v>0</v>
      </c>
      <c r="E15">
        <f>'Investissement choc'!E15/'Investissement choc'!E$46-'INvestissement ref'!E15/'INvestissement ref'!E$47</f>
        <v>0</v>
      </c>
      <c r="F15">
        <f>'Investissement choc'!F15/'Investissement choc'!F$46-'INvestissement ref'!F15/'INvestissement ref'!F$47</f>
        <v>0</v>
      </c>
      <c r="G15">
        <f>'Investissement choc'!G15/'Investissement choc'!G$46-'INvestissement ref'!G15/'INvestissement ref'!G$47</f>
        <v>0</v>
      </c>
      <c r="H15">
        <f>'Investissement choc'!H15/'Investissement choc'!H$46-'INvestissement ref'!H15/'INvestissement ref'!H$47</f>
        <v>0</v>
      </c>
      <c r="I15">
        <f>'Investissement choc'!I15/'Investissement choc'!I$46-'INvestissement ref'!I15/'INvestissement ref'!I$47</f>
        <v>0</v>
      </c>
      <c r="J15">
        <f>'Investissement choc'!J15/'Investissement choc'!J$46-'INvestissement ref'!J15/'INvestissement ref'!J$47</f>
        <v>0</v>
      </c>
      <c r="K15">
        <f>'Investissement choc'!K15/'Investissement choc'!K$46-'INvestissement ref'!K15/'INvestissement ref'!K$47</f>
        <v>0</v>
      </c>
      <c r="L15">
        <f>'Investissement choc'!L15/'Investissement choc'!L$46-'INvestissement ref'!L15/'INvestissement ref'!L$47</f>
        <v>-7.6121736913964924</v>
      </c>
      <c r="M15">
        <f>'Investissement choc'!M15/'Investissement choc'!M$46-'INvestissement ref'!M15/'INvestissement ref'!M$47</f>
        <v>-23.92770806421322</v>
      </c>
      <c r="N15">
        <f>'Investissement choc'!N15/'Investissement choc'!N$46-'INvestissement ref'!N15/'INvestissement ref'!N$47</f>
        <v>41.680105325930526</v>
      </c>
      <c r="O15">
        <f>'Investissement choc'!O15/'Investissement choc'!O$46-'INvestissement ref'!O15/'INvestissement ref'!O$47</f>
        <v>63.465121115261354</v>
      </c>
      <c r="P15">
        <f>'Investissement choc'!P15/'Investissement choc'!P$46-'INvestissement ref'!P15/'INvestissement ref'!P$47</f>
        <v>86.880947005734924</v>
      </c>
      <c r="Q15">
        <f>'Investissement choc'!Q15/'Investissement choc'!Q$46-'INvestissement ref'!Q15/'INvestissement ref'!Q$47</f>
        <v>146.52863721091671</v>
      </c>
      <c r="R15">
        <f>'Investissement choc'!R15/'Investissement choc'!R$46-'INvestissement ref'!R15/'INvestissement ref'!R$47</f>
        <v>254.12662416027979</v>
      </c>
      <c r="S15">
        <f>'Investissement choc'!S15/'Investissement choc'!S$46-'INvestissement ref'!S15/'INvestissement ref'!S$47</f>
        <v>420.51579018802477</v>
      </c>
      <c r="T15">
        <f>'Investissement choc'!T15/'Investissement choc'!T$46-'INvestissement ref'!T15/'INvestissement ref'!T$47</f>
        <v>538.36510210378128</v>
      </c>
      <c r="U15">
        <f>'Investissement choc'!U15/'Investissement choc'!U$46-'INvestissement ref'!U15/'INvestissement ref'!U$47</f>
        <v>599.7745112860257</v>
      </c>
      <c r="V15">
        <f>'Investissement choc'!V15/'Investissement choc'!V$46-'INvestissement ref'!V15/'INvestissement ref'!V$47</f>
        <v>616.1328852349252</v>
      </c>
      <c r="W15">
        <f>'Investissement choc'!W15/'Investissement choc'!W$46-'INvestissement ref'!W15/'INvestissement ref'!W$47</f>
        <v>601.05045753336617</v>
      </c>
      <c r="X15">
        <f>'Investissement choc'!X15/'Investissement choc'!X$46-'INvestissement ref'!X15/'INvestissement ref'!X$47</f>
        <v>566.85751177461589</v>
      </c>
      <c r="Y15">
        <f>'Investissement choc'!Y15/'Investissement choc'!Y$46-'INvestissement ref'!Y15/'INvestissement ref'!Y$47</f>
        <v>519.49387583028874</v>
      </c>
      <c r="Z15">
        <f>'Investissement choc'!Z15/'Investissement choc'!Z$46-'INvestissement ref'!Z15/'INvestissement ref'!Z$47</f>
        <v>463.21146615792895</v>
      </c>
      <c r="AA15">
        <f>'Investissement choc'!AA15/'Investissement choc'!AA$46-'INvestissement ref'!AA15/'INvestissement ref'!AA$47</f>
        <v>401.32980279787535</v>
      </c>
      <c r="AB15">
        <f>'Investissement choc'!AB15/'Investissement choc'!AB$46-'INvestissement ref'!AB15/'INvestissement ref'!AB$47</f>
        <v>330.52282720033691</v>
      </c>
      <c r="AC15">
        <f>'Investissement choc'!AC15/'Investissement choc'!AC$46-'INvestissement ref'!AC15/'INvestissement ref'!AC$47</f>
        <v>233.54417979883965</v>
      </c>
      <c r="AD15">
        <f>'Investissement choc'!AD15/'Investissement choc'!AD$46-'INvestissement ref'!AD15/'INvestissement ref'!AD$47</f>
        <v>142.68164149332824</v>
      </c>
      <c r="AE15">
        <f>'Investissement choc'!AE15/'Investissement choc'!AE$46-'INvestissement ref'!AE15/'INvestissement ref'!AE$47</f>
        <v>64.28755767032635</v>
      </c>
      <c r="AF15">
        <f>'Investissement choc'!AF15/'Investissement choc'!AF$46-'INvestissement ref'!AF15/'INvestissement ref'!AF$47</f>
        <v>-1.6131840696325526</v>
      </c>
      <c r="AG15">
        <f>'Investissement choc'!AG15/'Investissement choc'!AG$46-'INvestissement ref'!AG15/'INvestissement ref'!AG$47</f>
        <v>-56.607877634017314</v>
      </c>
      <c r="AH15">
        <f>'Investissement choc'!AH15/'Investissement choc'!AH$46-'INvestissement ref'!AH15/'INvestissement ref'!AH$47</f>
        <v>-98.275948686056836</v>
      </c>
      <c r="AI15">
        <f>'Investissement choc'!AI15/'Investissement choc'!AI$46-'INvestissement ref'!AI15/'INvestissement ref'!AI$47</f>
        <v>-128.48562269769536</v>
      </c>
      <c r="AJ15">
        <f>'Investissement choc'!AJ15/'Investissement choc'!AJ$46-'INvestissement ref'!AJ15/'INvestissement ref'!AJ$47</f>
        <v>-149.76257080123924</v>
      </c>
      <c r="AK15">
        <f>'Investissement choc'!AK15/'Investissement choc'!AK$46-'INvestissement ref'!AK15/'INvestissement ref'!AK$47</f>
        <v>-169.10509549528706</v>
      </c>
      <c r="AL15">
        <f>'Investissement choc'!AL15/'Investissement choc'!AL$46-'INvestissement ref'!AL15/'INvestissement ref'!AL$47</f>
        <v>-184.93852899267677</v>
      </c>
      <c r="AM15">
        <f>'Investissement choc'!AM15/'Investissement choc'!AM$46-'INvestissement ref'!AM15/'INvestissement ref'!AM$47</f>
        <v>-197.23748969652388</v>
      </c>
      <c r="AN15">
        <f>'Investissement choc'!AN15/'Investissement choc'!AN$46-'INvestissement ref'!AN15/'INvestissement ref'!AN$47</f>
        <v>-206.5436049101736</v>
      </c>
      <c r="AO15">
        <f>'Investissement choc'!AO15/'Investissement choc'!AO$46-'INvestissement ref'!AO15/'INvestissement ref'!AO$47</f>
        <v>-213.43073303492656</v>
      </c>
      <c r="AP15">
        <f>'Investissement choc'!AP15/'Investissement choc'!AP$46-'INvestissement ref'!AP15/'INvestissement ref'!AP$47</f>
        <v>-218.368324453485</v>
      </c>
      <c r="AQ15">
        <f>'Investissement choc'!AQ15/'Investissement choc'!AQ$46-'INvestissement ref'!AQ15/'INvestissement ref'!AQ$47</f>
        <v>-221.71234158056131</v>
      </c>
      <c r="AR15">
        <f>'Investissement choc'!AR15/'Investissement choc'!AR$46-'INvestissement ref'!AR15/'INvestissement ref'!AR$47</f>
        <v>-223.72786622065814</v>
      </c>
      <c r="AS15">
        <f>'Investissement choc'!AS15/'Investissement choc'!AS$46-'INvestissement ref'!AS15/'INvestissement ref'!AS$47</f>
        <v>-224.61382367282022</v>
      </c>
      <c r="AT15">
        <f>'Investissement choc'!AT15/'Investissement choc'!AT$46-'INvestissement ref'!AT15/'INvestissement ref'!AT$47</f>
        <v>-224.52271657462961</v>
      </c>
    </row>
    <row r="16" spans="1:46" ht="14.45" x14ac:dyDescent="0.3">
      <c r="A16" t="s">
        <v>20</v>
      </c>
      <c r="B16">
        <f>'Investissement choc'!B16/'Investissement choc'!B$46-'INvestissement ref'!B16/'INvestissement ref'!B$47</f>
        <v>0</v>
      </c>
      <c r="C16">
        <f>'Investissement choc'!C16/'Investissement choc'!C$46-'INvestissement ref'!C16/'INvestissement ref'!C$47</f>
        <v>0</v>
      </c>
      <c r="D16">
        <f>'Investissement choc'!D16/'Investissement choc'!D$46-'INvestissement ref'!D16/'INvestissement ref'!D$47</f>
        <v>0</v>
      </c>
      <c r="E16">
        <f>'Investissement choc'!E16/'Investissement choc'!E$46-'INvestissement ref'!E16/'INvestissement ref'!E$47</f>
        <v>0</v>
      </c>
      <c r="F16">
        <f>'Investissement choc'!F16/'Investissement choc'!F$46-'INvestissement ref'!F16/'INvestissement ref'!F$47</f>
        <v>0</v>
      </c>
      <c r="G16">
        <f>'Investissement choc'!G16/'Investissement choc'!G$46-'INvestissement ref'!G16/'INvestissement ref'!G$47</f>
        <v>0</v>
      </c>
      <c r="H16">
        <f>'Investissement choc'!H16/'Investissement choc'!H$46-'INvestissement ref'!H16/'INvestissement ref'!H$47</f>
        <v>0</v>
      </c>
      <c r="I16">
        <f>'Investissement choc'!I16/'Investissement choc'!I$46-'INvestissement ref'!I16/'INvestissement ref'!I$47</f>
        <v>0</v>
      </c>
      <c r="J16">
        <f>'Investissement choc'!J16/'Investissement choc'!J$46-'INvestissement ref'!J16/'INvestissement ref'!J$47</f>
        <v>0</v>
      </c>
      <c r="K16">
        <f>'Investissement choc'!K16/'Investissement choc'!K$46-'INvestissement ref'!K16/'INvestissement ref'!K$47</f>
        <v>0</v>
      </c>
      <c r="L16">
        <f>'Investissement choc'!L16/'Investissement choc'!L$46-'INvestissement ref'!L16/'INvestissement ref'!L$47</f>
        <v>5.8726399879560631E-2</v>
      </c>
      <c r="M16">
        <f>'Investissement choc'!M16/'Investissement choc'!M$46-'INvestissement ref'!M16/'INvestissement ref'!M$47</f>
        <v>0.25881997568251336</v>
      </c>
      <c r="N16">
        <f>'Investissement choc'!N16/'Investissement choc'!N$46-'INvestissement ref'!N16/'INvestissement ref'!N$47</f>
        <v>-0.26041817411089596</v>
      </c>
      <c r="O16">
        <f>'Investissement choc'!O16/'Investissement choc'!O$46-'INvestissement ref'!O16/'INvestissement ref'!O$47</f>
        <v>0.41168706583050607</v>
      </c>
      <c r="P16">
        <f>'Investissement choc'!P16/'Investissement choc'!P$46-'INvestissement ref'!P16/'INvestissement ref'!P$47</f>
        <v>3.253843139786909</v>
      </c>
      <c r="Q16">
        <f>'Investissement choc'!Q16/'Investissement choc'!Q$46-'INvestissement ref'!Q16/'INvestissement ref'!Q$47</f>
        <v>8.6144715104180705</v>
      </c>
      <c r="R16">
        <f>'Investissement choc'!R16/'Investissement choc'!R$46-'INvestissement ref'!R16/'INvestissement ref'!R$47</f>
        <v>17.746575605187672</v>
      </c>
      <c r="S16">
        <f>'Investissement choc'!S16/'Investissement choc'!S$46-'INvestissement ref'!S16/'INvestissement ref'!S$47</f>
        <v>31.742260574769034</v>
      </c>
      <c r="T16">
        <f>'Investissement choc'!T16/'Investissement choc'!T$46-'INvestissement ref'!T16/'INvestissement ref'!T$47</f>
        <v>42.236424641280564</v>
      </c>
      <c r="U16">
        <f>'Investissement choc'!U16/'Investissement choc'!U$46-'INvestissement ref'!U16/'INvestissement ref'!U$47</f>
        <v>49.509595431610023</v>
      </c>
      <c r="V16">
        <f>'Investissement choc'!V16/'Investissement choc'!V$46-'INvestissement ref'!V16/'INvestissement ref'!V$47</f>
        <v>53.220406453124269</v>
      </c>
      <c r="W16">
        <f>'Investissement choc'!W16/'Investissement choc'!W$46-'INvestissement ref'!W16/'INvestissement ref'!W$47</f>
        <v>54.254606879662788</v>
      </c>
      <c r="X16">
        <f>'Investissement choc'!X16/'Investissement choc'!X$46-'INvestissement ref'!X16/'INvestissement ref'!X$47</f>
        <v>53.146408926000504</v>
      </c>
      <c r="Y16">
        <f>'Investissement choc'!Y16/'Investissement choc'!Y$46-'INvestissement ref'!Y16/'INvestissement ref'!Y$47</f>
        <v>50.63586774409373</v>
      </c>
      <c r="Z16">
        <f>'Investissement choc'!Z16/'Investissement choc'!Z$46-'INvestissement ref'!Z16/'INvestissement ref'!Z$47</f>
        <v>47.499347070654494</v>
      </c>
      <c r="AA16">
        <f>'Investissement choc'!AA16/'Investissement choc'!AA$46-'INvestissement ref'!AA16/'INvestissement ref'!AA$47</f>
        <v>43.833924559122579</v>
      </c>
      <c r="AB16">
        <f>'Investissement choc'!AB16/'Investissement choc'!AB$46-'INvestissement ref'!AB16/'INvestissement ref'!AB$47</f>
        <v>41.216842228102223</v>
      </c>
      <c r="AC16">
        <f>'Investissement choc'!AC16/'Investissement choc'!AC$46-'INvestissement ref'!AC16/'INvestissement ref'!AC$47</f>
        <v>38.364195766551802</v>
      </c>
      <c r="AD16">
        <f>'Investissement choc'!AD16/'Investissement choc'!AD$46-'INvestissement ref'!AD16/'INvestissement ref'!AD$47</f>
        <v>36.53449693224843</v>
      </c>
      <c r="AE16">
        <f>'Investissement choc'!AE16/'Investissement choc'!AE$46-'INvestissement ref'!AE16/'INvestissement ref'!AE$47</f>
        <v>35.922049276727648</v>
      </c>
      <c r="AF16">
        <f>'Investissement choc'!AF16/'Investissement choc'!AF$46-'INvestissement ref'!AF16/'INvestissement ref'!AF$47</f>
        <v>37.506593799517304</v>
      </c>
      <c r="AG16">
        <f>'Investissement choc'!AG16/'Investissement choc'!AG$46-'INvestissement ref'!AG16/'INvestissement ref'!AG$47</f>
        <v>41.211181210572931</v>
      </c>
      <c r="AH16">
        <f>'Investissement choc'!AH16/'Investissement choc'!AH$46-'INvestissement ref'!AH16/'INvestissement ref'!AH$47</f>
        <v>45.483858123941673</v>
      </c>
      <c r="AI16">
        <f>'Investissement choc'!AI16/'Investissement choc'!AI$46-'INvestissement ref'!AI16/'INvestissement ref'!AI$47</f>
        <v>50.296223966543721</v>
      </c>
      <c r="AJ16">
        <f>'Investissement choc'!AJ16/'Investissement choc'!AJ$46-'INvestissement ref'!AJ16/'INvestissement ref'!AJ$47</f>
        <v>55.607070743493523</v>
      </c>
      <c r="AK16">
        <f>'Investissement choc'!AK16/'Investissement choc'!AK$46-'INvestissement ref'!AK16/'INvestissement ref'!AK$47</f>
        <v>61.500500110958455</v>
      </c>
      <c r="AL16">
        <f>'Investissement choc'!AL16/'Investissement choc'!AL$46-'INvestissement ref'!AL16/'INvestissement ref'!AL$47</f>
        <v>67.770180406670761</v>
      </c>
      <c r="AM16">
        <f>'Investissement choc'!AM16/'Investissement choc'!AM$46-'INvestissement ref'!AM16/'INvestissement ref'!AM$47</f>
        <v>74.323898917018369</v>
      </c>
      <c r="AN16">
        <f>'Investissement choc'!AN16/'Investissement choc'!AN$46-'INvestissement ref'!AN16/'INvestissement ref'!AN$47</f>
        <v>81.072593143216636</v>
      </c>
      <c r="AO16">
        <f>'Investissement choc'!AO16/'Investissement choc'!AO$46-'INvestissement ref'!AO16/'INvestissement ref'!AO$47</f>
        <v>87.932768766544086</v>
      </c>
      <c r="AP16">
        <f>'Investissement choc'!AP16/'Investissement choc'!AP$46-'INvestissement ref'!AP16/'INvestissement ref'!AP$47</f>
        <v>94.828800752989082</v>
      </c>
      <c r="AQ16">
        <f>'Investissement choc'!AQ16/'Investissement choc'!AQ$46-'INvestissement ref'!AQ16/'INvestissement ref'!AQ$47</f>
        <v>101.69478426706814</v>
      </c>
      <c r="AR16">
        <f>'Investissement choc'!AR16/'Investissement choc'!AR$46-'INvestissement ref'!AR16/'INvestissement ref'!AR$47</f>
        <v>108.47538901199437</v>
      </c>
      <c r="AS16">
        <f>'Investissement choc'!AS16/'Investissement choc'!AS$46-'INvestissement ref'!AS16/'INvestissement ref'!AS$47</f>
        <v>115.12572359129922</v>
      </c>
      <c r="AT16">
        <f>'Investissement choc'!AT16/'Investissement choc'!AT$46-'INvestissement ref'!AT16/'INvestissement ref'!AT$47</f>
        <v>121.6104515973982</v>
      </c>
    </row>
    <row r="17" spans="1:46" ht="14.45" x14ac:dyDescent="0.3">
      <c r="A17" t="s">
        <v>21</v>
      </c>
      <c r="B17">
        <f>'Investissement choc'!B17/'Investissement choc'!B$46-'INvestissement ref'!B17/'INvestissement ref'!B$47</f>
        <v>0</v>
      </c>
      <c r="C17">
        <f>'Investissement choc'!C17/'Investissement choc'!C$46-'INvestissement ref'!C17/'INvestissement ref'!C$47</f>
        <v>0</v>
      </c>
      <c r="D17">
        <f>'Investissement choc'!D17/'Investissement choc'!D$46-'INvestissement ref'!D17/'INvestissement ref'!D$47</f>
        <v>0</v>
      </c>
      <c r="E17">
        <f>'Investissement choc'!E17/'Investissement choc'!E$46-'INvestissement ref'!E17/'INvestissement ref'!E$47</f>
        <v>0</v>
      </c>
      <c r="F17">
        <f>'Investissement choc'!F17/'Investissement choc'!F$46-'INvestissement ref'!F17/'INvestissement ref'!F$47</f>
        <v>0</v>
      </c>
      <c r="G17">
        <f>'Investissement choc'!G17/'Investissement choc'!G$46-'INvestissement ref'!G17/'INvestissement ref'!G$47</f>
        <v>0</v>
      </c>
      <c r="H17">
        <f>'Investissement choc'!H17/'Investissement choc'!H$46-'INvestissement ref'!H17/'INvestissement ref'!H$47</f>
        <v>0</v>
      </c>
      <c r="I17">
        <f>'Investissement choc'!I17/'Investissement choc'!I$46-'INvestissement ref'!I17/'INvestissement ref'!I$47</f>
        <v>0</v>
      </c>
      <c r="J17">
        <f>'Investissement choc'!J17/'Investissement choc'!J$46-'INvestissement ref'!J17/'INvestissement ref'!J$47</f>
        <v>0</v>
      </c>
      <c r="K17">
        <f>'Investissement choc'!K17/'Investissement choc'!K$46-'INvestissement ref'!K17/'INvestissement ref'!K$47</f>
        <v>0</v>
      </c>
      <c r="L17">
        <f>'Investissement choc'!L17/'Investissement choc'!L$46-'INvestissement ref'!L17/'INvestissement ref'!L$47</f>
        <v>0.11809470128673638</v>
      </c>
      <c r="M17">
        <f>'Investissement choc'!M17/'Investissement choc'!M$46-'INvestissement ref'!M17/'INvestissement ref'!M$47</f>
        <v>0.37595783407073213</v>
      </c>
      <c r="N17">
        <f>'Investissement choc'!N17/'Investissement choc'!N$46-'INvestissement ref'!N17/'INvestissement ref'!N$47</f>
        <v>-6.586040499473711E-2</v>
      </c>
      <c r="O17">
        <f>'Investissement choc'!O17/'Investissement choc'!O$46-'INvestissement ref'!O17/'INvestissement ref'!O$47</f>
        <v>-0.21338048244842867</v>
      </c>
      <c r="P17">
        <f>'Investissement choc'!P17/'Investissement choc'!P$46-'INvestissement ref'!P17/'INvestissement ref'!P$47</f>
        <v>0.27337361927561687</v>
      </c>
      <c r="Q17">
        <f>'Investissement choc'!Q17/'Investissement choc'!Q$46-'INvestissement ref'!Q17/'INvestissement ref'!Q$47</f>
        <v>1.7142706131714931</v>
      </c>
      <c r="R17">
        <f>'Investissement choc'!R17/'Investissement choc'!R$46-'INvestissement ref'!R17/'INvestissement ref'!R$47</f>
        <v>7.5983211370398749</v>
      </c>
      <c r="S17">
        <f>'Investissement choc'!S17/'Investissement choc'!S$46-'INvestissement ref'!S17/'INvestissement ref'!S$47</f>
        <v>19.554911967996759</v>
      </c>
      <c r="T17">
        <f>'Investissement choc'!T17/'Investissement choc'!T$46-'INvestissement ref'!T17/'INvestissement ref'!T$47</f>
        <v>27.616665960512364</v>
      </c>
      <c r="U17">
        <f>'Investissement choc'!U17/'Investissement choc'!U$46-'INvestissement ref'!U17/'INvestissement ref'!U$47</f>
        <v>33.110793961104036</v>
      </c>
      <c r="V17">
        <f>'Investissement choc'!V17/'Investissement choc'!V$46-'INvestissement ref'!V17/'INvestissement ref'!V$47</f>
        <v>36.052590504787986</v>
      </c>
      <c r="W17">
        <f>'Investissement choc'!W17/'Investissement choc'!W$46-'INvestissement ref'!W17/'INvestissement ref'!W$47</f>
        <v>37.281766307418138</v>
      </c>
      <c r="X17">
        <f>'Investissement choc'!X17/'Investissement choc'!X$46-'INvestissement ref'!X17/'INvestissement ref'!X$47</f>
        <v>37.792225873938833</v>
      </c>
      <c r="Y17">
        <f>'Investissement choc'!Y17/'Investissement choc'!Y$46-'INvestissement ref'!Y17/'INvestissement ref'!Y$47</f>
        <v>37.953141843672029</v>
      </c>
      <c r="Z17">
        <f>'Investissement choc'!Z17/'Investissement choc'!Z$46-'INvestissement ref'!Z17/'INvestissement ref'!Z$47</f>
        <v>38.335553268646436</v>
      </c>
      <c r="AA17">
        <f>'Investissement choc'!AA17/'Investissement choc'!AA$46-'INvestissement ref'!AA17/'INvestissement ref'!AA$47</f>
        <v>38.719292691097962</v>
      </c>
      <c r="AB17">
        <f>'Investissement choc'!AB17/'Investissement choc'!AB$46-'INvestissement ref'!AB17/'INvestissement ref'!AB$47</f>
        <v>38.737860246269065</v>
      </c>
      <c r="AC17">
        <f>'Investissement choc'!AC17/'Investissement choc'!AC$46-'INvestissement ref'!AC17/'INvestissement ref'!AC$47</f>
        <v>37.973973038132272</v>
      </c>
      <c r="AD17">
        <f>'Investissement choc'!AD17/'Investissement choc'!AD$46-'INvestissement ref'!AD17/'INvestissement ref'!AD$47</f>
        <v>37.990285324285878</v>
      </c>
      <c r="AE17">
        <f>'Investissement choc'!AE17/'Investissement choc'!AE$46-'INvestissement ref'!AE17/'INvestissement ref'!AE$47</f>
        <v>38.874828357768592</v>
      </c>
      <c r="AF17">
        <f>'Investissement choc'!AF17/'Investissement choc'!AF$46-'INvestissement ref'!AF17/'INvestissement ref'!AF$47</f>
        <v>41.00315640832855</v>
      </c>
      <c r="AG17">
        <f>'Investissement choc'!AG17/'Investissement choc'!AG$46-'INvestissement ref'!AG17/'INvestissement ref'!AG$47</f>
        <v>44.198968087080402</v>
      </c>
      <c r="AH17">
        <f>'Investissement choc'!AH17/'Investissement choc'!AH$46-'INvestissement ref'!AH17/'INvestissement ref'!AH$47</f>
        <v>47.734458366325271</v>
      </c>
      <c r="AI17">
        <f>'Investissement choc'!AI17/'Investissement choc'!AI$46-'INvestissement ref'!AI17/'INvestissement ref'!AI$47</f>
        <v>51.659127520005541</v>
      </c>
      <c r="AJ17">
        <f>'Investissement choc'!AJ17/'Investissement choc'!AJ$46-'INvestissement ref'!AJ17/'INvestissement ref'!AJ$47</f>
        <v>55.837134409799091</v>
      </c>
      <c r="AK17">
        <f>'Investissement choc'!AK17/'Investissement choc'!AK$46-'INvestissement ref'!AK17/'INvestissement ref'!AK$47</f>
        <v>60.241934138556644</v>
      </c>
      <c r="AL17">
        <f>'Investissement choc'!AL17/'Investissement choc'!AL$46-'INvestissement ref'!AL17/'INvestissement ref'!AL$47</f>
        <v>64.620375325426949</v>
      </c>
      <c r="AM17">
        <f>'Investissement choc'!AM17/'Investissement choc'!AM$46-'INvestissement ref'!AM17/'INvestissement ref'!AM$47</f>
        <v>68.882383831156403</v>
      </c>
      <c r="AN17">
        <f>'Investissement choc'!AN17/'Investissement choc'!AN$46-'INvestissement ref'!AN17/'INvestissement ref'!AN$47</f>
        <v>72.950643790637287</v>
      </c>
      <c r="AO17">
        <f>'Investissement choc'!AO17/'Investissement choc'!AO$46-'INvestissement ref'!AO17/'INvestissement ref'!AO$47</f>
        <v>76.764159721799388</v>
      </c>
      <c r="AP17">
        <f>'Investissement choc'!AP17/'Investissement choc'!AP$46-'INvestissement ref'!AP17/'INvestissement ref'!AP$47</f>
        <v>80.278760240734755</v>
      </c>
      <c r="AQ17">
        <f>'Investissement choc'!AQ17/'Investissement choc'!AQ$46-'INvestissement ref'!AQ17/'INvestissement ref'!AQ$47</f>
        <v>83.466089252980964</v>
      </c>
      <c r="AR17">
        <f>'Investissement choc'!AR17/'Investissement choc'!AR$46-'INvestissement ref'!AR17/'INvestissement ref'!AR$47</f>
        <v>86.311690288858472</v>
      </c>
      <c r="AS17">
        <f>'Investissement choc'!AS17/'Investissement choc'!AS$46-'INvestissement ref'!AS17/'INvestissement ref'!AS$47</f>
        <v>88.81256964516524</v>
      </c>
      <c r="AT17">
        <f>'Investissement choc'!AT17/'Investissement choc'!AT$46-'INvestissement ref'!AT17/'INvestissement ref'!AT$47</f>
        <v>90.974565544141569</v>
      </c>
    </row>
    <row r="18" spans="1:46" ht="14.45" x14ac:dyDescent="0.3">
      <c r="A18" t="s">
        <v>22</v>
      </c>
      <c r="B18">
        <f>'Investissement choc'!B18/'Investissement choc'!B$46-'INvestissement ref'!B18/'INvestissement ref'!B$47</f>
        <v>0</v>
      </c>
      <c r="C18">
        <f>'Investissement choc'!C18/'Investissement choc'!C$46-'INvestissement ref'!C18/'INvestissement ref'!C$47</f>
        <v>0</v>
      </c>
      <c r="D18">
        <f>'Investissement choc'!D18/'Investissement choc'!D$46-'INvestissement ref'!D18/'INvestissement ref'!D$47</f>
        <v>0</v>
      </c>
      <c r="E18">
        <f>'Investissement choc'!E18/'Investissement choc'!E$46-'INvestissement ref'!E18/'INvestissement ref'!E$47</f>
        <v>0</v>
      </c>
      <c r="F18">
        <f>'Investissement choc'!F18/'Investissement choc'!F$46-'INvestissement ref'!F18/'INvestissement ref'!F$47</f>
        <v>0</v>
      </c>
      <c r="G18">
        <f>'Investissement choc'!G18/'Investissement choc'!G$46-'INvestissement ref'!G18/'INvestissement ref'!G$47</f>
        <v>0</v>
      </c>
      <c r="H18">
        <f>'Investissement choc'!H18/'Investissement choc'!H$46-'INvestissement ref'!H18/'INvestissement ref'!H$47</f>
        <v>0</v>
      </c>
      <c r="I18">
        <f>'Investissement choc'!I18/'Investissement choc'!I$46-'INvestissement ref'!I18/'INvestissement ref'!I$47</f>
        <v>0</v>
      </c>
      <c r="J18">
        <f>'Investissement choc'!J18/'Investissement choc'!J$46-'INvestissement ref'!J18/'INvestissement ref'!J$47</f>
        <v>0</v>
      </c>
      <c r="K18">
        <f>'Investissement choc'!K18/'Investissement choc'!K$46-'INvestissement ref'!K18/'INvestissement ref'!K$47</f>
        <v>0</v>
      </c>
      <c r="L18">
        <f>'Investissement choc'!L18/'Investissement choc'!L$46-'INvestissement ref'!L18/'INvestissement ref'!L$47</f>
        <v>0.24471608601152184</v>
      </c>
      <c r="M18">
        <f>'Investissement choc'!M18/'Investissement choc'!M$46-'INvestissement ref'!M18/'INvestissement ref'!M$47</f>
        <v>1.0298336617620407</v>
      </c>
      <c r="N18">
        <f>'Investissement choc'!N18/'Investissement choc'!N$46-'INvestissement ref'!N18/'INvestissement ref'!N$47</f>
        <v>0.36618399325379869</v>
      </c>
      <c r="O18">
        <f>'Investissement choc'!O18/'Investissement choc'!O$46-'INvestissement ref'!O18/'INvestissement ref'!O$47</f>
        <v>0.33483565221195022</v>
      </c>
      <c r="P18">
        <f>'Investissement choc'!P18/'Investissement choc'!P$46-'INvestissement ref'!P18/'INvestissement ref'!P$47</f>
        <v>5.902291467199575</v>
      </c>
      <c r="Q18">
        <f>'Investissement choc'!Q18/'Investissement choc'!Q$46-'INvestissement ref'!Q18/'INvestissement ref'!Q$47</f>
        <v>30.210027475872266</v>
      </c>
      <c r="R18">
        <f>'Investissement choc'!R18/'Investissement choc'!R$46-'INvestissement ref'!R18/'INvestissement ref'!R$47</f>
        <v>112.03271014171969</v>
      </c>
      <c r="S18">
        <f>'Investissement choc'!S18/'Investissement choc'!S$46-'INvestissement ref'!S18/'INvestissement ref'!S$47</f>
        <v>216.23792073427649</v>
      </c>
      <c r="T18">
        <f>'Investissement choc'!T18/'Investissement choc'!T$46-'INvestissement ref'!T18/'INvestissement ref'!T$47</f>
        <v>314.64026888290664</v>
      </c>
      <c r="U18">
        <f>'Investissement choc'!U18/'Investissement choc'!U$46-'INvestissement ref'!U18/'INvestissement ref'!U$47</f>
        <v>407.58616246092879</v>
      </c>
      <c r="V18">
        <f>'Investissement choc'!V18/'Investissement choc'!V$46-'INvestissement ref'!V18/'INvestissement ref'!V$47</f>
        <v>494.50797255935322</v>
      </c>
      <c r="W18">
        <f>'Investissement choc'!W18/'Investissement choc'!W$46-'INvestissement ref'!W18/'INvestissement ref'!W$47</f>
        <v>575.71021917592225</v>
      </c>
      <c r="X18">
        <f>'Investissement choc'!X18/'Investissement choc'!X$46-'INvestissement ref'!X18/'INvestissement ref'!X$47</f>
        <v>651.98253996636595</v>
      </c>
      <c r="Y18">
        <f>'Investissement choc'!Y18/'Investissement choc'!Y$46-'INvestissement ref'!Y18/'INvestissement ref'!Y$47</f>
        <v>724.93875521226346</v>
      </c>
      <c r="Z18">
        <f>'Investissement choc'!Z18/'Investissement choc'!Z$46-'INvestissement ref'!Z18/'INvestissement ref'!Z$47</f>
        <v>797.34703184134833</v>
      </c>
      <c r="AA18">
        <f>'Investissement choc'!AA18/'Investissement choc'!AA$46-'INvestissement ref'!AA18/'INvestissement ref'!AA$47</f>
        <v>867.50965502132476</v>
      </c>
      <c r="AB18">
        <f>'Investissement choc'!AB18/'Investissement choc'!AB$46-'INvestissement ref'!AB18/'INvestissement ref'!AB$47</f>
        <v>935.5643064782771</v>
      </c>
      <c r="AC18">
        <f>'Investissement choc'!AC18/'Investissement choc'!AC$46-'INvestissement ref'!AC18/'INvestissement ref'!AC$47</f>
        <v>995.29406487718552</v>
      </c>
      <c r="AD18">
        <f>'Investissement choc'!AD18/'Investissement choc'!AD$46-'INvestissement ref'!AD18/'INvestissement ref'!AD$47</f>
        <v>1053.6488891535337</v>
      </c>
      <c r="AE18">
        <f>'Investissement choc'!AE18/'Investissement choc'!AE$46-'INvestissement ref'!AE18/'INvestissement ref'!AE$47</f>
        <v>1112.372719127603</v>
      </c>
      <c r="AF18">
        <f>'Investissement choc'!AF18/'Investissement choc'!AF$46-'INvestissement ref'!AF18/'INvestissement ref'!AF$47</f>
        <v>1172.4502222033316</v>
      </c>
      <c r="AG18">
        <f>'Investissement choc'!AG18/'Investissement choc'!AG$46-'INvestissement ref'!AG18/'INvestissement ref'!AG$47</f>
        <v>1234.047228521451</v>
      </c>
      <c r="AH18">
        <f>'Investissement choc'!AH18/'Investissement choc'!AH$46-'INvestissement ref'!AH18/'INvestissement ref'!AH$47</f>
        <v>1297.3629414076595</v>
      </c>
      <c r="AI18">
        <f>'Investissement choc'!AI18/'Investissement choc'!AI$46-'INvestissement ref'!AI18/'INvestissement ref'!AI$47</f>
        <v>1362.9643212463634</v>
      </c>
      <c r="AJ18">
        <f>'Investissement choc'!AJ18/'Investissement choc'!AJ$46-'INvestissement ref'!AJ18/'INvestissement ref'!AJ$47</f>
        <v>1430.3863502222084</v>
      </c>
      <c r="AK18">
        <f>'Investissement choc'!AK18/'Investissement choc'!AK$46-'INvestissement ref'!AK18/'INvestissement ref'!AK$47</f>
        <v>1499.2731164452034</v>
      </c>
      <c r="AL18">
        <f>'Investissement choc'!AL18/'Investissement choc'!AL$46-'INvestissement ref'!AL18/'INvestissement ref'!AL$47</f>
        <v>1567.9359001962493</v>
      </c>
      <c r="AM18">
        <f>'Investissement choc'!AM18/'Investissement choc'!AM$46-'INvestissement ref'!AM18/'INvestissement ref'!AM$47</f>
        <v>1635.5061036430679</v>
      </c>
      <c r="AN18">
        <f>'Investissement choc'!AN18/'Investissement choc'!AN$46-'INvestissement ref'!AN18/'INvestissement ref'!AN$47</f>
        <v>1701.1942064234618</v>
      </c>
      <c r="AO18">
        <f>'Investissement choc'!AO18/'Investissement choc'!AO$46-'INvestissement ref'!AO18/'INvestissement ref'!AO$47</f>
        <v>1764.2903688247752</v>
      </c>
      <c r="AP18">
        <f>'Investissement choc'!AP18/'Investissement choc'!AP$46-'INvestissement ref'!AP18/'INvestissement ref'!AP$47</f>
        <v>1824.1832931686231</v>
      </c>
      <c r="AQ18">
        <f>'Investissement choc'!AQ18/'Investissement choc'!AQ$46-'INvestissement ref'!AQ18/'INvestissement ref'!AQ$47</f>
        <v>1880.3840893734896</v>
      </c>
      <c r="AR18">
        <f>'Investissement choc'!AR18/'Investissement choc'!AR$46-'INvestissement ref'!AR18/'INvestissement ref'!AR$47</f>
        <v>1932.5400964422579</v>
      </c>
      <c r="AS18">
        <f>'Investissement choc'!AS18/'Investissement choc'!AS$46-'INvestissement ref'!AS18/'INvestissement ref'!AS$47</f>
        <v>1980.4360162268658</v>
      </c>
      <c r="AT18">
        <f>'Investissement choc'!AT18/'Investissement choc'!AT$46-'INvestissement ref'!AT18/'INvestissement ref'!AT$47</f>
        <v>2023.9842908941409</v>
      </c>
    </row>
    <row r="19" spans="1:46" ht="14.45" x14ac:dyDescent="0.3">
      <c r="A19" t="s">
        <v>23</v>
      </c>
      <c r="B19">
        <f>'Investissement choc'!B19/'Investissement choc'!B$46-'INvestissement ref'!B19/'INvestissement ref'!B$47</f>
        <v>0</v>
      </c>
      <c r="C19">
        <f>'Investissement choc'!C19/'Investissement choc'!C$46-'INvestissement ref'!C19/'INvestissement ref'!C$47</f>
        <v>0</v>
      </c>
      <c r="D19">
        <f>'Investissement choc'!D19/'Investissement choc'!D$46-'INvestissement ref'!D19/'INvestissement ref'!D$47</f>
        <v>0</v>
      </c>
      <c r="E19">
        <f>'Investissement choc'!E19/'Investissement choc'!E$46-'INvestissement ref'!E19/'INvestissement ref'!E$47</f>
        <v>0</v>
      </c>
      <c r="F19">
        <f>'Investissement choc'!F19/'Investissement choc'!F$46-'INvestissement ref'!F19/'INvestissement ref'!F$47</f>
        <v>0</v>
      </c>
      <c r="G19">
        <f>'Investissement choc'!G19/'Investissement choc'!G$46-'INvestissement ref'!G19/'INvestissement ref'!G$47</f>
        <v>0</v>
      </c>
      <c r="H19">
        <f>'Investissement choc'!H19/'Investissement choc'!H$46-'INvestissement ref'!H19/'INvestissement ref'!H$47</f>
        <v>0</v>
      </c>
      <c r="I19">
        <f>'Investissement choc'!I19/'Investissement choc'!I$46-'INvestissement ref'!I19/'INvestissement ref'!I$47</f>
        <v>0</v>
      </c>
      <c r="J19">
        <f>'Investissement choc'!J19/'Investissement choc'!J$46-'INvestissement ref'!J19/'INvestissement ref'!J$47</f>
        <v>0</v>
      </c>
      <c r="K19">
        <f>'Investissement choc'!K19/'Investissement choc'!K$46-'INvestissement ref'!K19/'INvestissement ref'!K$47</f>
        <v>0</v>
      </c>
      <c r="L19">
        <f>'Investissement choc'!L19/'Investissement choc'!L$46-'INvestissement ref'!L19/'INvestissement ref'!L$47</f>
        <v>1.2503565846600395E-2</v>
      </c>
      <c r="M19">
        <f>'Investissement choc'!M19/'Investissement choc'!M$46-'INvestissement ref'!M19/'INvestissement ref'!M$47</f>
        <v>-0.21000213058391637</v>
      </c>
      <c r="N19">
        <f>'Investissement choc'!N19/'Investissement choc'!N$46-'INvestissement ref'!N19/'INvestissement ref'!N$47</f>
        <v>-1.6556280045306266</v>
      </c>
      <c r="O19">
        <f>'Investissement choc'!O19/'Investissement choc'!O$46-'INvestissement ref'!O19/'INvestissement ref'!O$47</f>
        <v>-5.5929758154265983</v>
      </c>
      <c r="P19">
        <f>'Investissement choc'!P19/'Investissement choc'!P$46-'INvestissement ref'!P19/'INvestissement ref'!P$47</f>
        <v>-12.75127205318222</v>
      </c>
      <c r="Q19">
        <f>'Investissement choc'!Q19/'Investissement choc'!Q$46-'INvestissement ref'!Q19/'INvestissement ref'!Q$47</f>
        <v>-18.045818399454902</v>
      </c>
      <c r="R19">
        <f>'Investissement choc'!R19/'Investissement choc'!R$46-'INvestissement ref'!R19/'INvestissement ref'!R$47</f>
        <v>-0.82614832376566483</v>
      </c>
      <c r="S19">
        <f>'Investissement choc'!S19/'Investissement choc'!S$46-'INvestissement ref'!S19/'INvestissement ref'!S$47</f>
        <v>23.366000450509546</v>
      </c>
      <c r="T19">
        <f>'Investissement choc'!T19/'Investissement choc'!T$46-'INvestissement ref'!T19/'INvestissement ref'!T$47</f>
        <v>48.836893553364916</v>
      </c>
      <c r="U19">
        <f>'Investissement choc'!U19/'Investissement choc'!U$46-'INvestissement ref'!U19/'INvestissement ref'!U$47</f>
        <v>75.697021389606107</v>
      </c>
      <c r="V19">
        <f>'Investissement choc'!V19/'Investissement choc'!V$46-'INvestissement ref'!V19/'INvestissement ref'!V$47</f>
        <v>103.06687991638637</v>
      </c>
      <c r="W19">
        <f>'Investissement choc'!W19/'Investissement choc'!W$46-'INvestissement ref'!W19/'INvestissement ref'!W$47</f>
        <v>130.5372387785585</v>
      </c>
      <c r="X19">
        <f>'Investissement choc'!X19/'Investissement choc'!X$46-'INvestissement ref'!X19/'INvestissement ref'!X$47</f>
        <v>157.36849274650422</v>
      </c>
      <c r="Y19">
        <f>'Investissement choc'!Y19/'Investissement choc'!Y$46-'INvestissement ref'!Y19/'INvestissement ref'!Y$47</f>
        <v>184.15016685612068</v>
      </c>
      <c r="Z19">
        <f>'Investissement choc'!Z19/'Investissement choc'!Z$46-'INvestissement ref'!Z19/'INvestissement ref'!Z$47</f>
        <v>211.45034343580642</v>
      </c>
      <c r="AA19">
        <f>'Investissement choc'!AA19/'Investissement choc'!AA$46-'INvestissement ref'!AA19/'INvestissement ref'!AA$47</f>
        <v>239.21643058821041</v>
      </c>
      <c r="AB19">
        <f>'Investissement choc'!AB19/'Investissement choc'!AB$46-'INvestissement ref'!AB19/'INvestissement ref'!AB$47</f>
        <v>269.51886240331464</v>
      </c>
      <c r="AC19">
        <f>'Investissement choc'!AC19/'Investissement choc'!AC$46-'INvestissement ref'!AC19/'INvestissement ref'!AC$47</f>
        <v>297.19519336396479</v>
      </c>
      <c r="AD19">
        <f>'Investissement choc'!AD19/'Investissement choc'!AD$46-'INvestissement ref'!AD19/'INvestissement ref'!AD$47</f>
        <v>323.87136473083092</v>
      </c>
      <c r="AE19">
        <f>'Investissement choc'!AE19/'Investissement choc'!AE$46-'INvestissement ref'!AE19/'INvestissement ref'!AE$47</f>
        <v>350.07387100339361</v>
      </c>
      <c r="AF19">
        <f>'Investissement choc'!AF19/'Investissement choc'!AF$46-'INvestissement ref'!AF19/'INvestissement ref'!AF$47</f>
        <v>376.18094145728628</v>
      </c>
      <c r="AG19">
        <f>'Investissement choc'!AG19/'Investissement choc'!AG$46-'INvestissement ref'!AG19/'INvestissement ref'!AG$47</f>
        <v>402.26165487634717</v>
      </c>
      <c r="AH19">
        <f>'Investissement choc'!AH19/'Investissement choc'!AH$46-'INvestissement ref'!AH19/'INvestissement ref'!AH$47</f>
        <v>429.02222873830783</v>
      </c>
      <c r="AI19">
        <f>'Investissement choc'!AI19/'Investissement choc'!AI$46-'INvestissement ref'!AI19/'INvestissement ref'!AI$47</f>
        <v>456.37309693885913</v>
      </c>
      <c r="AJ19">
        <f>'Investissement choc'!AJ19/'Investissement choc'!AJ$46-'INvestissement ref'!AJ19/'INvestissement ref'!AJ$47</f>
        <v>483.99911180037634</v>
      </c>
      <c r="AK19">
        <f>'Investissement choc'!AK19/'Investissement choc'!AK$46-'INvestissement ref'!AK19/'INvestissement ref'!AK$47</f>
        <v>511.55250369826786</v>
      </c>
      <c r="AL19">
        <f>'Investissement choc'!AL19/'Investissement choc'!AL$46-'INvestissement ref'!AL19/'INvestissement ref'!AL$47</f>
        <v>538.44965670979332</v>
      </c>
      <c r="AM19">
        <f>'Investissement choc'!AM19/'Investissement choc'!AM$46-'INvestissement ref'!AM19/'INvestissement ref'!AM$47</f>
        <v>564.42725698174627</v>
      </c>
      <c r="AN19">
        <f>'Investissement choc'!AN19/'Investissement choc'!AN$46-'INvestissement ref'!AN19/'INvestissement ref'!AN$47</f>
        <v>589.2521758998696</v>
      </c>
      <c r="AO19">
        <f>'Investissement choc'!AO19/'Investissement choc'!AO$46-'INvestissement ref'!AO19/'INvestissement ref'!AO$47</f>
        <v>612.7223610736587</v>
      </c>
      <c r="AP19">
        <f>'Investissement choc'!AP19/'Investissement choc'!AP$46-'INvestissement ref'!AP19/'INvestissement ref'!AP$47</f>
        <v>634.67227148696725</v>
      </c>
      <c r="AQ19">
        <f>'Investissement choc'!AQ19/'Investissement choc'!AQ$46-'INvestissement ref'!AQ19/'INvestissement ref'!AQ$47</f>
        <v>654.97854297894128</v>
      </c>
      <c r="AR19">
        <f>'Investissement choc'!AR19/'Investissement choc'!AR$46-'INvestissement ref'!AR19/'INvestissement ref'!AR$47</f>
        <v>673.56268009002247</v>
      </c>
      <c r="AS19">
        <f>'Investissement choc'!AS19/'Investissement choc'!AS$46-'INvestissement ref'!AS19/'INvestissement ref'!AS$47</f>
        <v>690.39018755995721</v>
      </c>
      <c r="AT19">
        <f>'Investissement choc'!AT19/'Investissement choc'!AT$46-'INvestissement ref'!AT19/'INvestissement ref'!AT$47</f>
        <v>705.46668565029017</v>
      </c>
    </row>
    <row r="20" spans="1:46" ht="14.45" x14ac:dyDescent="0.3">
      <c r="A20" t="s">
        <v>24</v>
      </c>
      <c r="B20">
        <f>'Investissement choc'!B20/'Investissement choc'!B$46-'INvestissement ref'!B20/'INvestissement ref'!B$47</f>
        <v>0</v>
      </c>
      <c r="C20">
        <f>'Investissement choc'!C20/'Investissement choc'!C$46-'INvestissement ref'!C20/'INvestissement ref'!C$47</f>
        <v>0</v>
      </c>
      <c r="D20">
        <f>'Investissement choc'!D20/'Investissement choc'!D$46-'INvestissement ref'!D20/'INvestissement ref'!D$47</f>
        <v>0</v>
      </c>
      <c r="E20">
        <f>'Investissement choc'!E20/'Investissement choc'!E$46-'INvestissement ref'!E20/'INvestissement ref'!E$47</f>
        <v>0</v>
      </c>
      <c r="F20">
        <f>'Investissement choc'!F20/'Investissement choc'!F$46-'INvestissement ref'!F20/'INvestissement ref'!F$47</f>
        <v>0</v>
      </c>
      <c r="G20">
        <f>'Investissement choc'!G20/'Investissement choc'!G$46-'INvestissement ref'!G20/'INvestissement ref'!G$47</f>
        <v>0</v>
      </c>
      <c r="H20">
        <f>'Investissement choc'!H20/'Investissement choc'!H$46-'INvestissement ref'!H20/'INvestissement ref'!H$47</f>
        <v>0</v>
      </c>
      <c r="I20">
        <f>'Investissement choc'!I20/'Investissement choc'!I$46-'INvestissement ref'!I20/'INvestissement ref'!I$47</f>
        <v>0</v>
      </c>
      <c r="J20">
        <f>'Investissement choc'!J20/'Investissement choc'!J$46-'INvestissement ref'!J20/'INvestissement ref'!J$47</f>
        <v>0</v>
      </c>
      <c r="K20">
        <f>'Investissement choc'!K20/'Investissement choc'!K$46-'INvestissement ref'!K20/'INvestissement ref'!K$47</f>
        <v>0</v>
      </c>
      <c r="L20">
        <f>'Investissement choc'!L20/'Investissement choc'!L$46-'INvestissement ref'!L20/'INvestissement ref'!L$47</f>
        <v>0.88793509782453839</v>
      </c>
      <c r="M20">
        <f>'Investissement choc'!M20/'Investissement choc'!M$46-'INvestissement ref'!M20/'INvestissement ref'!M$47</f>
        <v>1.9417683587857937</v>
      </c>
      <c r="N20">
        <f>'Investissement choc'!N20/'Investissement choc'!N$46-'INvestissement ref'!N20/'INvestissement ref'!N$47</f>
        <v>2.2026453995690645</v>
      </c>
      <c r="O20">
        <f>'Investissement choc'!O20/'Investissement choc'!O$46-'INvestissement ref'!O20/'INvestissement ref'!O$47</f>
        <v>3.7081222647761933</v>
      </c>
      <c r="P20">
        <f>'Investissement choc'!P20/'Investissement choc'!P$46-'INvestissement ref'!P20/'INvestissement ref'!P$47</f>
        <v>9.0355022649187049</v>
      </c>
      <c r="Q20">
        <f>'Investissement choc'!Q20/'Investissement choc'!Q$46-'INvestissement ref'!Q20/'INvestissement ref'!Q$47</f>
        <v>20.975950284682312</v>
      </c>
      <c r="R20">
        <f>'Investissement choc'!R20/'Investissement choc'!R$46-'INvestissement ref'!R20/'INvestissement ref'!R$47</f>
        <v>43.862972390898449</v>
      </c>
      <c r="S20">
        <f>'Investissement choc'!S20/'Investissement choc'!S$46-'INvestissement ref'!S20/'INvestissement ref'!S$47</f>
        <v>77.391446126494884</v>
      </c>
      <c r="T20">
        <f>'Investissement choc'!T20/'Investissement choc'!T$46-'INvestissement ref'!T20/'INvestissement ref'!T$47</f>
        <v>103.43412268918473</v>
      </c>
      <c r="U20">
        <f>'Investissement choc'!U20/'Investissement choc'!U$46-'INvestissement ref'!U20/'INvestissement ref'!U$47</f>
        <v>121.88684672739555</v>
      </c>
      <c r="V20">
        <f>'Investissement choc'!V20/'Investissement choc'!V$46-'INvestissement ref'!V20/'INvestissement ref'!V$47</f>
        <v>133.54217967983595</v>
      </c>
      <c r="W20">
        <f>'Investissement choc'!W20/'Investissement choc'!W$46-'INvestissement ref'!W20/'INvestissement ref'!W$47</f>
        <v>139.60494790445182</v>
      </c>
      <c r="X20">
        <f>'Investissement choc'!X20/'Investissement choc'!X$46-'INvestissement ref'!X20/'INvestissement ref'!X$47</f>
        <v>142.12359552057887</v>
      </c>
      <c r="Y20">
        <f>'Investissement choc'!Y20/'Investissement choc'!Y$46-'INvestissement ref'!Y20/'INvestissement ref'!Y$47</f>
        <v>142.18889965548533</v>
      </c>
      <c r="Z20">
        <f>'Investissement choc'!Z20/'Investissement choc'!Z$46-'INvestissement ref'!Z20/'INvestissement ref'!Z$47</f>
        <v>141.31236338349754</v>
      </c>
      <c r="AA20">
        <f>'Investissement choc'!AA20/'Investissement choc'!AA$46-'INvestissement ref'!AA20/'INvestissement ref'!AA$47</f>
        <v>139.26865964778744</v>
      </c>
      <c r="AB20">
        <f>'Investissement choc'!AB20/'Investissement choc'!AB$46-'INvestissement ref'!AB20/'INvestissement ref'!AB$47</f>
        <v>136.88839837116302</v>
      </c>
      <c r="AC20">
        <f>'Investissement choc'!AC20/'Investissement choc'!AC$46-'INvestissement ref'!AC20/'INvestissement ref'!AC$47</f>
        <v>132.25065427203344</v>
      </c>
      <c r="AD20">
        <f>'Investissement choc'!AD20/'Investissement choc'!AD$46-'INvestissement ref'!AD20/'INvestissement ref'!AD$47</f>
        <v>128.37119793870215</v>
      </c>
      <c r="AE20">
        <f>'Investissement choc'!AE20/'Investissement choc'!AE$46-'INvestissement ref'!AE20/'INvestissement ref'!AE$47</f>
        <v>125.81794389014385</v>
      </c>
      <c r="AF20">
        <f>'Investissement choc'!AF20/'Investissement choc'!AF$46-'INvestissement ref'!AF20/'INvestissement ref'!AF$47</f>
        <v>124.92450804586042</v>
      </c>
      <c r="AG20">
        <f>'Investissement choc'!AG20/'Investissement choc'!AG$46-'INvestissement ref'!AG20/'INvestissement ref'!AG$47</f>
        <v>125.71601042738939</v>
      </c>
      <c r="AH20">
        <f>'Investissement choc'!AH20/'Investissement choc'!AH$46-'INvestissement ref'!AH20/'INvestissement ref'!AH$47</f>
        <v>127.74932944726379</v>
      </c>
      <c r="AI20">
        <f>'Investissement choc'!AI20/'Investissement choc'!AI$46-'INvestissement ref'!AI20/'INvestissement ref'!AI$47</f>
        <v>131.21377686735286</v>
      </c>
      <c r="AJ20">
        <f>'Investissement choc'!AJ20/'Investissement choc'!AJ$46-'INvestissement ref'!AJ20/'INvestissement ref'!AJ$47</f>
        <v>135.88165253620036</v>
      </c>
      <c r="AK20">
        <f>'Investissement choc'!AK20/'Investissement choc'!AK$46-'INvestissement ref'!AK20/'INvestissement ref'!AK$47</f>
        <v>141.73918692373763</v>
      </c>
      <c r="AL20">
        <f>'Investissement choc'!AL20/'Investissement choc'!AL$46-'INvestissement ref'!AL20/'INvestissement ref'!AL$47</f>
        <v>148.27315251660229</v>
      </c>
      <c r="AM20">
        <f>'Investissement choc'!AM20/'Investissement choc'!AM$46-'INvestissement ref'!AM20/'INvestissement ref'!AM$47</f>
        <v>155.23718614054405</v>
      </c>
      <c r="AN20">
        <f>'Investissement choc'!AN20/'Investissement choc'!AN$46-'INvestissement ref'!AN20/'INvestissement ref'!AN$47</f>
        <v>162.43172450954307</v>
      </c>
      <c r="AO20">
        <f>'Investissement choc'!AO20/'Investissement choc'!AO$46-'INvestissement ref'!AO20/'INvestissement ref'!AO$47</f>
        <v>169.69658889724224</v>
      </c>
      <c r="AP20">
        <f>'Investissement choc'!AP20/'Investissement choc'!AP$46-'INvestissement ref'!AP20/'INvestissement ref'!AP$47</f>
        <v>176.90677593576129</v>
      </c>
      <c r="AQ20">
        <f>'Investissement choc'!AQ20/'Investissement choc'!AQ$46-'INvestissement ref'!AQ20/'INvestissement ref'!AQ$47</f>
        <v>183.96976244032567</v>
      </c>
      <c r="AR20">
        <f>'Investissement choc'!AR20/'Investissement choc'!AR$46-'INvestissement ref'!AR20/'INvestissement ref'!AR$47</f>
        <v>190.82238739062768</v>
      </c>
      <c r="AS20">
        <f>'Investissement choc'!AS20/'Investissement choc'!AS$46-'INvestissement ref'!AS20/'INvestissement ref'!AS$47</f>
        <v>197.42690949156759</v>
      </c>
      <c r="AT20">
        <f>'Investissement choc'!AT20/'Investissement choc'!AT$46-'INvestissement ref'!AT20/'INvestissement ref'!AT$47</f>
        <v>203.7664599501577</v>
      </c>
    </row>
    <row r="21" spans="1:46" ht="14.45" x14ac:dyDescent="0.3">
      <c r="A21" t="s">
        <v>25</v>
      </c>
      <c r="B21">
        <f>'Investissement choc'!B21/'Investissement choc'!B$46-'INvestissement ref'!B21/'INvestissement ref'!B$47</f>
        <v>0</v>
      </c>
      <c r="C21">
        <f>'Investissement choc'!C21/'Investissement choc'!C$46-'INvestissement ref'!C21/'INvestissement ref'!C$47</f>
        <v>0</v>
      </c>
      <c r="D21">
        <f>'Investissement choc'!D21/'Investissement choc'!D$46-'INvestissement ref'!D21/'INvestissement ref'!D$47</f>
        <v>0</v>
      </c>
      <c r="E21">
        <f>'Investissement choc'!E21/'Investissement choc'!E$46-'INvestissement ref'!E21/'INvestissement ref'!E$47</f>
        <v>0</v>
      </c>
      <c r="F21">
        <f>'Investissement choc'!F21/'Investissement choc'!F$46-'INvestissement ref'!F21/'INvestissement ref'!F$47</f>
        <v>0</v>
      </c>
      <c r="G21">
        <f>'Investissement choc'!G21/'Investissement choc'!G$46-'INvestissement ref'!G21/'INvestissement ref'!G$47</f>
        <v>0</v>
      </c>
      <c r="H21">
        <f>'Investissement choc'!H21/'Investissement choc'!H$46-'INvestissement ref'!H21/'INvestissement ref'!H$47</f>
        <v>0</v>
      </c>
      <c r="I21">
        <f>'Investissement choc'!I21/'Investissement choc'!I$46-'INvestissement ref'!I21/'INvestissement ref'!I$47</f>
        <v>0</v>
      </c>
      <c r="J21">
        <f>'Investissement choc'!J21/'Investissement choc'!J$46-'INvestissement ref'!J21/'INvestissement ref'!J$47</f>
        <v>0</v>
      </c>
      <c r="K21">
        <f>'Investissement choc'!K21/'Investissement choc'!K$46-'INvestissement ref'!K21/'INvestissement ref'!K$47</f>
        <v>0</v>
      </c>
      <c r="L21">
        <f>'Investissement choc'!L21/'Investissement choc'!L$46-'INvestissement ref'!L21/'INvestissement ref'!L$47</f>
        <v>13.757139686058508</v>
      </c>
      <c r="M21">
        <f>'Investissement choc'!M21/'Investissement choc'!M$46-'INvestissement ref'!M21/'INvestissement ref'!M$47</f>
        <v>34.75550497052609</v>
      </c>
      <c r="N21">
        <f>'Investissement choc'!N21/'Investissement choc'!N$46-'INvestissement ref'!N21/'INvestissement ref'!N$47</f>
        <v>-9.3892601141997147</v>
      </c>
      <c r="O21">
        <f>'Investissement choc'!O21/'Investissement choc'!O$46-'INvestissement ref'!O21/'INvestissement ref'!O$47</f>
        <v>-111.459409213654</v>
      </c>
      <c r="P21">
        <f>'Investissement choc'!P21/'Investissement choc'!P$46-'INvestissement ref'!P21/'INvestissement ref'!P$47</f>
        <v>-307.56228482662118</v>
      </c>
      <c r="Q21">
        <f>'Investissement choc'!Q21/'Investissement choc'!Q$46-'INvestissement ref'!Q21/'INvestissement ref'!Q$47</f>
        <v>-738.01592392209568</v>
      </c>
      <c r="R21">
        <f>'Investissement choc'!R21/'Investissement choc'!R$46-'INvestissement ref'!R21/'INvestissement ref'!R$47</f>
        <v>-1583.9585054026393</v>
      </c>
      <c r="S21">
        <f>'Investissement choc'!S21/'Investissement choc'!S$46-'INvestissement ref'!S21/'INvestissement ref'!S$47</f>
        <v>-1608.913464556128</v>
      </c>
      <c r="T21">
        <f>'Investissement choc'!T21/'Investissement choc'!T$46-'INvestissement ref'!T21/'INvestissement ref'!T$47</f>
        <v>-1975.6656470405869</v>
      </c>
      <c r="U21">
        <f>'Investissement choc'!U21/'Investissement choc'!U$46-'INvestissement ref'!U21/'INvestissement ref'!U$47</f>
        <v>-2592.8684442769154</v>
      </c>
      <c r="V21">
        <f>'Investissement choc'!V21/'Investissement choc'!V$46-'INvestissement ref'!V21/'INvestissement ref'!V$47</f>
        <v>-3407.2422381790238</v>
      </c>
      <c r="W21">
        <f>'Investissement choc'!W21/'Investissement choc'!W$46-'INvestissement ref'!W21/'INvestissement ref'!W$47</f>
        <v>-4373.3666979759291</v>
      </c>
      <c r="X21">
        <f>'Investissement choc'!X21/'Investissement choc'!X$46-'INvestissement ref'!X21/'INvestissement ref'!X$47</f>
        <v>-5390.2980945376621</v>
      </c>
      <c r="Y21">
        <f>'Investissement choc'!Y21/'Investissement choc'!Y$46-'INvestissement ref'!Y21/'INvestissement ref'!Y$47</f>
        <v>-6416.7979874039302</v>
      </c>
      <c r="Z21">
        <f>'Investissement choc'!Z21/'Investissement choc'!Z$46-'INvestissement ref'!Z21/'INvestissement ref'!Z$47</f>
        <v>-7376.3120724067267</v>
      </c>
      <c r="AA21">
        <f>'Investissement choc'!AA21/'Investissement choc'!AA$46-'INvestissement ref'!AA21/'INvestissement ref'!AA$47</f>
        <v>-8307.7204175659572</v>
      </c>
      <c r="AB21">
        <f>'Investissement choc'!AB21/'Investissement choc'!AB$46-'INvestissement ref'!AB21/'INvestissement ref'!AB$47</f>
        <v>-9055.6671234393725</v>
      </c>
      <c r="AC21">
        <f>'Investissement choc'!AC21/'Investissement choc'!AC$46-'INvestissement ref'!AC21/'INvestissement ref'!AC$47</f>
        <v>-9814.4677231178212</v>
      </c>
      <c r="AD21">
        <f>'Investissement choc'!AD21/'Investissement choc'!AD$46-'INvestissement ref'!AD21/'INvestissement ref'!AD$47</f>
        <v>-10413.541738338536</v>
      </c>
      <c r="AE21">
        <f>'Investissement choc'!AE21/'Investissement choc'!AE$46-'INvestissement ref'!AE21/'INvestissement ref'!AE$47</f>
        <v>-10850.162038437265</v>
      </c>
      <c r="AF21">
        <f>'Investissement choc'!AF21/'Investissement choc'!AF$46-'INvestissement ref'!AF21/'INvestissement ref'!AF$47</f>
        <v>-11120.788196282432</v>
      </c>
      <c r="AG21">
        <f>'Investissement choc'!AG21/'Investissement choc'!AG$46-'INvestissement ref'!AG21/'INvestissement ref'!AG$47</f>
        <v>-11234.618616604799</v>
      </c>
      <c r="AH21">
        <f>'Investissement choc'!AH21/'Investissement choc'!AH$46-'INvestissement ref'!AH21/'INvestissement ref'!AH$47</f>
        <v>-11236.722900201246</v>
      </c>
      <c r="AI21">
        <f>'Investissement choc'!AI21/'Investissement choc'!AI$46-'INvestissement ref'!AI21/'INvestissement ref'!AI$47</f>
        <v>-11125.41627289867</v>
      </c>
      <c r="AJ21">
        <f>'Investissement choc'!AJ21/'Investissement choc'!AJ$46-'INvestissement ref'!AJ21/'INvestissement ref'!AJ$47</f>
        <v>-10922.884804435162</v>
      </c>
      <c r="AK21">
        <f>'Investissement choc'!AK21/'Investissement choc'!AK$46-'INvestissement ref'!AK21/'INvestissement ref'!AK$47</f>
        <v>-10638.194360973925</v>
      </c>
      <c r="AL21">
        <f>'Investissement choc'!AL21/'Investissement choc'!AL$46-'INvestissement ref'!AL21/'INvestissement ref'!AL$47</f>
        <v>-10301.601339441579</v>
      </c>
      <c r="AM21">
        <f>'Investissement choc'!AM21/'Investissement choc'!AM$46-'INvestissement ref'!AM21/'INvestissement ref'!AM$47</f>
        <v>-9928.9884982332296</v>
      </c>
      <c r="AN21">
        <f>'Investissement choc'!AN21/'Investissement choc'!AN$46-'INvestissement ref'!AN21/'INvestissement ref'!AN$47</f>
        <v>-9533.1153116643254</v>
      </c>
      <c r="AO21">
        <f>'Investissement choc'!AO21/'Investissement choc'!AO$46-'INvestissement ref'!AO21/'INvestissement ref'!AO$47</f>
        <v>-9123.8886451536964</v>
      </c>
      <c r="AP21">
        <f>'Investissement choc'!AP21/'Investissement choc'!AP$46-'INvestissement ref'!AP21/'INvestissement ref'!AP$47</f>
        <v>-8708.8773770360858</v>
      </c>
      <c r="AQ21">
        <f>'Investissement choc'!AQ21/'Investissement choc'!AQ$46-'INvestissement ref'!AQ21/'INvestissement ref'!AQ$47</f>
        <v>-8293.7753035492497</v>
      </c>
      <c r="AR21">
        <f>'Investissement choc'!AR21/'Investissement choc'!AR$46-'INvestissement ref'!AR21/'INvestissement ref'!AR$47</f>
        <v>-7882.764135917736</v>
      </c>
      <c r="AS21">
        <f>'Investissement choc'!AS21/'Investissement choc'!AS$46-'INvestissement ref'!AS21/'INvestissement ref'!AS$47</f>
        <v>-7478.8110295201477</v>
      </c>
      <c r="AT21">
        <f>'Investissement choc'!AT21/'Investissement choc'!AT$46-'INvestissement ref'!AT21/'INvestissement ref'!AT$47</f>
        <v>-7083.9273381001258</v>
      </c>
    </row>
    <row r="22" spans="1:46" ht="14.45" x14ac:dyDescent="0.3">
      <c r="A22" t="s">
        <v>26</v>
      </c>
      <c r="B22">
        <f>'Investissement choc'!B22/'Investissement choc'!B$46-'INvestissement ref'!B22/'INvestissement ref'!B$47</f>
        <v>0</v>
      </c>
      <c r="C22">
        <f>'Investissement choc'!C22/'Investissement choc'!C$46-'INvestissement ref'!C22/'INvestissement ref'!C$47</f>
        <v>0</v>
      </c>
      <c r="D22">
        <f>'Investissement choc'!D22/'Investissement choc'!D$46-'INvestissement ref'!D22/'INvestissement ref'!D$47</f>
        <v>0</v>
      </c>
      <c r="E22">
        <f>'Investissement choc'!E22/'Investissement choc'!E$46-'INvestissement ref'!E22/'INvestissement ref'!E$47</f>
        <v>0</v>
      </c>
      <c r="F22">
        <f>'Investissement choc'!F22/'Investissement choc'!F$46-'INvestissement ref'!F22/'INvestissement ref'!F$47</f>
        <v>0</v>
      </c>
      <c r="G22">
        <f>'Investissement choc'!G22/'Investissement choc'!G$46-'INvestissement ref'!G22/'INvestissement ref'!G$47</f>
        <v>0</v>
      </c>
      <c r="H22">
        <f>'Investissement choc'!H22/'Investissement choc'!H$46-'INvestissement ref'!H22/'INvestissement ref'!H$47</f>
        <v>0</v>
      </c>
      <c r="I22">
        <f>'Investissement choc'!I22/'Investissement choc'!I$46-'INvestissement ref'!I22/'INvestissement ref'!I$47</f>
        <v>0</v>
      </c>
      <c r="J22">
        <f>'Investissement choc'!J22/'Investissement choc'!J$46-'INvestissement ref'!J22/'INvestissement ref'!J$47</f>
        <v>0</v>
      </c>
      <c r="K22">
        <f>'Investissement choc'!K22/'Investissement choc'!K$46-'INvestissement ref'!K22/'INvestissement ref'!K$47</f>
        <v>0</v>
      </c>
      <c r="L22">
        <f>'Investissement choc'!L22/'Investissement choc'!L$46-'INvestissement ref'!L22/'INvestissement ref'!L$47</f>
        <v>5.8025836401138804</v>
      </c>
      <c r="M22">
        <f>'Investissement choc'!M22/'Investissement choc'!M$46-'INvestissement ref'!M22/'INvestissement ref'!M$47</f>
        <v>14.804454509219795</v>
      </c>
      <c r="N22">
        <f>'Investissement choc'!N22/'Investissement choc'!N$46-'INvestissement ref'!N22/'INvestissement ref'!N$47</f>
        <v>-21.295824343585991</v>
      </c>
      <c r="O22">
        <f>'Investissement choc'!O22/'Investissement choc'!O$46-'INvestissement ref'!O22/'INvestissement ref'!O$47</f>
        <v>-96.438150609697914</v>
      </c>
      <c r="P22">
        <f>'Investissement choc'!P22/'Investissement choc'!P$46-'INvestissement ref'!P22/'INvestissement ref'!P$47</f>
        <v>-228.83774857755634</v>
      </c>
      <c r="Q22">
        <f>'Investissement choc'!Q22/'Investissement choc'!Q$46-'INvestissement ref'!Q22/'INvestissement ref'!Q$47</f>
        <v>-496.32591309059353</v>
      </c>
      <c r="R22">
        <f>'Investissement choc'!R22/'Investissement choc'!R$46-'INvestissement ref'!R22/'INvestissement ref'!R$47</f>
        <v>-1002.1546531123022</v>
      </c>
      <c r="S22">
        <f>'Investissement choc'!S22/'Investissement choc'!S$46-'INvestissement ref'!S22/'INvestissement ref'!S$47</f>
        <v>-1196.2508759027405</v>
      </c>
      <c r="T22">
        <f>'Investissement choc'!T22/'Investissement choc'!T$46-'INvestissement ref'!T22/'INvestissement ref'!T$47</f>
        <v>-1490.8343389775837</v>
      </c>
      <c r="U22">
        <f>'Investissement choc'!U22/'Investissement choc'!U$46-'INvestissement ref'!U22/'INvestissement ref'!U$47</f>
        <v>-1832.2716757633025</v>
      </c>
      <c r="V22">
        <f>'Investissement choc'!V22/'Investissement choc'!V$46-'INvestissement ref'!V22/'INvestissement ref'!V$47</f>
        <v>-2195.870779097997</v>
      </c>
      <c r="W22">
        <f>'Investissement choc'!W22/'Investissement choc'!W$46-'INvestissement ref'!W22/'INvestissement ref'!W$47</f>
        <v>-2566.3452680636692</v>
      </c>
      <c r="X22">
        <f>'Investissement choc'!X22/'Investissement choc'!X$46-'INvestissement ref'!X22/'INvestissement ref'!X$47</f>
        <v>-2919.8019411047426</v>
      </c>
      <c r="Y22">
        <f>'Investissement choc'!Y22/'Investissement choc'!Y$46-'INvestissement ref'!Y22/'INvestissement ref'!Y$47</f>
        <v>-3248.127360874947</v>
      </c>
      <c r="Z22">
        <f>'Investissement choc'!Z22/'Investissement choc'!Z$46-'INvestissement ref'!Z22/'INvestissement ref'!Z$47</f>
        <v>-3536.4684763815749</v>
      </c>
      <c r="AA22">
        <f>'Investissement choc'!AA22/'Investissement choc'!AA$46-'INvestissement ref'!AA22/'INvestissement ref'!AA$47</f>
        <v>-3799.9325468689058</v>
      </c>
      <c r="AB22">
        <f>'Investissement choc'!AB22/'Investissement choc'!AB$46-'INvestissement ref'!AB22/'INvestissement ref'!AB$47</f>
        <v>-3994.937606939362</v>
      </c>
      <c r="AC22">
        <f>'Investissement choc'!AC22/'Investissement choc'!AC$46-'INvestissement ref'!AC22/'INvestissement ref'!AC$47</f>
        <v>-4185.0352938288706</v>
      </c>
      <c r="AD22">
        <f>'Investissement choc'!AD22/'Investissement choc'!AD$46-'INvestissement ref'!AD22/'INvestissement ref'!AD$47</f>
        <v>-4318.3800087115233</v>
      </c>
      <c r="AE22">
        <f>'Investissement choc'!AE22/'Investissement choc'!AE$46-'INvestissement ref'!AE22/'INvestissement ref'!AE$47</f>
        <v>-4402.4598385395657</v>
      </c>
      <c r="AF22">
        <f>'Investissement choc'!AF22/'Investissement choc'!AF$46-'INvestissement ref'!AF22/'INvestissement ref'!AF$47</f>
        <v>-4441.2732040048431</v>
      </c>
      <c r="AG22">
        <f>'Investissement choc'!AG22/'Investissement choc'!AG$46-'INvestissement ref'!AG22/'INvestissement ref'!AG$47</f>
        <v>-4440.995691602453</v>
      </c>
      <c r="AH22">
        <f>'Investissement choc'!AH22/'Investissement choc'!AH$46-'INvestissement ref'!AH22/'INvestissement ref'!AH$47</f>
        <v>-4418.4366452376125</v>
      </c>
      <c r="AI22">
        <f>'Investissement choc'!AI22/'Investissement choc'!AI$46-'INvestissement ref'!AI22/'INvestissement ref'!AI$47</f>
        <v>-4371.8592387392418</v>
      </c>
      <c r="AJ22">
        <f>'Investissement choc'!AJ22/'Investissement choc'!AJ$46-'INvestissement ref'!AJ22/'INvestissement ref'!AJ$47</f>
        <v>-4306.9570622618485</v>
      </c>
      <c r="AK22">
        <f>'Investissement choc'!AK22/'Investissement choc'!AK$46-'INvestissement ref'!AK22/'INvestissement ref'!AK$47</f>
        <v>-4221.0615975278342</v>
      </c>
      <c r="AL22">
        <f>'Investissement choc'!AL22/'Investissement choc'!AL$46-'INvestissement ref'!AL22/'INvestissement ref'!AL$47</f>
        <v>-4122.9330365737405</v>
      </c>
      <c r="AM22">
        <f>'Investissement choc'!AM22/'Investissement choc'!AM$46-'INvestissement ref'!AM22/'INvestissement ref'!AM$47</f>
        <v>-4016.0704966756894</v>
      </c>
      <c r="AN22">
        <f>'Investissement choc'!AN22/'Investissement choc'!AN$46-'INvestissement ref'!AN22/'INvestissement ref'!AN$47</f>
        <v>-3903.1287483382912</v>
      </c>
      <c r="AO22">
        <f>'Investissement choc'!AO22/'Investissement choc'!AO$46-'INvestissement ref'!AO22/'INvestissement ref'!AO$47</f>
        <v>-3786.1217797860008</v>
      </c>
      <c r="AP22">
        <f>'Investissement choc'!AP22/'Investissement choc'!AP$46-'INvestissement ref'!AP22/'INvestissement ref'!AP$47</f>
        <v>-3666.5888575031277</v>
      </c>
      <c r="AQ22">
        <f>'Investissement choc'!AQ22/'Investissement choc'!AQ$46-'INvestissement ref'!AQ22/'INvestissement ref'!AQ$47</f>
        <v>-3545.7146829536941</v>
      </c>
      <c r="AR22">
        <f>'Investissement choc'!AR22/'Investissement choc'!AR$46-'INvestissement ref'!AR22/'INvestissement ref'!AR$47</f>
        <v>-3424.4162025082187</v>
      </c>
      <c r="AS22">
        <f>'Investissement choc'!AS22/'Investissement choc'!AS$46-'INvestissement ref'!AS22/'INvestissement ref'!AS$47</f>
        <v>-3303.4091413256829</v>
      </c>
      <c r="AT22">
        <f>'Investissement choc'!AT22/'Investissement choc'!AT$46-'INvestissement ref'!AT22/'INvestissement ref'!AT$47</f>
        <v>-3183.2605336869456</v>
      </c>
    </row>
    <row r="23" spans="1:46" ht="14.45" x14ac:dyDescent="0.3">
      <c r="A23" t="s">
        <v>27</v>
      </c>
      <c r="B23">
        <f>'Investissement choc'!B23/'Investissement choc'!B$46-'INvestissement ref'!B23/'INvestissement ref'!B$47</f>
        <v>0</v>
      </c>
      <c r="C23">
        <f>'Investissement choc'!C23/'Investissement choc'!C$46-'INvestissement ref'!C23/'INvestissement ref'!C$47</f>
        <v>0</v>
      </c>
      <c r="D23">
        <f>'Investissement choc'!D23/'Investissement choc'!D$46-'INvestissement ref'!D23/'INvestissement ref'!D$47</f>
        <v>0</v>
      </c>
      <c r="E23">
        <f>'Investissement choc'!E23/'Investissement choc'!E$46-'INvestissement ref'!E23/'INvestissement ref'!E$47</f>
        <v>0</v>
      </c>
      <c r="F23">
        <f>'Investissement choc'!F23/'Investissement choc'!F$46-'INvestissement ref'!F23/'INvestissement ref'!F$47</f>
        <v>0</v>
      </c>
      <c r="G23">
        <f>'Investissement choc'!G23/'Investissement choc'!G$46-'INvestissement ref'!G23/'INvestissement ref'!G$47</f>
        <v>0</v>
      </c>
      <c r="H23">
        <f>'Investissement choc'!H23/'Investissement choc'!H$46-'INvestissement ref'!H23/'INvestissement ref'!H$47</f>
        <v>0</v>
      </c>
      <c r="I23">
        <f>'Investissement choc'!I23/'Investissement choc'!I$46-'INvestissement ref'!I23/'INvestissement ref'!I$47</f>
        <v>0</v>
      </c>
      <c r="J23">
        <f>'Investissement choc'!J23/'Investissement choc'!J$46-'INvestissement ref'!J23/'INvestissement ref'!J$47</f>
        <v>0</v>
      </c>
      <c r="K23">
        <f>'Investissement choc'!K23/'Investissement choc'!K$46-'INvestissement ref'!K23/'INvestissement ref'!K$47</f>
        <v>0</v>
      </c>
      <c r="L23">
        <f>'Investissement choc'!L23/'Investissement choc'!L$46-'INvestissement ref'!L23/'INvestissement ref'!L$47</f>
        <v>-1.3481228245557642E-3</v>
      </c>
      <c r="M23">
        <f>'Investissement choc'!M23/'Investissement choc'!M$46-'INvestissement ref'!M23/'INvestissement ref'!M$47</f>
        <v>-6.4615465123658566E-3</v>
      </c>
      <c r="N23">
        <f>'Investissement choc'!N23/'Investissement choc'!N$46-'INvestissement ref'!N23/'INvestissement ref'!N$47</f>
        <v>-1.1361865472435229E-2</v>
      </c>
      <c r="O23">
        <f>'Investissement choc'!O23/'Investissement choc'!O$46-'INvestissement ref'!O23/'INvestissement ref'!O$47</f>
        <v>-3.1126513500946196E-2</v>
      </c>
      <c r="P23">
        <f>'Investissement choc'!P23/'Investissement choc'!P$46-'INvestissement ref'!P23/'INvestissement ref'!P$47</f>
        <v>-6.5257430671814332E-2</v>
      </c>
      <c r="Q23">
        <f>'Investissement choc'!Q23/'Investissement choc'!Q$46-'INvestissement ref'!Q23/'INvestissement ref'!Q$47</f>
        <v>-0.1139900084517218</v>
      </c>
      <c r="R23">
        <f>'Investissement choc'!R23/'Investissement choc'!R$46-'INvestissement ref'!R23/'INvestissement ref'!R$47</f>
        <v>-0.18295786104325207</v>
      </c>
      <c r="S23">
        <f>'Investissement choc'!S23/'Investissement choc'!S$46-'INvestissement ref'!S23/'INvestissement ref'!S$47</f>
        <v>-0.20971773411300298</v>
      </c>
      <c r="T23">
        <f>'Investissement choc'!T23/'Investissement choc'!T$46-'INvestissement ref'!T23/'INvestissement ref'!T$47</f>
        <v>-0.22110639108650632</v>
      </c>
      <c r="U23">
        <f>'Investissement choc'!U23/'Investissement choc'!U$46-'INvestissement ref'!U23/'INvestissement ref'!U$47</f>
        <v>-0.2277490142969183</v>
      </c>
      <c r="V23">
        <f>'Investissement choc'!V23/'Investissement choc'!V$46-'INvestissement ref'!V23/'INvestissement ref'!V$47</f>
        <v>-0.23378529748249433</v>
      </c>
      <c r="W23">
        <f>'Investissement choc'!W23/'Investissement choc'!W$46-'INvestissement ref'!W23/'INvestissement ref'!W$47</f>
        <v>-0.24123658485356092</v>
      </c>
      <c r="X23">
        <f>'Investissement choc'!X23/'Investissement choc'!X$46-'INvestissement ref'!X23/'INvestissement ref'!X$47</f>
        <v>-0.26672970815203123</v>
      </c>
      <c r="Y23">
        <f>'Investissement choc'!Y23/'Investissement choc'!Y$46-'INvestissement ref'!Y23/'INvestissement ref'!Y$47</f>
        <v>-0.29718804072844607</v>
      </c>
      <c r="Z23">
        <f>'Investissement choc'!Z23/'Investissement choc'!Z$46-'INvestissement ref'!Z23/'INvestissement ref'!Z$47</f>
        <v>-0.32529697017125603</v>
      </c>
      <c r="AA23">
        <f>'Investissement choc'!AA23/'Investissement choc'!AA$46-'INvestissement ref'!AA23/'INvestissement ref'!AA$47</f>
        <v>-0.35093485434796245</v>
      </c>
      <c r="AB23">
        <f>'Investissement choc'!AB23/'Investissement choc'!AB$46-'INvestissement ref'!AB23/'INvestissement ref'!AB$47</f>
        <v>-0.36876800196106352</v>
      </c>
      <c r="AC23">
        <f>'Investissement choc'!AC23/'Investissement choc'!AC$46-'INvestissement ref'!AC23/'INvestissement ref'!AC$47</f>
        <v>-0.38992375127247914</v>
      </c>
      <c r="AD23">
        <f>'Investissement choc'!AD23/'Investissement choc'!AD$46-'INvestissement ref'!AD23/'INvestissement ref'!AD$47</f>
        <v>-0.40848345194604918</v>
      </c>
      <c r="AE23">
        <f>'Investissement choc'!AE23/'Investissement choc'!AE$46-'INvestissement ref'!AE23/'INvestissement ref'!AE$47</f>
        <v>-0.42287528283632225</v>
      </c>
      <c r="AF23">
        <f>'Investissement choc'!AF23/'Investissement choc'!AF$46-'INvestissement ref'!AF23/'INvestissement ref'!AF$47</f>
        <v>-0.43308382601879525</v>
      </c>
      <c r="AG23">
        <f>'Investissement choc'!AG23/'Investissement choc'!AG$46-'INvestissement ref'!AG23/'INvestissement ref'!AG$47</f>
        <v>-0.43957257072826605</v>
      </c>
      <c r="AH23">
        <f>'Investissement choc'!AH23/'Investissement choc'!AH$46-'INvestissement ref'!AH23/'INvestissement ref'!AH$47</f>
        <v>-0.4402633343838579</v>
      </c>
      <c r="AI23">
        <f>'Investissement choc'!AI23/'Investissement choc'!AI$46-'INvestissement ref'!AI23/'INvestissement ref'!AI$47</f>
        <v>-0.43828376439379768</v>
      </c>
      <c r="AJ23">
        <f>'Investissement choc'!AJ23/'Investissement choc'!AJ$46-'INvestissement ref'!AJ23/'INvestissement ref'!AJ$47</f>
        <v>-0.43507670558393308</v>
      </c>
      <c r="AK23">
        <f>'Investissement choc'!AK23/'Investissement choc'!AK$46-'INvestissement ref'!AK23/'INvestissement ref'!AK$47</f>
        <v>-0.43119677074285279</v>
      </c>
      <c r="AL23">
        <f>'Investissement choc'!AL23/'Investissement choc'!AL$46-'INvestissement ref'!AL23/'INvestissement ref'!AL$47</f>
        <v>-0.42683416579667355</v>
      </c>
      <c r="AM23">
        <f>'Investissement choc'!AM23/'Investissement choc'!AM$46-'INvestissement ref'!AM23/'INvestissement ref'!AM$47</f>
        <v>-0.4220442191974092</v>
      </c>
      <c r="AN23">
        <f>'Investissement choc'!AN23/'Investissement choc'!AN$46-'INvestissement ref'!AN23/'INvestissement ref'!AN$47</f>
        <v>-0.41684906725476634</v>
      </c>
      <c r="AO23">
        <f>'Investissement choc'!AO23/'Investissement choc'!AO$46-'INvestissement ref'!AO23/'INvestissement ref'!AO$47</f>
        <v>-0.4112663248348164</v>
      </c>
      <c r="AP23">
        <f>'Investissement choc'!AP23/'Investissement choc'!AP$46-'INvestissement ref'!AP23/'INvestissement ref'!AP$47</f>
        <v>-0.4053149191681813</v>
      </c>
      <c r="AQ23">
        <f>'Investissement choc'!AQ23/'Investissement choc'!AQ$46-'INvestissement ref'!AQ23/'INvestissement ref'!AQ$47</f>
        <v>-0.39901767125049892</v>
      </c>
      <c r="AR23">
        <f>'Investissement choc'!AR23/'Investissement choc'!AR$46-'INvestissement ref'!AR23/'INvestissement ref'!AR$47</f>
        <v>-0.39240229120876446</v>
      </c>
      <c r="AS23">
        <f>'Investissement choc'!AS23/'Investissement choc'!AS$46-'INvestissement ref'!AS23/'INvestissement ref'!AS$47</f>
        <v>-0.38550120213579686</v>
      </c>
      <c r="AT23">
        <f>'Investissement choc'!AT23/'Investissement choc'!AT$46-'INvestissement ref'!AT23/'INvestissement ref'!AT$47</f>
        <v>-0.37835062513689466</v>
      </c>
    </row>
    <row r="24" spans="1:46" ht="14.45" x14ac:dyDescent="0.3">
      <c r="A24" t="s">
        <v>28</v>
      </c>
      <c r="B24">
        <f>'Investissement choc'!B24/'Investissement choc'!B$46-'INvestissement ref'!B24/'INvestissement ref'!B$47</f>
        <v>0</v>
      </c>
      <c r="C24">
        <f>'Investissement choc'!C24/'Investissement choc'!C$46-'INvestissement ref'!C24/'INvestissement ref'!C$47</f>
        <v>0</v>
      </c>
      <c r="D24">
        <f>'Investissement choc'!D24/'Investissement choc'!D$46-'INvestissement ref'!D24/'INvestissement ref'!D$47</f>
        <v>0</v>
      </c>
      <c r="E24">
        <f>'Investissement choc'!E24/'Investissement choc'!E$46-'INvestissement ref'!E24/'INvestissement ref'!E$47</f>
        <v>0</v>
      </c>
      <c r="F24">
        <f>'Investissement choc'!F24/'Investissement choc'!F$46-'INvestissement ref'!F24/'INvestissement ref'!F$47</f>
        <v>0</v>
      </c>
      <c r="G24">
        <f>'Investissement choc'!G24/'Investissement choc'!G$46-'INvestissement ref'!G24/'INvestissement ref'!G$47</f>
        <v>0</v>
      </c>
      <c r="H24">
        <f>'Investissement choc'!H24/'Investissement choc'!H$46-'INvestissement ref'!H24/'INvestissement ref'!H$47</f>
        <v>0</v>
      </c>
      <c r="I24">
        <f>'Investissement choc'!I24/'Investissement choc'!I$46-'INvestissement ref'!I24/'INvestissement ref'!I$47</f>
        <v>0</v>
      </c>
      <c r="J24">
        <f>'Investissement choc'!J24/'Investissement choc'!J$46-'INvestissement ref'!J24/'INvestissement ref'!J$47</f>
        <v>0</v>
      </c>
      <c r="K24">
        <f>'Investissement choc'!K24/'Investissement choc'!K$46-'INvestissement ref'!K24/'INvestissement ref'!K$47</f>
        <v>0</v>
      </c>
      <c r="L24">
        <f>'Investissement choc'!L24/'Investissement choc'!L$46-'INvestissement ref'!L24/'INvestissement ref'!L$47</f>
        <v>-0.1212270081878728</v>
      </c>
      <c r="M24">
        <f>'Investissement choc'!M24/'Investissement choc'!M$46-'INvestissement ref'!M24/'INvestissement ref'!M$47</f>
        <v>-0.76720035818686938</v>
      </c>
      <c r="N24">
        <f>'Investissement choc'!N24/'Investissement choc'!N$46-'INvestissement ref'!N24/'INvestissement ref'!N$47</f>
        <v>-2.6076509670004384</v>
      </c>
      <c r="O24">
        <f>'Investissement choc'!O24/'Investissement choc'!O$46-'INvestissement ref'!O24/'INvestissement ref'!O$47</f>
        <v>-7.6500637397232367</v>
      </c>
      <c r="P24">
        <f>'Investissement choc'!P24/'Investissement choc'!P$46-'INvestissement ref'!P24/'INvestissement ref'!P$47</f>
        <v>-16.792054356252436</v>
      </c>
      <c r="Q24">
        <f>'Investissement choc'!Q24/'Investissement choc'!Q$46-'INvestissement ref'!Q24/'INvestissement ref'!Q$47</f>
        <v>-32.052031913900862</v>
      </c>
      <c r="R24">
        <f>'Investissement choc'!R24/'Investissement choc'!R$46-'INvestissement ref'!R24/'INvestissement ref'!R$47</f>
        <v>-56.026328382563975</v>
      </c>
      <c r="S24">
        <f>'Investissement choc'!S24/'Investissement choc'!S$46-'INvestissement ref'!S24/'INvestissement ref'!S$47</f>
        <v>-68.79979897573844</v>
      </c>
      <c r="T24">
        <f>'Investissement choc'!T24/'Investissement choc'!T$46-'INvestissement ref'!T24/'INvestissement ref'!T$47</f>
        <v>-78.417149658902758</v>
      </c>
      <c r="U24">
        <f>'Investissement choc'!U24/'Investissement choc'!U$46-'INvestissement ref'!U24/'INvestissement ref'!U$47</f>
        <v>-86.384850821342809</v>
      </c>
      <c r="V24">
        <f>'Investissement choc'!V24/'Investissement choc'!V$46-'INvestissement ref'!V24/'INvestissement ref'!V$47</f>
        <v>-93.286300116179916</v>
      </c>
      <c r="W24">
        <f>'Investissement choc'!W24/'Investissement choc'!W$46-'INvestissement ref'!W24/'INvestissement ref'!W$47</f>
        <v>-99.282154267840156</v>
      </c>
      <c r="X24">
        <f>'Investissement choc'!X24/'Investissement choc'!X$46-'INvestissement ref'!X24/'INvestissement ref'!X$47</f>
        <v>-104.10461880921542</v>
      </c>
      <c r="Y24">
        <f>'Investissement choc'!Y24/'Investissement choc'!Y$46-'INvestissement ref'!Y24/'INvestissement ref'!Y$47</f>
        <v>-108.02682780190912</v>
      </c>
      <c r="Z24">
        <f>'Investissement choc'!Z24/'Investissement choc'!Z$46-'INvestissement ref'!Z24/'INvestissement ref'!Z$47</f>
        <v>-111.54064595047379</v>
      </c>
      <c r="AA24">
        <f>'Investissement choc'!AA24/'Investissement choc'!AA$46-'INvestissement ref'!AA24/'INvestissement ref'!AA$47</f>
        <v>-114.06553468056683</v>
      </c>
      <c r="AB24">
        <f>'Investissement choc'!AB24/'Investissement choc'!AB$46-'INvestissement ref'!AB24/'INvestissement ref'!AB$47</f>
        <v>-115.05886480144389</v>
      </c>
      <c r="AC24">
        <f>'Investissement choc'!AC24/'Investissement choc'!AC$46-'INvestissement ref'!AC24/'INvestissement ref'!AC$47</f>
        <v>-115.29667641935544</v>
      </c>
      <c r="AD24">
        <f>'Investissement choc'!AD24/'Investissement choc'!AD$46-'INvestissement ref'!AD24/'INvestissement ref'!AD$47</f>
        <v>-114.88597061275414</v>
      </c>
      <c r="AE24">
        <f>'Investissement choc'!AE24/'Investissement choc'!AE$46-'INvestissement ref'!AE24/'INvestissement ref'!AE$47</f>
        <v>-114.03579287965357</v>
      </c>
      <c r="AF24">
        <f>'Investissement choc'!AF24/'Investissement choc'!AF$46-'INvestissement ref'!AF24/'INvestissement ref'!AF$47</f>
        <v>-112.85969214467895</v>
      </c>
      <c r="AG24">
        <f>'Investissement choc'!AG24/'Investissement choc'!AG$46-'INvestissement ref'!AG24/'INvestissement ref'!AG$47</f>
        <v>-111.44065837522348</v>
      </c>
      <c r="AH24">
        <f>'Investissement choc'!AH24/'Investissement choc'!AH$46-'INvestissement ref'!AH24/'INvestissement ref'!AH$47</f>
        <v>-109.61945296533912</v>
      </c>
      <c r="AI24">
        <f>'Investissement choc'!AI24/'Investissement choc'!AI$46-'INvestissement ref'!AI24/'INvestissement ref'!AI$47</f>
        <v>-107.6132271091484</v>
      </c>
      <c r="AJ24">
        <f>'Investissement choc'!AJ24/'Investissement choc'!AJ$46-'INvestissement ref'!AJ24/'INvestissement ref'!AJ$47</f>
        <v>-105.52889397741774</v>
      </c>
      <c r="AK24">
        <f>'Investissement choc'!AK24/'Investissement choc'!AK$46-'INvestissement ref'!AK24/'INvestissement ref'!AK$47</f>
        <v>-103.43491301157781</v>
      </c>
      <c r="AL24">
        <f>'Investissement choc'!AL24/'Investissement choc'!AL$46-'INvestissement ref'!AL24/'INvestissement ref'!AL$47</f>
        <v>-101.34228930496843</v>
      </c>
      <c r="AM24">
        <f>'Investissement choc'!AM24/'Investissement choc'!AM$46-'INvestissement ref'!AM24/'INvestissement ref'!AM$47</f>
        <v>-99.256025982280136</v>
      </c>
      <c r="AN24">
        <f>'Investissement choc'!AN24/'Investissement choc'!AN$46-'INvestissement ref'!AN24/'INvestissement ref'!AN$47</f>
        <v>-97.178095634896238</v>
      </c>
      <c r="AO24">
        <f>'Investissement choc'!AO24/'Investissement choc'!AO$46-'INvestissement ref'!AO24/'INvestissement ref'!AO$47</f>
        <v>-95.108887785426617</v>
      </c>
      <c r="AP24">
        <f>'Investissement choc'!AP24/'Investissement choc'!AP$46-'INvestissement ref'!AP24/'INvestissement ref'!AP$47</f>
        <v>-93.048242345003104</v>
      </c>
      <c r="AQ24">
        <f>'Investissement choc'!AQ24/'Investissement choc'!AQ$46-'INvestissement ref'!AQ24/'INvestissement ref'!AQ$47</f>
        <v>-90.996328104201609</v>
      </c>
      <c r="AR24">
        <f>'Investissement choc'!AR24/'Investissement choc'!AR$46-'INvestissement ref'!AR24/'INvestissement ref'!AR$47</f>
        <v>-88.954072320156428</v>
      </c>
      <c r="AS24">
        <f>'Investissement choc'!AS24/'Investissement choc'!AS$46-'INvestissement ref'!AS24/'INvestissement ref'!AS$47</f>
        <v>-86.923229684090416</v>
      </c>
      <c r="AT24">
        <f>'Investissement choc'!AT24/'Investissement choc'!AT$46-'INvestissement ref'!AT24/'INvestissement ref'!AT$47</f>
        <v>-84.906244777600364</v>
      </c>
    </row>
    <row r="25" spans="1:46" ht="14.45" x14ac:dyDescent="0.3">
      <c r="A25" s="2" t="s">
        <v>29</v>
      </c>
      <c r="B25">
        <f>'Investissement choc'!B25/'Investissement choc'!B$46-'INvestissement ref'!B25/'INvestissement ref'!B$47</f>
        <v>0</v>
      </c>
      <c r="C25">
        <f>'Investissement choc'!C25/'Investissement choc'!C$46-'INvestissement ref'!C25/'INvestissement ref'!C$47</f>
        <v>0</v>
      </c>
      <c r="D25">
        <f>'Investissement choc'!D25/'Investissement choc'!D$46-'INvestissement ref'!D25/'INvestissement ref'!D$47</f>
        <v>0</v>
      </c>
      <c r="E25">
        <f>'Investissement choc'!E25/'Investissement choc'!E$46-'INvestissement ref'!E25/'INvestissement ref'!E$47</f>
        <v>0</v>
      </c>
      <c r="F25">
        <f>'Investissement choc'!F25/'Investissement choc'!F$46-'INvestissement ref'!F25/'INvestissement ref'!F$47</f>
        <v>0</v>
      </c>
      <c r="G25">
        <f>'Investissement choc'!G25/'Investissement choc'!G$46-'INvestissement ref'!G25/'INvestissement ref'!G$47</f>
        <v>0</v>
      </c>
      <c r="H25">
        <f>'Investissement choc'!H25/'Investissement choc'!H$46-'INvestissement ref'!H25/'INvestissement ref'!H$47</f>
        <v>0</v>
      </c>
      <c r="I25">
        <f>'Investissement choc'!I25/'Investissement choc'!I$46-'INvestissement ref'!I25/'INvestissement ref'!I$47</f>
        <v>0</v>
      </c>
      <c r="J25">
        <f>'Investissement choc'!J25/'Investissement choc'!J$46-'INvestissement ref'!J25/'INvestissement ref'!J$47</f>
        <v>0</v>
      </c>
      <c r="K25">
        <f>'Investissement choc'!K25/'Investissement choc'!K$46-'INvestissement ref'!K25/'INvestissement ref'!K$47</f>
        <v>0</v>
      </c>
      <c r="L25">
        <f>'Investissement choc'!L25/'Investissement choc'!L$46-'INvestissement ref'!L25/'INvestissement ref'!L$47</f>
        <v>-2.3471380851148638E-2</v>
      </c>
      <c r="M25">
        <f>'Investissement choc'!M25/'Investissement choc'!M$46-'INvestissement ref'!M25/'INvestissement ref'!M$47</f>
        <v>-0.14886684090265589</v>
      </c>
      <c r="N25">
        <f>'Investissement choc'!N25/'Investissement choc'!N$46-'INvestissement ref'!N25/'INvestissement ref'!N$47</f>
        <v>4.0160482229035352</v>
      </c>
      <c r="O25">
        <f>'Investissement choc'!O25/'Investissement choc'!O$46-'INvestissement ref'!O25/'INvestissement ref'!O$47</f>
        <v>10.813789899993523</v>
      </c>
      <c r="P25">
        <f>'Investissement choc'!P25/'Investissement choc'!P$46-'INvestissement ref'!P25/'INvestissement ref'!P$47</f>
        <v>19.454879472598293</v>
      </c>
      <c r="Q25">
        <f>'Investissement choc'!Q25/'Investissement choc'!Q$46-'INvestissement ref'!Q25/'INvestissement ref'!Q$47</f>
        <v>28.440960844225117</v>
      </c>
      <c r="R25">
        <f>'Investissement choc'!R25/'Investissement choc'!R$46-'INvestissement ref'!R25/'INvestissement ref'!R$47</f>
        <v>34.754276424678096</v>
      </c>
      <c r="S25">
        <f>'Investissement choc'!S25/'Investissement choc'!S$46-'INvestissement ref'!S25/'INvestissement ref'!S$47</f>
        <v>40.42255299625748</v>
      </c>
      <c r="T25">
        <f>'Investissement choc'!T25/'Investissement choc'!T$46-'INvestissement ref'!T25/'INvestissement ref'!T$47</f>
        <v>45.594257673121376</v>
      </c>
      <c r="U25">
        <f>'Investissement choc'!U25/'Investissement choc'!U$46-'INvestissement ref'!U25/'INvestissement ref'!U$47</f>
        <v>50.734707543647744</v>
      </c>
      <c r="V25">
        <f>'Investissement choc'!V25/'Investissement choc'!V$46-'INvestissement ref'!V25/'INvestissement ref'!V$47</f>
        <v>55.929141314375528</v>
      </c>
      <c r="W25">
        <f>'Investissement choc'!W25/'Investissement choc'!W$46-'INvestissement ref'!W25/'INvestissement ref'!W$47</f>
        <v>61.231811805061568</v>
      </c>
      <c r="X25">
        <f>'Investissement choc'!X25/'Investissement choc'!X$46-'INvestissement ref'!X25/'INvestissement ref'!X$47</f>
        <v>65.074292117987824</v>
      </c>
      <c r="Y25">
        <f>'Investissement choc'!Y25/'Investissement choc'!Y$46-'INvestissement ref'!Y25/'INvestissement ref'!Y$47</f>
        <v>68.410719959715465</v>
      </c>
      <c r="Z25">
        <f>'Investissement choc'!Z25/'Investissement choc'!Z$46-'INvestissement ref'!Z25/'INvestissement ref'!Z$47</f>
        <v>70.997747263757532</v>
      </c>
      <c r="AA25">
        <f>'Investissement choc'!AA25/'Investissement choc'!AA$46-'INvestissement ref'!AA25/'INvestissement ref'!AA$47</f>
        <v>74.032530820660753</v>
      </c>
      <c r="AB25">
        <f>'Investissement choc'!AB25/'Investissement choc'!AB$46-'INvestissement ref'!AB25/'INvestissement ref'!AB$47</f>
        <v>77.443534533342017</v>
      </c>
      <c r="AC25">
        <f>'Investissement choc'!AC25/'Investissement choc'!AC$46-'INvestissement ref'!AC25/'INvestissement ref'!AC$47</f>
        <v>78.59169711894566</v>
      </c>
      <c r="AD25">
        <f>'Investissement choc'!AD25/'Investissement choc'!AD$46-'INvestissement ref'!AD25/'INvestissement ref'!AD$47</f>
        <v>79.142243342653728</v>
      </c>
      <c r="AE25">
        <f>'Investissement choc'!AE25/'Investissement choc'!AE$46-'INvestissement ref'!AE25/'INvestissement ref'!AE$47</f>
        <v>79.550490060593177</v>
      </c>
      <c r="AF25">
        <f>'Investissement choc'!AF25/'Investissement choc'!AF$46-'INvestissement ref'!AF25/'INvestissement ref'!AF$47</f>
        <v>79.921203768899801</v>
      </c>
      <c r="AG25">
        <f>'Investissement choc'!AG25/'Investissement choc'!AG$46-'INvestissement ref'!AG25/'INvestissement ref'!AG$47</f>
        <v>80.261848266215708</v>
      </c>
      <c r="AH25">
        <f>'Investissement choc'!AH25/'Investissement choc'!AH$46-'INvestissement ref'!AH25/'INvestissement ref'!AH$47</f>
        <v>78.595172130316257</v>
      </c>
      <c r="AI25">
        <f>'Investissement choc'!AI25/'Investissement choc'!AI$46-'INvestissement ref'!AI25/'INvestissement ref'!AI$47</f>
        <v>76.268148893308677</v>
      </c>
      <c r="AJ25">
        <f>'Investissement choc'!AJ25/'Investissement choc'!AJ$46-'INvestissement ref'!AJ25/'INvestissement ref'!AJ$47</f>
        <v>73.732353268125905</v>
      </c>
      <c r="AK25">
        <f>'Investissement choc'!AK25/'Investissement choc'!AK$46-'INvestissement ref'!AK25/'INvestissement ref'!AK$47</f>
        <v>71.263223920475269</v>
      </c>
      <c r="AL25">
        <f>'Investissement choc'!AL25/'Investissement choc'!AL$46-'INvestissement ref'!AL25/'INvestissement ref'!AL$47</f>
        <v>68.820764341080007</v>
      </c>
      <c r="AM25">
        <f>'Investissement choc'!AM25/'Investissement choc'!AM$46-'INvestissement ref'!AM25/'INvestissement ref'!AM$47</f>
        <v>66.391420217626347</v>
      </c>
      <c r="AN25">
        <f>'Investissement choc'!AN25/'Investissement choc'!AN$46-'INvestissement ref'!AN25/'INvestissement ref'!AN$47</f>
        <v>63.972854183724067</v>
      </c>
      <c r="AO25">
        <f>'Investissement choc'!AO25/'Investissement choc'!AO$46-'INvestissement ref'!AO25/'INvestissement ref'!AO$47</f>
        <v>61.567935178194432</v>
      </c>
      <c r="AP25">
        <f>'Investissement choc'!AP25/'Investissement choc'!AP$46-'INvestissement ref'!AP25/'INvestissement ref'!AP$47</f>
        <v>59.181988731325461</v>
      </c>
      <c r="AQ25">
        <f>'Investissement choc'!AQ25/'Investissement choc'!AQ$46-'INvestissement ref'!AQ25/'INvestissement ref'!AQ$47</f>
        <v>56.821811798687634</v>
      </c>
      <c r="AR25">
        <f>'Investissement choc'!AR25/'Investissement choc'!AR$46-'INvestissement ref'!AR25/'INvestissement ref'!AR$47</f>
        <v>54.495053394557686</v>
      </c>
      <c r="AS25">
        <f>'Investissement choc'!AS25/'Investissement choc'!AS$46-'INvestissement ref'!AS25/'INvestissement ref'!AS$47</f>
        <v>52.209642428867355</v>
      </c>
      <c r="AT25">
        <f>'Investissement choc'!AT25/'Investissement choc'!AT$46-'INvestissement ref'!AT25/'INvestissement ref'!AT$47</f>
        <v>49.973272577320643</v>
      </c>
    </row>
    <row r="26" spans="1:46" ht="14.45" x14ac:dyDescent="0.3">
      <c r="A26" t="s">
        <v>30</v>
      </c>
      <c r="B26">
        <f>'Investissement choc'!B26/'Investissement choc'!B$46-'INvestissement ref'!B26/'INvestissement ref'!B$47</f>
        <v>0</v>
      </c>
      <c r="C26">
        <f>'Investissement choc'!C26/'Investissement choc'!C$46-'INvestissement ref'!C26/'INvestissement ref'!C$47</f>
        <v>0</v>
      </c>
      <c r="D26">
        <f>'Investissement choc'!D26/'Investissement choc'!D$46-'INvestissement ref'!D26/'INvestissement ref'!D$47</f>
        <v>0</v>
      </c>
      <c r="E26">
        <f>'Investissement choc'!E26/'Investissement choc'!E$46-'INvestissement ref'!E26/'INvestissement ref'!E$47</f>
        <v>0</v>
      </c>
      <c r="F26">
        <f>'Investissement choc'!F26/'Investissement choc'!F$46-'INvestissement ref'!F26/'INvestissement ref'!F$47</f>
        <v>0</v>
      </c>
      <c r="G26">
        <f>'Investissement choc'!G26/'Investissement choc'!G$46-'INvestissement ref'!G26/'INvestissement ref'!G$47</f>
        <v>0</v>
      </c>
      <c r="H26">
        <f>'Investissement choc'!H26/'Investissement choc'!H$46-'INvestissement ref'!H26/'INvestissement ref'!H$47</f>
        <v>0</v>
      </c>
      <c r="I26">
        <f>'Investissement choc'!I26/'Investissement choc'!I$46-'INvestissement ref'!I26/'INvestissement ref'!I$47</f>
        <v>0</v>
      </c>
      <c r="J26">
        <f>'Investissement choc'!J26/'Investissement choc'!J$46-'INvestissement ref'!J26/'INvestissement ref'!J$47</f>
        <v>0</v>
      </c>
      <c r="K26">
        <f>'Investissement choc'!K26/'Investissement choc'!K$46-'INvestissement ref'!K26/'INvestissement ref'!K$47</f>
        <v>0</v>
      </c>
      <c r="L26">
        <f>'Investissement choc'!L26/'Investissement choc'!L$46-'INvestissement ref'!L26/'INvestissement ref'!L$47</f>
        <v>-0.59050609403527687</v>
      </c>
      <c r="M26">
        <f>'Investissement choc'!M26/'Investissement choc'!M$46-'INvestissement ref'!M26/'INvestissement ref'!M$47</f>
        <v>-1.2287407864403121</v>
      </c>
      <c r="N26">
        <f>'Investissement choc'!N26/'Investissement choc'!N$46-'INvestissement ref'!N26/'INvestissement ref'!N$47</f>
        <v>-1.4578892036852267</v>
      </c>
      <c r="O26">
        <f>'Investissement choc'!O26/'Investissement choc'!O$46-'INvestissement ref'!O26/'INvestissement ref'!O$47</f>
        <v>-3.9788364906858078</v>
      </c>
      <c r="P26">
        <f>'Investissement choc'!P26/'Investissement choc'!P$46-'INvestissement ref'!P26/'INvestissement ref'!P$47</f>
        <v>-8.3708250010230358</v>
      </c>
      <c r="Q26">
        <f>'Investissement choc'!Q26/'Investissement choc'!Q$46-'INvestissement ref'!Q26/'INvestissement ref'!Q$47</f>
        <v>-14.717161422455263</v>
      </c>
      <c r="R26">
        <f>'Investissement choc'!R26/'Investissement choc'!R$46-'INvestissement ref'!R26/'INvestissement ref'!R$47</f>
        <v>-23.189372240767455</v>
      </c>
      <c r="S26">
        <f>'Investissement choc'!S26/'Investissement choc'!S$46-'INvestissement ref'!S26/'INvestissement ref'!S$47</f>
        <v>-37.099977168837086</v>
      </c>
      <c r="T26">
        <f>'Investissement choc'!T26/'Investissement choc'!T$46-'INvestissement ref'!T26/'INvestissement ref'!T$47</f>
        <v>-50.694514684052365</v>
      </c>
      <c r="U26">
        <f>'Investissement choc'!U26/'Investissement choc'!U$46-'INvestissement ref'!U26/'INvestissement ref'!U$47</f>
        <v>-61.540228359957609</v>
      </c>
      <c r="V26">
        <f>'Investissement choc'!V26/'Investissement choc'!V$46-'INvestissement ref'!V26/'INvestissement ref'!V$47</f>
        <v>-69.125244843784287</v>
      </c>
      <c r="W26">
        <f>'Investissement choc'!W26/'Investissement choc'!W$46-'INvestissement ref'!W26/'INvestissement ref'!W$47</f>
        <v>-73.621846150628045</v>
      </c>
      <c r="X26">
        <f>'Investissement choc'!X26/'Investissement choc'!X$46-'INvestissement ref'!X26/'INvestissement ref'!X$47</f>
        <v>-68.061133121267844</v>
      </c>
      <c r="Y26">
        <f>'Investissement choc'!Y26/'Investissement choc'!Y$46-'INvestissement ref'!Y26/'INvestissement ref'!Y$47</f>
        <v>-60.656131062291564</v>
      </c>
      <c r="Z26">
        <f>'Investissement choc'!Z26/'Investissement choc'!Z$46-'INvestissement ref'!Z26/'INvestissement ref'!Z$47</f>
        <v>-53.135716496485287</v>
      </c>
      <c r="AA26">
        <f>'Investissement choc'!AA26/'Investissement choc'!AA$46-'INvestissement ref'!AA26/'INvestissement ref'!AA$47</f>
        <v>-46.463911646900662</v>
      </c>
      <c r="AB26">
        <f>'Investissement choc'!AB26/'Investissement choc'!AB$46-'INvestissement ref'!AB26/'INvestissement ref'!AB$47</f>
        <v>-41.094840864943471</v>
      </c>
      <c r="AC26">
        <f>'Investissement choc'!AC26/'Investissement choc'!AC$46-'INvestissement ref'!AC26/'INvestissement ref'!AC$47</f>
        <v>-35.98294889802311</v>
      </c>
      <c r="AD26">
        <f>'Investissement choc'!AD26/'Investissement choc'!AD$46-'INvestissement ref'!AD26/'INvestissement ref'!AD$47</f>
        <v>-31.224851228049722</v>
      </c>
      <c r="AE26">
        <f>'Investissement choc'!AE26/'Investissement choc'!AE$46-'INvestissement ref'!AE26/'INvestissement ref'!AE$47</f>
        <v>-26.937967164387903</v>
      </c>
      <c r="AF26">
        <f>'Investissement choc'!AF26/'Investissement choc'!AF$46-'INvestissement ref'!AF26/'INvestissement ref'!AF$47</f>
        <v>-23.141156288072725</v>
      </c>
      <c r="AG26">
        <f>'Investissement choc'!AG26/'Investissement choc'!AG$46-'INvestissement ref'!AG26/'INvestissement ref'!AG$47</f>
        <v>-19.812576318780785</v>
      </c>
      <c r="AH26">
        <f>'Investissement choc'!AH26/'Investissement choc'!AH$46-'INvestissement ref'!AH26/'INvestissement ref'!AH$47</f>
        <v>-17.300326012594191</v>
      </c>
      <c r="AI26">
        <f>'Investissement choc'!AI26/'Investissement choc'!AI$46-'INvestissement ref'!AI26/'INvestissement ref'!AI$47</f>
        <v>-15.194867789809198</v>
      </c>
      <c r="AJ26">
        <f>'Investissement choc'!AJ26/'Investissement choc'!AJ$46-'INvestissement ref'!AJ26/'INvestissement ref'!AJ$47</f>
        <v>-13.369052835701119</v>
      </c>
      <c r="AK26">
        <f>'Investissement choc'!AK26/'Investissement choc'!AK$46-'INvestissement ref'!AK26/'INvestissement ref'!AK$47</f>
        <v>-11.772556884086107</v>
      </c>
      <c r="AL26">
        <f>'Investissement choc'!AL26/'Investissement choc'!AL$46-'INvestissement ref'!AL26/'INvestissement ref'!AL$47</f>
        <v>-10.372375511903256</v>
      </c>
      <c r="AM26">
        <f>'Investissement choc'!AM26/'Investissement choc'!AM$46-'INvestissement ref'!AM26/'INvestissement ref'!AM$47</f>
        <v>-9.1432056828485404</v>
      </c>
      <c r="AN26">
        <f>'Investissement choc'!AN26/'Investissement choc'!AN$46-'INvestissement ref'!AN26/'INvestissement ref'!AN$47</f>
        <v>-8.0636510573532121</v>
      </c>
      <c r="AO26">
        <f>'Investissement choc'!AO26/'Investissement choc'!AO$46-'INvestissement ref'!AO26/'INvestissement ref'!AO$47</f>
        <v>-7.1151610778689598</v>
      </c>
      <c r="AP26">
        <f>'Investissement choc'!AP26/'Investissement choc'!AP$46-'INvestissement ref'!AP26/'INvestissement ref'!AP$47</f>
        <v>-6.2815360006246914</v>
      </c>
      <c r="AQ26">
        <f>'Investissement choc'!AQ26/'Investissement choc'!AQ$46-'INvestissement ref'!AQ26/'INvestissement ref'!AQ$47</f>
        <v>-5.5486279252576738</v>
      </c>
      <c r="AR26">
        <f>'Investissement choc'!AR26/'Investissement choc'!AR$46-'INvestissement ref'!AR26/'INvestissement ref'!AR$47</f>
        <v>-4.9040855133144996</v>
      </c>
      <c r="AS26">
        <f>'Investissement choc'!AS26/'Investissement choc'!AS$46-'INvestissement ref'!AS26/'INvestissement ref'!AS$47</f>
        <v>-4.3371188005414849</v>
      </c>
      <c r="AT26">
        <f>'Investissement choc'!AT26/'Investissement choc'!AT$46-'INvestissement ref'!AT26/'INvestissement ref'!AT$47</f>
        <v>-3.8382881031008402</v>
      </c>
    </row>
    <row r="27" spans="1:46" ht="14.45" x14ac:dyDescent="0.3">
      <c r="A27" t="s">
        <v>31</v>
      </c>
      <c r="B27">
        <f>'Investissement choc'!B27/'Investissement choc'!B$46-'INvestissement ref'!B27/'INvestissement ref'!B$47</f>
        <v>0</v>
      </c>
      <c r="C27">
        <f>'Investissement choc'!C27/'Investissement choc'!C$46-'INvestissement ref'!C27/'INvestissement ref'!C$47</f>
        <v>0</v>
      </c>
      <c r="D27">
        <f>'Investissement choc'!D27/'Investissement choc'!D$46-'INvestissement ref'!D27/'INvestissement ref'!D$47</f>
        <v>0</v>
      </c>
      <c r="E27">
        <f>'Investissement choc'!E27/'Investissement choc'!E$46-'INvestissement ref'!E27/'INvestissement ref'!E$47</f>
        <v>0</v>
      </c>
      <c r="F27">
        <f>'Investissement choc'!F27/'Investissement choc'!F$46-'INvestissement ref'!F27/'INvestissement ref'!F$47</f>
        <v>0</v>
      </c>
      <c r="G27">
        <f>'Investissement choc'!G27/'Investissement choc'!G$46-'INvestissement ref'!G27/'INvestissement ref'!G$47</f>
        <v>0</v>
      </c>
      <c r="H27">
        <f>'Investissement choc'!H27/'Investissement choc'!H$46-'INvestissement ref'!H27/'INvestissement ref'!H$47</f>
        <v>0</v>
      </c>
      <c r="I27">
        <f>'Investissement choc'!I27/'Investissement choc'!I$46-'INvestissement ref'!I27/'INvestissement ref'!I$47</f>
        <v>0</v>
      </c>
      <c r="J27">
        <f>'Investissement choc'!J27/'Investissement choc'!J$46-'INvestissement ref'!J27/'INvestissement ref'!J$47</f>
        <v>0</v>
      </c>
      <c r="K27">
        <f>'Investissement choc'!K27/'Investissement choc'!K$46-'INvestissement ref'!K27/'INvestissement ref'!K$47</f>
        <v>0</v>
      </c>
      <c r="L27">
        <f>'Investissement choc'!L27/'Investissement choc'!L$46-'INvestissement ref'!L27/'INvestissement ref'!L$47</f>
        <v>-6.1014897373695476E-2</v>
      </c>
      <c r="M27">
        <f>'Investissement choc'!M27/'Investissement choc'!M$46-'INvestissement ref'!M27/'INvestissement ref'!M$47</f>
        <v>-0.12358037628037266</v>
      </c>
      <c r="N27">
        <f>'Investissement choc'!N27/'Investissement choc'!N$46-'INvestissement ref'!N27/'INvestissement ref'!N$47</f>
        <v>-0.242137053313769</v>
      </c>
      <c r="O27">
        <f>'Investissement choc'!O27/'Investissement choc'!O$46-'INvestissement ref'!O27/'INvestissement ref'!O$47</f>
        <v>-0.64658829376274696</v>
      </c>
      <c r="P27">
        <f>'Investissement choc'!P27/'Investissement choc'!P$46-'INvestissement ref'!P27/'INvestissement ref'!P$47</f>
        <v>-1.3278199086063012</v>
      </c>
      <c r="Q27">
        <f>'Investissement choc'!Q27/'Investissement choc'!Q$46-'INvestissement ref'!Q27/'INvestissement ref'!Q$47</f>
        <v>-2.3534893562453831</v>
      </c>
      <c r="R27">
        <f>'Investissement choc'!R27/'Investissement choc'!R$46-'INvestissement ref'!R27/'INvestissement ref'!R$47</f>
        <v>-3.8206461192584698</v>
      </c>
      <c r="S27">
        <f>'Investissement choc'!S27/'Investissement choc'!S$46-'INvestissement ref'!S27/'INvestissement ref'!S$47</f>
        <v>-2.834191150693826</v>
      </c>
      <c r="T27">
        <f>'Investissement choc'!T27/'Investissement choc'!T$46-'INvestissement ref'!T27/'INvestissement ref'!T$47</f>
        <v>-1.8406341613845214</v>
      </c>
      <c r="U27">
        <f>'Investissement choc'!U27/'Investissement choc'!U$46-'INvestissement ref'!U27/'INvestissement ref'!U$47</f>
        <v>-1.2407978795692465</v>
      </c>
      <c r="V27">
        <f>'Investissement choc'!V27/'Investissement choc'!V$46-'INvestissement ref'!V27/'INvestissement ref'!V$47</f>
        <v>-0.92884995179061214</v>
      </c>
      <c r="W27">
        <f>'Investissement choc'!W27/'Investissement choc'!W$46-'INvestissement ref'!W27/'INvestissement ref'!W$47</f>
        <v>-0.76707531142450591</v>
      </c>
      <c r="X27">
        <f>'Investissement choc'!X27/'Investissement choc'!X$46-'INvestissement ref'!X27/'INvestissement ref'!X$47</f>
        <v>-0.68469393268727696</v>
      </c>
      <c r="Y27">
        <f>'Investissement choc'!Y27/'Investissement choc'!Y$46-'INvestissement ref'!Y27/'INvestissement ref'!Y$47</f>
        <v>-0.60830488419889228</v>
      </c>
      <c r="Z27">
        <f>'Investissement choc'!Z27/'Investissement choc'!Z$46-'INvestissement ref'!Z27/'INvestissement ref'!Z$47</f>
        <v>-0.51440385721472248</v>
      </c>
      <c r="AA27">
        <f>'Investissement choc'!AA27/'Investissement choc'!AA$46-'INvestissement ref'!AA27/'INvestissement ref'!AA$47</f>
        <v>-0.43187485143281013</v>
      </c>
      <c r="AB27">
        <f>'Investissement choc'!AB27/'Investissement choc'!AB$46-'INvestissement ref'!AB27/'INvestissement ref'!AB$47</f>
        <v>-0.37090301130671888</v>
      </c>
      <c r="AC27">
        <f>'Investissement choc'!AC27/'Investissement choc'!AC$46-'INvestissement ref'!AC27/'INvestissement ref'!AC$47</f>
        <v>-0.33065402703052427</v>
      </c>
      <c r="AD27">
        <f>'Investissement choc'!AD27/'Investissement choc'!AD$46-'INvestissement ref'!AD27/'INvestissement ref'!AD$47</f>
        <v>-0.29454676010510472</v>
      </c>
      <c r="AE27">
        <f>'Investissement choc'!AE27/'Investissement choc'!AE$46-'INvestissement ref'!AE27/'INvestissement ref'!AE$47</f>
        <v>-0.26051692773760093</v>
      </c>
      <c r="AF27">
        <f>'Investissement choc'!AF27/'Investissement choc'!AF$46-'INvestissement ref'!AF27/'INvestissement ref'!AF$47</f>
        <v>-0.22878676961037481</v>
      </c>
      <c r="AG27">
        <f>'Investissement choc'!AG27/'Investissement choc'!AG$46-'INvestissement ref'!AG27/'INvestissement ref'!AG$47</f>
        <v>-0.19975752927807056</v>
      </c>
      <c r="AH27">
        <f>'Investissement choc'!AH27/'Investissement choc'!AH$46-'INvestissement ref'!AH27/'INvestissement ref'!AH$47</f>
        <v>-0.17349713455013149</v>
      </c>
      <c r="AI27">
        <f>'Investissement choc'!AI27/'Investissement choc'!AI$46-'INvestissement ref'!AI27/'INvestissement ref'!AI$47</f>
        <v>-0.15016786319857356</v>
      </c>
      <c r="AJ27">
        <f>'Investissement choc'!AJ27/'Investissement choc'!AJ$46-'INvestissement ref'!AJ27/'INvestissement ref'!AJ$47</f>
        <v>-0.12973955941456272</v>
      </c>
      <c r="AK27">
        <f>'Investissement choc'!AK27/'Investissement choc'!AK$46-'INvestissement ref'!AK27/'INvestissement ref'!AK$47</f>
        <v>-0.11196097317312365</v>
      </c>
      <c r="AL27">
        <f>'Investissement choc'!AL27/'Investissement choc'!AL$46-'INvestissement ref'!AL27/'INvestissement ref'!AL$47</f>
        <v>-9.6559769169638765E-2</v>
      </c>
      <c r="AM27">
        <f>'Investissement choc'!AM27/'Investissement choc'!AM$46-'INvestissement ref'!AM27/'INvestissement ref'!AM$47</f>
        <v>-8.3249877245206272E-2</v>
      </c>
      <c r="AN27">
        <f>'Investissement choc'!AN27/'Investissement choc'!AN$46-'INvestissement ref'!AN27/'INvestissement ref'!AN$47</f>
        <v>-7.1766062398037289E-2</v>
      </c>
      <c r="AO27">
        <f>'Investissement choc'!AO27/'Investissement choc'!AO$46-'INvestissement ref'!AO27/'INvestissement ref'!AO$47</f>
        <v>-6.1869008403125869E-2</v>
      </c>
      <c r="AP27">
        <f>'Investissement choc'!AP27/'Investissement choc'!AP$46-'INvestissement ref'!AP27/'INvestissement ref'!AP$47</f>
        <v>-5.3345916260378046E-2</v>
      </c>
      <c r="AQ27">
        <f>'Investissement choc'!AQ27/'Investissement choc'!AQ$46-'INvestissement ref'!AQ27/'INvestissement ref'!AQ$47</f>
        <v>-4.6009643129459196E-2</v>
      </c>
      <c r="AR27">
        <f>'Investissement choc'!AR27/'Investissement choc'!AR$46-'INvestissement ref'!AR27/'INvestissement ref'!AR$47</f>
        <v>-3.9696868506766514E-2</v>
      </c>
      <c r="AS27">
        <f>'Investissement choc'!AS27/'Investissement choc'!AS$46-'INvestissement ref'!AS27/'INvestissement ref'!AS$47</f>
        <v>-3.4265769685148439E-2</v>
      </c>
      <c r="AT27">
        <f>'Investissement choc'!AT27/'Investissement choc'!AT$46-'INvestissement ref'!AT27/'INvestissement ref'!AT$47</f>
        <v>-2.9593575548242226E-2</v>
      </c>
    </row>
    <row r="28" spans="1:46" ht="14.45" x14ac:dyDescent="0.3">
      <c r="A28" t="s">
        <v>32</v>
      </c>
      <c r="B28">
        <f>'Investissement choc'!B28/'Investissement choc'!B$46-'INvestissement ref'!B28/'INvestissement ref'!B$47</f>
        <v>0</v>
      </c>
      <c r="C28">
        <f>'Investissement choc'!C28/'Investissement choc'!C$46-'INvestissement ref'!C28/'INvestissement ref'!C$47</f>
        <v>0</v>
      </c>
      <c r="D28">
        <f>'Investissement choc'!D28/'Investissement choc'!D$46-'INvestissement ref'!D28/'INvestissement ref'!D$47</f>
        <v>0</v>
      </c>
      <c r="E28">
        <f>'Investissement choc'!E28/'Investissement choc'!E$46-'INvestissement ref'!E28/'INvestissement ref'!E$47</f>
        <v>0</v>
      </c>
      <c r="F28">
        <f>'Investissement choc'!F28/'Investissement choc'!F$46-'INvestissement ref'!F28/'INvestissement ref'!F$47</f>
        <v>0</v>
      </c>
      <c r="G28">
        <f>'Investissement choc'!G28/'Investissement choc'!G$46-'INvestissement ref'!G28/'INvestissement ref'!G$47</f>
        <v>0</v>
      </c>
      <c r="H28">
        <f>'Investissement choc'!H28/'Investissement choc'!H$46-'INvestissement ref'!H28/'INvestissement ref'!H$47</f>
        <v>0</v>
      </c>
      <c r="I28">
        <f>'Investissement choc'!I28/'Investissement choc'!I$46-'INvestissement ref'!I28/'INvestissement ref'!I$47</f>
        <v>0</v>
      </c>
      <c r="J28">
        <f>'Investissement choc'!J28/'Investissement choc'!J$46-'INvestissement ref'!J28/'INvestissement ref'!J$47</f>
        <v>0</v>
      </c>
      <c r="K28">
        <f>'Investissement choc'!K28/'Investissement choc'!K$46-'INvestissement ref'!K28/'INvestissement ref'!K$47</f>
        <v>0</v>
      </c>
      <c r="L28">
        <f>'Investissement choc'!L28/'Investissement choc'!L$46-'INvestissement ref'!L28/'INvestissement ref'!L$47</f>
        <v>-4.726445421323433E-2</v>
      </c>
      <c r="M28">
        <f>'Investissement choc'!M28/'Investissement choc'!M$46-'INvestissement ref'!M28/'INvestissement ref'!M$47</f>
        <v>-0.11221127983664303</v>
      </c>
      <c r="N28">
        <f>'Investissement choc'!N28/'Investissement choc'!N$46-'INvestissement ref'!N28/'INvestissement ref'!N$47</f>
        <v>-13.30527208939823</v>
      </c>
      <c r="O28">
        <f>'Investissement choc'!O28/'Investissement choc'!O$46-'INvestissement ref'!O28/'INvestissement ref'!O$47</f>
        <v>-31.532673294665635</v>
      </c>
      <c r="P28">
        <f>'Investissement choc'!P28/'Investissement choc'!P$46-'INvestissement ref'!P28/'INvestissement ref'!P$47</f>
        <v>-52.166064502156367</v>
      </c>
      <c r="Q28">
        <f>'Investissement choc'!Q28/'Investissement choc'!Q$46-'INvestissement ref'!Q28/'INvestissement ref'!Q$47</f>
        <v>-74.472780579618828</v>
      </c>
      <c r="R28">
        <f>'Investissement choc'!R28/'Investissement choc'!R$46-'INvestissement ref'!R28/'INvestissement ref'!R$47</f>
        <v>-98.202572124116216</v>
      </c>
      <c r="S28">
        <f>'Investissement choc'!S28/'Investissement choc'!S$46-'INvestissement ref'!S28/'INvestissement ref'!S$47</f>
        <v>-108.41372792228785</v>
      </c>
      <c r="T28">
        <f>'Investissement choc'!T28/'Investissement choc'!T$46-'INvestissement ref'!T28/'INvestissement ref'!T$47</f>
        <v>-112.77395810743357</v>
      </c>
      <c r="U28">
        <f>'Investissement choc'!U28/'Investissement choc'!U$46-'INvestissement ref'!U28/'INvestissement ref'!U$47</f>
        <v>-112.24907236618498</v>
      </c>
      <c r="V28">
        <f>'Investissement choc'!V28/'Investissement choc'!V$46-'INvestissement ref'!V28/'INvestissement ref'!V$47</f>
        <v>-105.87067930500542</v>
      </c>
      <c r="W28">
        <f>'Investissement choc'!W28/'Investissement choc'!W$46-'INvestissement ref'!W28/'INvestissement ref'!W$47</f>
        <v>-91.871891044169274</v>
      </c>
      <c r="X28">
        <f>'Investissement choc'!X28/'Investissement choc'!X$46-'INvestissement ref'!X28/'INvestissement ref'!X$47</f>
        <v>-113.87527044906707</v>
      </c>
      <c r="Y28">
        <f>'Investissement choc'!Y28/'Investissement choc'!Y$46-'INvestissement ref'!Y28/'INvestissement ref'!Y$47</f>
        <v>-149.71048896294076</v>
      </c>
      <c r="Z28">
        <f>'Investissement choc'!Z28/'Investissement choc'!Z$46-'INvestissement ref'!Z28/'INvestissement ref'!Z$47</f>
        <v>-188.27166796081309</v>
      </c>
      <c r="AA28">
        <f>'Investissement choc'!AA28/'Investissement choc'!AA$46-'INvestissement ref'!AA28/'INvestissement ref'!AA$47</f>
        <v>-227.01610063436993</v>
      </c>
      <c r="AB28">
        <f>'Investissement choc'!AB28/'Investissement choc'!AB$46-'INvestissement ref'!AB28/'INvestissement ref'!AB$47</f>
        <v>-266.1339594320969</v>
      </c>
      <c r="AC28">
        <f>'Investissement choc'!AC28/'Investissement choc'!AC$46-'INvestissement ref'!AC28/'INvestissement ref'!AC$47</f>
        <v>-294.92448447269737</v>
      </c>
      <c r="AD28">
        <f>'Investissement choc'!AD28/'Investissement choc'!AD$46-'INvestissement ref'!AD28/'INvestissement ref'!AD$47</f>
        <v>-319.20951543497893</v>
      </c>
      <c r="AE28">
        <f>'Investissement choc'!AE28/'Investissement choc'!AE$46-'INvestissement ref'!AE28/'INvestissement ref'!AE$47</f>
        <v>-341.1973145784753</v>
      </c>
      <c r="AF28">
        <f>'Investissement choc'!AF28/'Investissement choc'!AF$46-'INvestissement ref'!AF28/'INvestissement ref'!AF$47</f>
        <v>-361.60788396697569</v>
      </c>
      <c r="AG28">
        <f>'Investissement choc'!AG28/'Investissement choc'!AG$46-'INvestissement ref'!AG28/'INvestissement ref'!AG$47</f>
        <v>-380.7049731267112</v>
      </c>
      <c r="AH28">
        <f>'Investissement choc'!AH28/'Investissement choc'!AH$46-'INvestissement ref'!AH28/'INvestissement ref'!AH$47</f>
        <v>-387.49828731597853</v>
      </c>
      <c r="AI28">
        <f>'Investissement choc'!AI28/'Investissement choc'!AI$46-'INvestissement ref'!AI28/'INvestissement ref'!AI$47</f>
        <v>-389.43266282907302</v>
      </c>
      <c r="AJ28">
        <f>'Investissement choc'!AJ28/'Investissement choc'!AJ$46-'INvestissement ref'!AJ28/'INvestissement ref'!AJ$47</f>
        <v>-389.11446085588244</v>
      </c>
      <c r="AK28">
        <f>'Investissement choc'!AK28/'Investissement choc'!AK$46-'INvestissement ref'!AK28/'INvestissement ref'!AK$47</f>
        <v>-387.50937086505473</v>
      </c>
      <c r="AL28">
        <f>'Investissement choc'!AL28/'Investissement choc'!AL$46-'INvestissement ref'!AL28/'INvestissement ref'!AL$47</f>
        <v>-384.86416041832132</v>
      </c>
      <c r="AM28">
        <f>'Investissement choc'!AM28/'Investissement choc'!AM$46-'INvestissement ref'!AM28/'INvestissement ref'!AM$47</f>
        <v>-381.29878656877946</v>
      </c>
      <c r="AN28">
        <f>'Investissement choc'!AN28/'Investissement choc'!AN$46-'INvestissement ref'!AN28/'INvestissement ref'!AN$47</f>
        <v>-376.88692619796035</v>
      </c>
      <c r="AO28">
        <f>'Investissement choc'!AO28/'Investissement choc'!AO$46-'INvestissement ref'!AO28/'INvestissement ref'!AO$47</f>
        <v>-371.69321139041153</v>
      </c>
      <c r="AP28">
        <f>'Investissement choc'!AP28/'Investissement choc'!AP$46-'INvestissement ref'!AP28/'INvestissement ref'!AP$47</f>
        <v>-365.78331196961523</v>
      </c>
      <c r="AQ28">
        <f>'Investissement choc'!AQ28/'Investissement choc'!AQ$46-'INvestissement ref'!AQ28/'INvestissement ref'!AQ$47</f>
        <v>-359.22738481629426</v>
      </c>
      <c r="AR28">
        <f>'Investissement choc'!AR28/'Investissement choc'!AR$46-'INvestissement ref'!AR28/'INvestissement ref'!AR$47</f>
        <v>-352.10052656692784</v>
      </c>
      <c r="AS28">
        <f>'Investissement choc'!AS28/'Investissement choc'!AS$46-'INvestissement ref'!AS28/'INvestissement ref'!AS$47</f>
        <v>-344.48160204877507</v>
      </c>
      <c r="AT28">
        <f>'Investissement choc'!AT28/'Investissement choc'!AT$46-'INvestissement ref'!AT28/'INvestissement ref'!AT$47</f>
        <v>-336.45130120490421</v>
      </c>
    </row>
    <row r="29" spans="1:46" ht="14.45" x14ac:dyDescent="0.3">
      <c r="A29" t="s">
        <v>33</v>
      </c>
      <c r="B29">
        <f>'Investissement choc'!B29/'Investissement choc'!B$46-'INvestissement ref'!B29/'INvestissement ref'!B$47</f>
        <v>0</v>
      </c>
      <c r="C29">
        <f>'Investissement choc'!C29/'Investissement choc'!C$46-'INvestissement ref'!C29/'INvestissement ref'!C$47</f>
        <v>0</v>
      </c>
      <c r="D29">
        <f>'Investissement choc'!D29/'Investissement choc'!D$46-'INvestissement ref'!D29/'INvestissement ref'!D$47</f>
        <v>0</v>
      </c>
      <c r="E29">
        <f>'Investissement choc'!E29/'Investissement choc'!E$46-'INvestissement ref'!E29/'INvestissement ref'!E$47</f>
        <v>0</v>
      </c>
      <c r="F29">
        <f>'Investissement choc'!F29/'Investissement choc'!F$46-'INvestissement ref'!F29/'INvestissement ref'!F$47</f>
        <v>0</v>
      </c>
      <c r="G29">
        <f>'Investissement choc'!G29/'Investissement choc'!G$46-'INvestissement ref'!G29/'INvestissement ref'!G$47</f>
        <v>0</v>
      </c>
      <c r="H29">
        <f>'Investissement choc'!H29/'Investissement choc'!H$46-'INvestissement ref'!H29/'INvestissement ref'!H$47</f>
        <v>0</v>
      </c>
      <c r="I29">
        <f>'Investissement choc'!I29/'Investissement choc'!I$46-'INvestissement ref'!I29/'INvestissement ref'!I$47</f>
        <v>0</v>
      </c>
      <c r="J29">
        <f>'Investissement choc'!J29/'Investissement choc'!J$46-'INvestissement ref'!J29/'INvestissement ref'!J$47</f>
        <v>0</v>
      </c>
      <c r="K29">
        <f>'Investissement choc'!K29/'Investissement choc'!K$46-'INvestissement ref'!K29/'INvestissement ref'!K$47</f>
        <v>0</v>
      </c>
      <c r="L29">
        <f>'Investissement choc'!L29/'Investissement choc'!L$46-'INvestissement ref'!L29/'INvestissement ref'!L$47</f>
        <v>-3.0323248711852102E-2</v>
      </c>
      <c r="M29">
        <f>'Investissement choc'!M29/'Investissement choc'!M$46-'INvestissement ref'!M29/'INvestissement ref'!M$47</f>
        <v>-5.9638293002144849E-2</v>
      </c>
      <c r="N29">
        <f>'Investissement choc'!N29/'Investissement choc'!N$46-'INvestissement ref'!N29/'INvestissement ref'!N$47</f>
        <v>-0.85279104780637738</v>
      </c>
      <c r="O29">
        <f>'Investissement choc'!O29/'Investissement choc'!O$46-'INvestissement ref'!O29/'INvestissement ref'!O$47</f>
        <v>-2.2396895872108757</v>
      </c>
      <c r="P29">
        <f>'Investissement choc'!P29/'Investissement choc'!P$46-'INvestissement ref'!P29/'INvestissement ref'!P$47</f>
        <v>-4.2829889584170076</v>
      </c>
      <c r="Q29">
        <f>'Investissement choc'!Q29/'Investissement choc'!Q$46-'INvestissement ref'!Q29/'INvestissement ref'!Q$47</f>
        <v>-7.2000786656088067</v>
      </c>
      <c r="R29">
        <f>'Investissement choc'!R29/'Investissement choc'!R$46-'INvestissement ref'!R29/'INvestissement ref'!R$47</f>
        <v>-11.340031222898922</v>
      </c>
      <c r="S29">
        <f>'Investissement choc'!S29/'Investissement choc'!S$46-'INvestissement ref'!S29/'INvestissement ref'!S$47</f>
        <v>-11.302999869419516</v>
      </c>
      <c r="T29">
        <f>'Investissement choc'!T29/'Investissement choc'!T$46-'INvestissement ref'!T29/'INvestissement ref'!T$47</f>
        <v>-10.017236700256888</v>
      </c>
      <c r="U29">
        <f>'Investissement choc'!U29/'Investissement choc'!U$46-'INvestissement ref'!U29/'INvestissement ref'!U$47</f>
        <v>-8.6126628490886432</v>
      </c>
      <c r="V29">
        <f>'Investissement choc'!V29/'Investissement choc'!V$46-'INvestissement ref'!V29/'INvestissement ref'!V$47</f>
        <v>-7.493614587354692</v>
      </c>
      <c r="W29">
        <f>'Investissement choc'!W29/'Investissement choc'!W$46-'INvestissement ref'!W29/'INvestissement ref'!W$47</f>
        <v>-6.8394938759156503</v>
      </c>
      <c r="X29">
        <f>'Investissement choc'!X29/'Investissement choc'!X$46-'INvestissement ref'!X29/'INvestissement ref'!X$47</f>
        <v>-9.0266368577642879</v>
      </c>
      <c r="Y29">
        <f>'Investissement choc'!Y29/'Investissement choc'!Y$46-'INvestissement ref'!Y29/'INvestissement ref'!Y$47</f>
        <v>-11.767199538593111</v>
      </c>
      <c r="Z29">
        <f>'Investissement choc'!Z29/'Investissement choc'!Z$46-'INvestissement ref'!Z29/'INvestissement ref'!Z$47</f>
        <v>-14.180162609159126</v>
      </c>
      <c r="AA29">
        <f>'Investissement choc'!AA29/'Investissement choc'!AA$46-'INvestissement ref'!AA29/'INvestissement ref'!AA$47</f>
        <v>-16.31447486556559</v>
      </c>
      <c r="AB29">
        <f>'Investissement choc'!AB29/'Investissement choc'!AB$46-'INvestissement ref'!AB29/'INvestissement ref'!AB$47</f>
        <v>-18.342070355439297</v>
      </c>
      <c r="AC29">
        <f>'Investissement choc'!AC29/'Investissement choc'!AC$46-'INvestissement ref'!AC29/'INvestissement ref'!AC$47</f>
        <v>-20.631777024537843</v>
      </c>
      <c r="AD29">
        <f>'Investissement choc'!AD29/'Investissement choc'!AD$46-'INvestissement ref'!AD29/'INvestissement ref'!AD$47</f>
        <v>-22.374389922317071</v>
      </c>
      <c r="AE29">
        <f>'Investissement choc'!AE29/'Investissement choc'!AE$46-'INvestissement ref'!AE29/'INvestissement ref'!AE$47</f>
        <v>-23.498635185932297</v>
      </c>
      <c r="AF29">
        <f>'Investissement choc'!AF29/'Investissement choc'!AF$46-'INvestissement ref'!AF29/'INvestissement ref'!AF$47</f>
        <v>-24.084382075368538</v>
      </c>
      <c r="AG29">
        <f>'Investissement choc'!AG29/'Investissement choc'!AG$46-'INvestissement ref'!AG29/'INvestissement ref'!AG$47</f>
        <v>-24.230064544594558</v>
      </c>
      <c r="AH29">
        <f>'Investissement choc'!AH29/'Investissement choc'!AH$46-'INvestissement ref'!AH29/'INvestissement ref'!AH$47</f>
        <v>-23.82137895778537</v>
      </c>
      <c r="AI29">
        <f>'Investissement choc'!AI29/'Investissement choc'!AI$46-'INvestissement ref'!AI29/'INvestissement ref'!AI$47</f>
        <v>-23.287944703875421</v>
      </c>
      <c r="AJ29">
        <f>'Investissement choc'!AJ29/'Investissement choc'!AJ$46-'INvestissement ref'!AJ29/'INvestissement ref'!AJ$47</f>
        <v>-22.729526622186754</v>
      </c>
      <c r="AK29">
        <f>'Investissement choc'!AK29/'Investissement choc'!AK$46-'INvestissement ref'!AK29/'INvestissement ref'!AK$47</f>
        <v>-22.177951132571636</v>
      </c>
      <c r="AL29">
        <f>'Investissement choc'!AL29/'Investissement choc'!AL$46-'INvestissement ref'!AL29/'INvestissement ref'!AL$47</f>
        <v>-21.637681694694255</v>
      </c>
      <c r="AM29">
        <f>'Investissement choc'!AM29/'Investissement choc'!AM$46-'INvestissement ref'!AM29/'INvestissement ref'!AM$47</f>
        <v>-21.110026882881449</v>
      </c>
      <c r="AN29">
        <f>'Investissement choc'!AN29/'Investissement choc'!AN$46-'INvestissement ref'!AN29/'INvestissement ref'!AN$47</f>
        <v>-20.594965380741783</v>
      </c>
      <c r="AO29">
        <f>'Investissement choc'!AO29/'Investissement choc'!AO$46-'INvestissement ref'!AO29/'INvestissement ref'!AO$47</f>
        <v>-20.092229228850162</v>
      </c>
      <c r="AP29">
        <f>'Investissement choc'!AP29/'Investissement choc'!AP$46-'INvestissement ref'!AP29/'INvestissement ref'!AP$47</f>
        <v>-19.601578087393541</v>
      </c>
      <c r="AQ29">
        <f>'Investissement choc'!AQ29/'Investissement choc'!AQ$46-'INvestissement ref'!AQ29/'INvestissement ref'!AQ$47</f>
        <v>-19.122939276950063</v>
      </c>
      <c r="AR29">
        <f>'Investissement choc'!AR29/'Investissement choc'!AR$46-'INvestissement ref'!AR29/'INvestissement ref'!AR$47</f>
        <v>-18.656456585483905</v>
      </c>
      <c r="AS29">
        <f>'Investissement choc'!AS29/'Investissement choc'!AS$46-'INvestissement ref'!AS29/'INvestissement ref'!AS$47</f>
        <v>-18.202473652642649</v>
      </c>
      <c r="AT29">
        <f>'Investissement choc'!AT29/'Investissement choc'!AT$46-'INvestissement ref'!AT29/'INvestissement ref'!AT$47</f>
        <v>-17.761481878210567</v>
      </c>
    </row>
    <row r="30" spans="1:46" ht="14.45" x14ac:dyDescent="0.3">
      <c r="A30" s="2" t="s">
        <v>34</v>
      </c>
      <c r="B30">
        <f>'Investissement choc'!B30/'Investissement choc'!B$46-'INvestissement ref'!B30/'INvestissement ref'!B$47</f>
        <v>0</v>
      </c>
      <c r="C30">
        <f>'Investissement choc'!C30/'Investissement choc'!C$46-'INvestissement ref'!C30/'INvestissement ref'!C$47</f>
        <v>0</v>
      </c>
      <c r="D30">
        <f>'Investissement choc'!D30/'Investissement choc'!D$46-'INvestissement ref'!D30/'INvestissement ref'!D$47</f>
        <v>0</v>
      </c>
      <c r="E30">
        <f>'Investissement choc'!E30/'Investissement choc'!E$46-'INvestissement ref'!E30/'INvestissement ref'!E$47</f>
        <v>0</v>
      </c>
      <c r="F30">
        <f>'Investissement choc'!F30/'Investissement choc'!F$46-'INvestissement ref'!F30/'INvestissement ref'!F$47</f>
        <v>0</v>
      </c>
      <c r="G30">
        <f>'Investissement choc'!G30/'Investissement choc'!G$46-'INvestissement ref'!G30/'INvestissement ref'!G$47</f>
        <v>0</v>
      </c>
      <c r="H30">
        <f>'Investissement choc'!H30/'Investissement choc'!H$46-'INvestissement ref'!H30/'INvestissement ref'!H$47</f>
        <v>0</v>
      </c>
      <c r="I30">
        <f>'Investissement choc'!I30/'Investissement choc'!I$46-'INvestissement ref'!I30/'INvestissement ref'!I$47</f>
        <v>0</v>
      </c>
      <c r="J30">
        <f>'Investissement choc'!J30/'Investissement choc'!J$46-'INvestissement ref'!J30/'INvestissement ref'!J$47</f>
        <v>0</v>
      </c>
      <c r="K30">
        <f>'Investissement choc'!K30/'Investissement choc'!K$46-'INvestissement ref'!K30/'INvestissement ref'!K$47</f>
        <v>0</v>
      </c>
      <c r="L30">
        <f>'Investissement choc'!L30/'Investissement choc'!L$46-'INvestissement ref'!L30/'INvestissement ref'!L$47</f>
        <v>-0.33346227748415913</v>
      </c>
      <c r="M30">
        <f>'Investissement choc'!M30/'Investissement choc'!M$46-'INvestissement ref'!M30/'INvestissement ref'!M$47</f>
        <v>-0.9678620275897174</v>
      </c>
      <c r="N30">
        <f>'Investissement choc'!N30/'Investissement choc'!N$46-'INvestissement ref'!N30/'INvestissement ref'!N$47</f>
        <v>3.4176759625612476</v>
      </c>
      <c r="O30">
        <f>'Investissement choc'!O30/'Investissement choc'!O$46-'INvestissement ref'!O30/'INvestissement ref'!O$47</f>
        <v>8.2275589812146563</v>
      </c>
      <c r="P30">
        <f>'Investissement choc'!P30/'Investissement choc'!P$46-'INvestissement ref'!P30/'INvestissement ref'!P$47</f>
        <v>10.659033435582614</v>
      </c>
      <c r="Q30">
        <f>'Investissement choc'!Q30/'Investissement choc'!Q$46-'INvestissement ref'!Q30/'INvestissement ref'!Q$47</f>
        <v>5.5346033625685322</v>
      </c>
      <c r="R30">
        <f>'Investissement choc'!R30/'Investissement choc'!R$46-'INvestissement ref'!R30/'INvestissement ref'!R$47</f>
        <v>-16.496598427859226</v>
      </c>
      <c r="S30">
        <f>'Investissement choc'!S30/'Investissement choc'!S$46-'INvestissement ref'!S30/'INvestissement ref'!S$47</f>
        <v>28.650054282016754</v>
      </c>
      <c r="T30">
        <f>'Investissement choc'!T30/'Investissement choc'!T$46-'INvestissement ref'!T30/'INvestissement ref'!T$47</f>
        <v>102.92629448295838</v>
      </c>
      <c r="U30">
        <f>'Investissement choc'!U30/'Investissement choc'!U$46-'INvestissement ref'!U30/'INvestissement ref'!U$47</f>
        <v>189.43186070959928</v>
      </c>
      <c r="V30">
        <f>'Investissement choc'!V30/'Investissement choc'!V$46-'INvestissement ref'!V30/'INvestissement ref'!V$47</f>
        <v>275.47536165281281</v>
      </c>
      <c r="W30">
        <f>'Investissement choc'!W30/'Investissement choc'!W$46-'INvestissement ref'!W30/'INvestissement ref'!W$47</f>
        <v>347.41248428390236</v>
      </c>
      <c r="X30">
        <f>'Investissement choc'!X30/'Investissement choc'!X$46-'INvestissement ref'!X30/'INvestissement ref'!X$47</f>
        <v>391.75740690272551</v>
      </c>
      <c r="Y30">
        <f>'Investissement choc'!Y30/'Investissement choc'!Y$46-'INvestissement ref'!Y30/'INvestissement ref'!Y$47</f>
        <v>421.90467108980238</v>
      </c>
      <c r="Z30">
        <f>'Investissement choc'!Z30/'Investissement choc'!Z$46-'INvestissement ref'!Z30/'INvestissement ref'!Z$47</f>
        <v>456.98440043125765</v>
      </c>
      <c r="AA30">
        <f>'Investissement choc'!AA30/'Investissement choc'!AA$46-'INvestissement ref'!AA30/'INvestissement ref'!AA$47</f>
        <v>477.99448496118066</v>
      </c>
      <c r="AB30">
        <f>'Investissement choc'!AB30/'Investissement choc'!AB$46-'INvestissement ref'!AB30/'INvestissement ref'!AB$47</f>
        <v>458.4740308417995</v>
      </c>
      <c r="AC30">
        <f>'Investissement choc'!AC30/'Investissement choc'!AC$46-'INvestissement ref'!AC30/'INvestissement ref'!AC$47</f>
        <v>394.84831160862177</v>
      </c>
      <c r="AD30">
        <f>'Investissement choc'!AD30/'Investissement choc'!AD$46-'INvestissement ref'!AD30/'INvestissement ref'!AD$47</f>
        <v>327.40989849079688</v>
      </c>
      <c r="AE30">
        <f>'Investissement choc'!AE30/'Investissement choc'!AE$46-'INvestissement ref'!AE30/'INvestissement ref'!AE$47</f>
        <v>264.28730747332565</v>
      </c>
      <c r="AF30">
        <f>'Investissement choc'!AF30/'Investissement choc'!AF$46-'INvestissement ref'!AF30/'INvestissement ref'!AF$47</f>
        <v>206.69024589817036</v>
      </c>
      <c r="AG30">
        <f>'Investissement choc'!AG30/'Investissement choc'!AG$46-'INvestissement ref'!AG30/'INvestissement ref'!AG$47</f>
        <v>154.40151258410197</v>
      </c>
      <c r="AH30">
        <f>'Investissement choc'!AH30/'Investissement choc'!AH$46-'INvestissement ref'!AH30/'INvestissement ref'!AH$47</f>
        <v>131.16436525525887</v>
      </c>
      <c r="AI30">
        <f>'Investissement choc'!AI30/'Investissement choc'!AI$46-'INvestissement ref'!AI30/'INvestissement ref'!AI$47</f>
        <v>120.27822905251469</v>
      </c>
      <c r="AJ30">
        <f>'Investissement choc'!AJ30/'Investissement choc'!AJ$46-'INvestissement ref'!AJ30/'INvestissement ref'!AJ$47</f>
        <v>115.1659584309441</v>
      </c>
      <c r="AK30">
        <f>'Investissement choc'!AK30/'Investissement choc'!AK$46-'INvestissement ref'!AK30/'INvestissement ref'!AK$47</f>
        <v>113.97606538438504</v>
      </c>
      <c r="AL30">
        <f>'Investissement choc'!AL30/'Investissement choc'!AL$46-'INvestissement ref'!AL30/'INvestissement ref'!AL$47</f>
        <v>115.32999305808562</v>
      </c>
      <c r="AM30">
        <f>'Investissement choc'!AM30/'Investissement choc'!AM$46-'INvestissement ref'!AM30/'INvestissement ref'!AM$47</f>
        <v>118.5243199290444</v>
      </c>
      <c r="AN30">
        <f>'Investissement choc'!AN30/'Investissement choc'!AN$46-'INvestissement ref'!AN30/'INvestissement ref'!AN$47</f>
        <v>123.03484095669819</v>
      </c>
      <c r="AO30">
        <f>'Investissement choc'!AO30/'Investissement choc'!AO$46-'INvestissement ref'!AO30/'INvestissement ref'!AO$47</f>
        <v>128.44674004786202</v>
      </c>
      <c r="AP30">
        <f>'Investissement choc'!AP30/'Investissement choc'!AP$46-'INvestissement ref'!AP30/'INvestissement ref'!AP$47</f>
        <v>134.42905387100382</v>
      </c>
      <c r="AQ30">
        <f>'Investissement choc'!AQ30/'Investissement choc'!AQ$46-'INvestissement ref'!AQ30/'INvestissement ref'!AQ$47</f>
        <v>140.72039505999601</v>
      </c>
      <c r="AR30">
        <f>'Investissement choc'!AR30/'Investissement choc'!AR$46-'INvestissement ref'!AR30/'INvestissement ref'!AR$47</f>
        <v>147.11746107482122</v>
      </c>
      <c r="AS30">
        <f>'Investissement choc'!AS30/'Investissement choc'!AS$46-'INvestissement ref'!AS30/'INvestissement ref'!AS$47</f>
        <v>153.46486457979927</v>
      </c>
      <c r="AT30">
        <f>'Investissement choc'!AT30/'Investissement choc'!AT$46-'INvestissement ref'!AT30/'INvestissement ref'!AT$47</f>
        <v>159.64622193193168</v>
      </c>
    </row>
    <row r="31" spans="1:46" ht="14.45" x14ac:dyDescent="0.3">
      <c r="A31" s="2" t="s">
        <v>35</v>
      </c>
      <c r="B31">
        <f>'Investissement choc'!B31/'Investissement choc'!B$46-'INvestissement ref'!B31/'INvestissement ref'!B$47</f>
        <v>0</v>
      </c>
      <c r="C31">
        <f>'Investissement choc'!C31/'Investissement choc'!C$46-'INvestissement ref'!C31/'INvestissement ref'!C$47</f>
        <v>0</v>
      </c>
      <c r="D31">
        <f>'Investissement choc'!D31/'Investissement choc'!D$46-'INvestissement ref'!D31/'INvestissement ref'!D$47</f>
        <v>0</v>
      </c>
      <c r="E31">
        <f>'Investissement choc'!E31/'Investissement choc'!E$46-'INvestissement ref'!E31/'INvestissement ref'!E$47</f>
        <v>0</v>
      </c>
      <c r="F31">
        <f>'Investissement choc'!F31/'Investissement choc'!F$46-'INvestissement ref'!F31/'INvestissement ref'!F$47</f>
        <v>0</v>
      </c>
      <c r="G31">
        <f>'Investissement choc'!G31/'Investissement choc'!G$46-'INvestissement ref'!G31/'INvestissement ref'!G$47</f>
        <v>0</v>
      </c>
      <c r="H31">
        <f>'Investissement choc'!H31/'Investissement choc'!H$46-'INvestissement ref'!H31/'INvestissement ref'!H$47</f>
        <v>0</v>
      </c>
      <c r="I31">
        <f>'Investissement choc'!I31/'Investissement choc'!I$46-'INvestissement ref'!I31/'INvestissement ref'!I$47</f>
        <v>0</v>
      </c>
      <c r="J31">
        <f>'Investissement choc'!J31/'Investissement choc'!J$46-'INvestissement ref'!J31/'INvestissement ref'!J$47</f>
        <v>0</v>
      </c>
      <c r="K31">
        <f>'Investissement choc'!K31/'Investissement choc'!K$46-'INvestissement ref'!K31/'INvestissement ref'!K$47</f>
        <v>0</v>
      </c>
      <c r="L31">
        <f>'Investissement choc'!L31/'Investissement choc'!L$46-'INvestissement ref'!L31/'INvestissement ref'!L$47</f>
        <v>-9.5690014896490538E-2</v>
      </c>
      <c r="M31">
        <f>'Investissement choc'!M31/'Investissement choc'!M$46-'INvestissement ref'!M31/'INvestissement ref'!M$47</f>
        <v>-0.40209277936435228</v>
      </c>
      <c r="N31">
        <f>'Investissement choc'!N31/'Investissement choc'!N$46-'INvestissement ref'!N31/'INvestissement ref'!N$47</f>
        <v>7.6269872926042126</v>
      </c>
      <c r="O31">
        <f>'Investissement choc'!O31/'Investissement choc'!O$46-'INvestissement ref'!O31/'INvestissement ref'!O$47</f>
        <v>22.07603741776677</v>
      </c>
      <c r="P31">
        <f>'Investissement choc'!P31/'Investissement choc'!P$46-'INvestissement ref'!P31/'INvestissement ref'!P$47</f>
        <v>41.464162751650633</v>
      </c>
      <c r="Q31">
        <f>'Investissement choc'!Q31/'Investissement choc'!Q$46-'INvestissement ref'!Q31/'INvestissement ref'!Q$47</f>
        <v>63.586339548042474</v>
      </c>
      <c r="R31">
        <f>'Investissement choc'!R31/'Investissement choc'!R$46-'INvestissement ref'!R31/'INvestissement ref'!R$47</f>
        <v>83.76236629173286</v>
      </c>
      <c r="S31">
        <f>'Investissement choc'!S31/'Investissement choc'!S$46-'INvestissement ref'!S31/'INvestissement ref'!S$47</f>
        <v>121.36574770394168</v>
      </c>
      <c r="T31">
        <f>'Investissement choc'!T31/'Investissement choc'!T$46-'INvestissement ref'!T31/'INvestissement ref'!T$47</f>
        <v>163.91745570005651</v>
      </c>
      <c r="U31">
        <f>'Investissement choc'!U31/'Investissement choc'!U$46-'INvestissement ref'!U31/'INvestissement ref'!U$47</f>
        <v>204.97616039818581</v>
      </c>
      <c r="V31">
        <f>'Investissement choc'!V31/'Investissement choc'!V$46-'INvestissement ref'!V31/'INvestissement ref'!V$47</f>
        <v>238.11541715274461</v>
      </c>
      <c r="W31">
        <f>'Investissement choc'!W31/'Investissement choc'!W$46-'INvestissement ref'!W31/'INvestissement ref'!W$47</f>
        <v>256.05781071867182</v>
      </c>
      <c r="X31">
        <f>'Investissement choc'!X31/'Investissement choc'!X$46-'INvestissement ref'!X31/'INvestissement ref'!X$47</f>
        <v>262.92597348852132</v>
      </c>
      <c r="Y31">
        <f>'Investissement choc'!Y31/'Investissement choc'!Y$46-'INvestissement ref'!Y31/'INvestissement ref'!Y$47</f>
        <v>261.87762346348291</v>
      </c>
      <c r="Z31">
        <f>'Investissement choc'!Z31/'Investissement choc'!Z$46-'INvestissement ref'!Z31/'INvestissement ref'!Z$47</f>
        <v>261.9466356784344</v>
      </c>
      <c r="AA31">
        <f>'Investissement choc'!AA31/'Investissement choc'!AA$46-'INvestissement ref'!AA31/'INvestissement ref'!AA$47</f>
        <v>251.67590057512825</v>
      </c>
      <c r="AB31">
        <f>'Investissement choc'!AB31/'Investissement choc'!AB$46-'INvestissement ref'!AB31/'INvestissement ref'!AB$47</f>
        <v>214.60670799462105</v>
      </c>
      <c r="AC31">
        <f>'Investissement choc'!AC31/'Investissement choc'!AC$46-'INvestissement ref'!AC31/'INvestissement ref'!AC$47</f>
        <v>200.09707370303954</v>
      </c>
      <c r="AD31">
        <f>'Investissement choc'!AD31/'Investissement choc'!AD$46-'INvestissement ref'!AD31/'INvestissement ref'!AD$47</f>
        <v>200.90866330462131</v>
      </c>
      <c r="AE31">
        <f>'Investissement choc'!AE31/'Investissement choc'!AE$46-'INvestissement ref'!AE31/'INvestissement ref'!AE$47</f>
        <v>211.71884279449614</v>
      </c>
      <c r="AF31">
        <f>'Investissement choc'!AF31/'Investissement choc'!AF$46-'INvestissement ref'!AF31/'INvestissement ref'!AF$47</f>
        <v>230.38674376688232</v>
      </c>
      <c r="AG31">
        <f>'Investissement choc'!AG31/'Investissement choc'!AG$46-'INvestissement ref'!AG31/'INvestissement ref'!AG$47</f>
        <v>256.115528192493</v>
      </c>
      <c r="AH31">
        <f>'Investissement choc'!AH31/'Investissement choc'!AH$46-'INvestissement ref'!AH31/'INvestissement ref'!AH$47</f>
        <v>261.26251144577691</v>
      </c>
      <c r="AI31">
        <f>'Investissement choc'!AI31/'Investissement choc'!AI$46-'INvestissement ref'!AI31/'INvestissement ref'!AI$47</f>
        <v>261.12799876839199</v>
      </c>
      <c r="AJ31">
        <f>'Investissement choc'!AJ31/'Investissement choc'!AJ$46-'INvestissement ref'!AJ31/'INvestissement ref'!AJ$47</f>
        <v>260.50865410286178</v>
      </c>
      <c r="AK31">
        <f>'Investissement choc'!AK31/'Investissement choc'!AK$46-'INvestissement ref'!AK31/'INvestissement ref'!AK$47</f>
        <v>261.13419141054192</v>
      </c>
      <c r="AL31">
        <f>'Investissement choc'!AL31/'Investissement choc'!AL$46-'INvestissement ref'!AL31/'INvestissement ref'!AL$47</f>
        <v>262.82498282015968</v>
      </c>
      <c r="AM31">
        <f>'Investissement choc'!AM31/'Investissement choc'!AM$46-'INvestissement ref'!AM31/'INvestissement ref'!AM$47</f>
        <v>265.33629916145401</v>
      </c>
      <c r="AN31">
        <f>'Investissement choc'!AN31/'Investissement choc'!AN$46-'INvestissement ref'!AN31/'INvestissement ref'!AN$47</f>
        <v>268.36672497548761</v>
      </c>
      <c r="AO31">
        <f>'Investissement choc'!AO31/'Investissement choc'!AO$46-'INvestissement ref'!AO31/'INvestissement ref'!AO$47</f>
        <v>271.64026604075343</v>
      </c>
      <c r="AP31">
        <f>'Investissement choc'!AP31/'Investissement choc'!AP$46-'INvestissement ref'!AP31/'INvestissement ref'!AP$47</f>
        <v>274.92936822820207</v>
      </c>
      <c r="AQ31">
        <f>'Investissement choc'!AQ31/'Investissement choc'!AQ$46-'INvestissement ref'!AQ31/'INvestissement ref'!AQ$47</f>
        <v>278.05830981682084</v>
      </c>
      <c r="AR31">
        <f>'Investissement choc'!AR31/'Investissement choc'!AR$46-'INvestissement ref'!AR31/'INvestissement ref'!AR$47</f>
        <v>280.89899107914744</v>
      </c>
      <c r="AS31">
        <f>'Investissement choc'!AS31/'Investissement choc'!AS$46-'INvestissement ref'!AS31/'INvestissement ref'!AS$47</f>
        <v>283.36400496692454</v>
      </c>
      <c r="AT31">
        <f>'Investissement choc'!AT31/'Investissement choc'!AT$46-'INvestissement ref'!AT31/'INvestissement ref'!AT$47</f>
        <v>285.39915720355202</v>
      </c>
    </row>
    <row r="32" spans="1:46" ht="14.45" x14ac:dyDescent="0.3">
      <c r="A32" s="2" t="s">
        <v>36</v>
      </c>
      <c r="B32">
        <f>'Investissement choc'!B32/'Investissement choc'!B$46-'INvestissement ref'!B32/'INvestissement ref'!B$47</f>
        <v>0</v>
      </c>
      <c r="C32">
        <f>'Investissement choc'!C32/'Investissement choc'!C$46-'INvestissement ref'!C32/'INvestissement ref'!C$47</f>
        <v>0</v>
      </c>
      <c r="D32">
        <f>'Investissement choc'!D32/'Investissement choc'!D$46-'INvestissement ref'!D32/'INvestissement ref'!D$47</f>
        <v>0</v>
      </c>
      <c r="E32">
        <f>'Investissement choc'!E32/'Investissement choc'!E$46-'INvestissement ref'!E32/'INvestissement ref'!E$47</f>
        <v>0</v>
      </c>
      <c r="F32">
        <f>'Investissement choc'!F32/'Investissement choc'!F$46-'INvestissement ref'!F32/'INvestissement ref'!F$47</f>
        <v>0</v>
      </c>
      <c r="G32">
        <f>'Investissement choc'!G32/'Investissement choc'!G$46-'INvestissement ref'!G32/'INvestissement ref'!G$47</f>
        <v>0</v>
      </c>
      <c r="H32">
        <f>'Investissement choc'!H32/'Investissement choc'!H$46-'INvestissement ref'!H32/'INvestissement ref'!H$47</f>
        <v>0</v>
      </c>
      <c r="I32">
        <f>'Investissement choc'!I32/'Investissement choc'!I$46-'INvestissement ref'!I32/'INvestissement ref'!I$47</f>
        <v>0</v>
      </c>
      <c r="J32">
        <f>'Investissement choc'!J32/'Investissement choc'!J$46-'INvestissement ref'!J32/'INvestissement ref'!J$47</f>
        <v>0</v>
      </c>
      <c r="K32">
        <f>'Investissement choc'!K32/'Investissement choc'!K$46-'INvestissement ref'!K32/'INvestissement ref'!K$47</f>
        <v>0</v>
      </c>
      <c r="L32">
        <f>'Investissement choc'!L32/'Investissement choc'!L$46-'INvestissement ref'!L32/'INvestissement ref'!L$47</f>
        <v>-0.1618091290450252</v>
      </c>
      <c r="M32">
        <f>'Investissement choc'!M32/'Investissement choc'!M$46-'INvestissement ref'!M32/'INvestissement ref'!M$47</f>
        <v>-0.38227265356107409</v>
      </c>
      <c r="N32">
        <f>'Investissement choc'!N32/'Investissement choc'!N$46-'INvestissement ref'!N32/'INvestissement ref'!N$47</f>
        <v>-8.3939579705145206E-2</v>
      </c>
      <c r="O32">
        <f>'Investissement choc'!O32/'Investissement choc'!O$46-'INvestissement ref'!O32/'INvestissement ref'!O$47</f>
        <v>-0.61849896116859782</v>
      </c>
      <c r="P32">
        <f>'Investissement choc'!P32/'Investissement choc'!P$46-'INvestissement ref'!P32/'INvestissement ref'!P$47</f>
        <v>-2.4342958575393254</v>
      </c>
      <c r="Q32">
        <f>'Investissement choc'!Q32/'Investissement choc'!Q$46-'INvestissement ref'!Q32/'INvestissement ref'!Q$47</f>
        <v>-6.3305842933378926</v>
      </c>
      <c r="R32">
        <f>'Investissement choc'!R32/'Investissement choc'!R$46-'INvestissement ref'!R32/'INvestissement ref'!R$47</f>
        <v>-13.487256282943804</v>
      </c>
      <c r="S32">
        <f>'Investissement choc'!S32/'Investissement choc'!S$46-'INvestissement ref'!S32/'INvestissement ref'!S$47</f>
        <v>-12.07684378577278</v>
      </c>
      <c r="T32">
        <f>'Investissement choc'!T32/'Investissement choc'!T$46-'INvestissement ref'!T32/'INvestissement ref'!T$47</f>
        <v>-9.649343293617676</v>
      </c>
      <c r="U32">
        <f>'Investissement choc'!U32/'Investissement choc'!U$46-'INvestissement ref'!U32/'INvestissement ref'!U$47</f>
        <v>-8.5792202259174815</v>
      </c>
      <c r="V32">
        <f>'Investissement choc'!V32/'Investissement choc'!V$46-'INvestissement ref'!V32/'INvestissement ref'!V$47</f>
        <v>-9.9058116985754054</v>
      </c>
      <c r="W32">
        <f>'Investissement choc'!W32/'Investissement choc'!W$46-'INvestissement ref'!W32/'INvestissement ref'!W$47</f>
        <v>-14.256900727415427</v>
      </c>
      <c r="X32">
        <f>'Investissement choc'!X32/'Investissement choc'!X$46-'INvestissement ref'!X32/'INvestissement ref'!X$47</f>
        <v>-19.614184921464016</v>
      </c>
      <c r="Y32">
        <f>'Investissement choc'!Y32/'Investissement choc'!Y$46-'INvestissement ref'!Y32/'INvestissement ref'!Y$47</f>
        <v>-25.384998098073311</v>
      </c>
      <c r="Z32">
        <f>'Investissement choc'!Z32/'Investissement choc'!Z$46-'INvestissement ref'!Z32/'INvestissement ref'!Z$47</f>
        <v>-30.214434238425838</v>
      </c>
      <c r="AA32">
        <f>'Investissement choc'!AA32/'Investissement choc'!AA$46-'INvestissement ref'!AA32/'INvestissement ref'!AA$47</f>
        <v>-35.721884253259077</v>
      </c>
      <c r="AB32">
        <f>'Investissement choc'!AB32/'Investissement choc'!AB$46-'INvestissement ref'!AB32/'INvestissement ref'!AB$47</f>
        <v>-43.752182056624918</v>
      </c>
      <c r="AC32">
        <f>'Investissement choc'!AC32/'Investissement choc'!AC$46-'INvestissement ref'!AC32/'INvestissement ref'!AC$47</f>
        <v>-48.393327263873289</v>
      </c>
      <c r="AD32">
        <f>'Investissement choc'!AD32/'Investissement choc'!AD$46-'INvestissement ref'!AD32/'INvestissement ref'!AD$47</f>
        <v>-50.888215812736291</v>
      </c>
      <c r="AE32">
        <f>'Investissement choc'!AE32/'Investissement choc'!AE$46-'INvestissement ref'!AE32/'INvestissement ref'!AE$47</f>
        <v>-52.184125070377803</v>
      </c>
      <c r="AF32">
        <f>'Investissement choc'!AF32/'Investissement choc'!AF$46-'INvestissement ref'!AF32/'INvestissement ref'!AF$47</f>
        <v>-52.693253161909411</v>
      </c>
      <c r="AG32">
        <f>'Investissement choc'!AG32/'Investissement choc'!AG$46-'INvestissement ref'!AG32/'INvestissement ref'!AG$47</f>
        <v>-52.627018852328092</v>
      </c>
      <c r="AH32">
        <f>'Investissement choc'!AH32/'Investissement choc'!AH$46-'INvestissement ref'!AH32/'INvestissement ref'!AH$47</f>
        <v>-52.217890747406472</v>
      </c>
      <c r="AI32">
        <f>'Investissement choc'!AI32/'Investissement choc'!AI$46-'INvestissement ref'!AI32/'INvestissement ref'!AI$47</f>
        <v>-51.483522965405086</v>
      </c>
      <c r="AJ32">
        <f>'Investissement choc'!AJ32/'Investissement choc'!AJ$46-'INvestissement ref'!AJ32/'INvestissement ref'!AJ$47</f>
        <v>-50.509253238922213</v>
      </c>
      <c r="AK32">
        <f>'Investissement choc'!AK32/'Investissement choc'!AK$46-'INvestissement ref'!AK32/'INvestissement ref'!AK$47</f>
        <v>-49.331818015554546</v>
      </c>
      <c r="AL32">
        <f>'Investissement choc'!AL32/'Investissement choc'!AL$46-'INvestissement ref'!AL32/'INvestissement ref'!AL$47</f>
        <v>-47.998956009528655</v>
      </c>
      <c r="AM32">
        <f>'Investissement choc'!AM32/'Investissement choc'!AM$46-'INvestissement ref'!AM32/'INvestissement ref'!AM$47</f>
        <v>-46.540760680878748</v>
      </c>
      <c r="AN32">
        <f>'Investissement choc'!AN32/'Investissement choc'!AN$46-'INvestissement ref'!AN32/'INvestissement ref'!AN$47</f>
        <v>-44.9824471846878</v>
      </c>
      <c r="AO32">
        <f>'Investissement choc'!AO32/'Investissement choc'!AO$46-'INvestissement ref'!AO32/'INvestissement ref'!AO$47</f>
        <v>-43.345379962973311</v>
      </c>
      <c r="AP32">
        <f>'Investissement choc'!AP32/'Investissement choc'!AP$46-'INvestissement ref'!AP32/'INvestissement ref'!AP$47</f>
        <v>-41.647636672104397</v>
      </c>
      <c r="AQ32">
        <f>'Investissement choc'!AQ32/'Investissement choc'!AQ$46-'INvestissement ref'!AQ32/'INvestissement ref'!AQ$47</f>
        <v>-39.904696025706357</v>
      </c>
      <c r="AR32">
        <f>'Investissement choc'!AR32/'Investissement choc'!AR$46-'INvestissement ref'!AR32/'INvestissement ref'!AR$47</f>
        <v>-38.130022577962279</v>
      </c>
      <c r="AS32">
        <f>'Investissement choc'!AS32/'Investissement choc'!AS$46-'INvestissement ref'!AS32/'INvestissement ref'!AS$47</f>
        <v>-36.335475972496965</v>
      </c>
      <c r="AT32">
        <f>'Investissement choc'!AT32/'Investissement choc'!AT$46-'INvestissement ref'!AT32/'INvestissement ref'!AT$47</f>
        <v>-34.531570397773322</v>
      </c>
    </row>
    <row r="33" spans="1:46" ht="14.45" x14ac:dyDescent="0.3">
      <c r="A33" s="2" t="s">
        <v>37</v>
      </c>
      <c r="B33">
        <f>'Investissement choc'!B33/'Investissement choc'!B$46-'INvestissement ref'!B33/'INvestissement ref'!B$47</f>
        <v>0</v>
      </c>
      <c r="C33">
        <f>'Investissement choc'!C33/'Investissement choc'!C$46-'INvestissement ref'!C33/'INvestissement ref'!C$47</f>
        <v>0</v>
      </c>
      <c r="D33">
        <f>'Investissement choc'!D33/'Investissement choc'!D$46-'INvestissement ref'!D33/'INvestissement ref'!D$47</f>
        <v>0</v>
      </c>
      <c r="E33">
        <f>'Investissement choc'!E33/'Investissement choc'!E$46-'INvestissement ref'!E33/'INvestissement ref'!E$47</f>
        <v>0</v>
      </c>
      <c r="F33">
        <f>'Investissement choc'!F33/'Investissement choc'!F$46-'INvestissement ref'!F33/'INvestissement ref'!F$47</f>
        <v>0</v>
      </c>
      <c r="G33">
        <f>'Investissement choc'!G33/'Investissement choc'!G$46-'INvestissement ref'!G33/'INvestissement ref'!G$47</f>
        <v>0</v>
      </c>
      <c r="H33">
        <f>'Investissement choc'!H33/'Investissement choc'!H$46-'INvestissement ref'!H33/'INvestissement ref'!H$47</f>
        <v>0</v>
      </c>
      <c r="I33">
        <f>'Investissement choc'!I33/'Investissement choc'!I$46-'INvestissement ref'!I33/'INvestissement ref'!I$47</f>
        <v>0</v>
      </c>
      <c r="J33">
        <f>'Investissement choc'!J33/'Investissement choc'!J$46-'INvestissement ref'!J33/'INvestissement ref'!J$47</f>
        <v>0</v>
      </c>
      <c r="K33">
        <f>'Investissement choc'!K33/'Investissement choc'!K$46-'INvestissement ref'!K33/'INvestissement ref'!K$47</f>
        <v>0</v>
      </c>
      <c r="L33">
        <f>'Investissement choc'!L33/'Investissement choc'!L$46-'INvestissement ref'!L33/'INvestissement ref'!L$47</f>
        <v>-8.241746016540219E-2</v>
      </c>
      <c r="M33">
        <f>'Investissement choc'!M33/'Investissement choc'!M$46-'INvestissement ref'!M33/'INvestissement ref'!M$47</f>
        <v>-0.20808223815512861</v>
      </c>
      <c r="N33">
        <f>'Investissement choc'!N33/'Investissement choc'!N$46-'INvestissement ref'!N33/'INvestissement ref'!N$47</f>
        <v>4.3004554531468671</v>
      </c>
      <c r="O33">
        <f>'Investissement choc'!O33/'Investissement choc'!O$46-'INvestissement ref'!O33/'INvestissement ref'!O$47</f>
        <v>12.184561598173076</v>
      </c>
      <c r="P33">
        <f>'Investissement choc'!P33/'Investissement choc'!P$46-'INvestissement ref'!P33/'INvestissement ref'!P$47</f>
        <v>23.647055775896405</v>
      </c>
      <c r="Q33">
        <f>'Investissement choc'!Q33/'Investissement choc'!Q$46-'INvestissement ref'!Q33/'INvestissement ref'!Q$47</f>
        <v>38.621549166144348</v>
      </c>
      <c r="R33">
        <f>'Investissement choc'!R33/'Investissement choc'!R$46-'INvestissement ref'!R33/'INvestissement ref'!R$47</f>
        <v>55.817727022866165</v>
      </c>
      <c r="S33">
        <f>'Investissement choc'!S33/'Investissement choc'!S$46-'INvestissement ref'!S33/'INvestissement ref'!S$47</f>
        <v>81.608138466065668</v>
      </c>
      <c r="T33">
        <f>'Investissement choc'!T33/'Investissement choc'!T$46-'INvestissement ref'!T33/'INvestissement ref'!T$47</f>
        <v>110.09806659330792</v>
      </c>
      <c r="U33">
        <f>'Investissement choc'!U33/'Investissement choc'!U$46-'INvestissement ref'!U33/'INvestissement ref'!U$47</f>
        <v>138.42224815947071</v>
      </c>
      <c r="V33">
        <f>'Investissement choc'!V33/'Investissement choc'!V$46-'INvestissement ref'!V33/'INvestissement ref'!V$47</f>
        <v>163.79915102036477</v>
      </c>
      <c r="W33">
        <f>'Investissement choc'!W33/'Investissement choc'!W$46-'INvestissement ref'!W33/'INvestissement ref'!W$47</f>
        <v>183.13498534805092</v>
      </c>
      <c r="X33">
        <f>'Investissement choc'!X33/'Investissement choc'!X$46-'INvestissement ref'!X33/'INvestissement ref'!X$47</f>
        <v>184.21395039758067</v>
      </c>
      <c r="Y33">
        <f>'Investissement choc'!Y33/'Investissement choc'!Y$46-'INvestissement ref'!Y33/'INvestissement ref'!Y$47</f>
        <v>176.16946889228109</v>
      </c>
      <c r="Z33">
        <f>'Investissement choc'!Z33/'Investissement choc'!Z$46-'INvestissement ref'!Z33/'INvestissement ref'!Z$47</f>
        <v>165.8799937248707</v>
      </c>
      <c r="AA33">
        <f>'Investissement choc'!AA33/'Investissement choc'!AA$46-'INvestissement ref'!AA33/'INvestissement ref'!AA$47</f>
        <v>149.68652494874993</v>
      </c>
      <c r="AB33">
        <f>'Investissement choc'!AB33/'Investissement choc'!AB$46-'INvestissement ref'!AB33/'INvestissement ref'!AB$47</f>
        <v>122.15503664023231</v>
      </c>
      <c r="AC33">
        <f>'Investissement choc'!AC33/'Investissement choc'!AC$46-'INvestissement ref'!AC33/'INvestissement ref'!AC$47</f>
        <v>96.010715159864162</v>
      </c>
      <c r="AD33">
        <f>'Investissement choc'!AD33/'Investissement choc'!AD$46-'INvestissement ref'!AD33/'INvestissement ref'!AD$47</f>
        <v>72.42507336834808</v>
      </c>
      <c r="AE33">
        <f>'Investissement choc'!AE33/'Investissement choc'!AE$46-'INvestissement ref'!AE33/'INvestissement ref'!AE$47</f>
        <v>50.567817858410876</v>
      </c>
      <c r="AF33">
        <f>'Investissement choc'!AF33/'Investissement choc'!AF$46-'INvestissement ref'!AF33/'INvestissement ref'!AF$47</f>
        <v>29.951199318766612</v>
      </c>
      <c r="AG33">
        <f>'Investissement choc'!AG33/'Investissement choc'!AG$46-'INvestissement ref'!AG33/'INvestissement ref'!AG$47</f>
        <v>10.340848312603271</v>
      </c>
      <c r="AH33">
        <f>'Investissement choc'!AH33/'Investissement choc'!AH$46-'INvestissement ref'!AH33/'INvestissement ref'!AH$47</f>
        <v>0.95222300695456852</v>
      </c>
      <c r="AI33">
        <f>'Investissement choc'!AI33/'Investissement choc'!AI$46-'INvestissement ref'!AI33/'INvestissement ref'!AI$47</f>
        <v>-3.9601381166054352</v>
      </c>
      <c r="AJ33">
        <f>'Investissement choc'!AJ33/'Investissement choc'!AJ$46-'INvestissement ref'!AJ33/'INvestissement ref'!AJ$47</f>
        <v>-6.6962319348788242</v>
      </c>
      <c r="AK33">
        <f>'Investissement choc'!AK33/'Investissement choc'!AK$46-'INvestissement ref'!AK33/'INvestissement ref'!AK$47</f>
        <v>-7.962230564928177</v>
      </c>
      <c r="AL33">
        <f>'Investissement choc'!AL33/'Investissement choc'!AL$46-'INvestissement ref'!AL33/'INvestissement ref'!AL$47</f>
        <v>-8.1939278657735031</v>
      </c>
      <c r="AM33">
        <f>'Investissement choc'!AM33/'Investissement choc'!AM$46-'INvestissement ref'!AM33/'INvestissement ref'!AM$47</f>
        <v>-7.6176811650938134</v>
      </c>
      <c r="AN33">
        <f>'Investissement choc'!AN33/'Investissement choc'!AN$46-'INvestissement ref'!AN33/'INvestissement ref'!AN$47</f>
        <v>-6.4019065953551717</v>
      </c>
      <c r="AO33">
        <f>'Investissement choc'!AO33/'Investissement choc'!AO$46-'INvestissement ref'!AO33/'INvestissement ref'!AO$47</f>
        <v>-4.6837545168762063</v>
      </c>
      <c r="AP33">
        <f>'Investissement choc'!AP33/'Investissement choc'!AP$46-'INvestissement ref'!AP33/'INvestissement ref'!AP$47</f>
        <v>-2.5779189451935736</v>
      </c>
      <c r="AQ33">
        <f>'Investissement choc'!AQ33/'Investissement choc'!AQ$46-'INvestissement ref'!AQ33/'INvestissement ref'!AQ$47</f>
        <v>-0.1807687059165346</v>
      </c>
      <c r="AR33">
        <f>'Investissement choc'!AR33/'Investissement choc'!AR$46-'INvestissement ref'!AR33/'INvestissement ref'!AR$47</f>
        <v>2.4268425879638471</v>
      </c>
      <c r="AS33">
        <f>'Investissement choc'!AS33/'Investissement choc'!AS$46-'INvestissement ref'!AS33/'INvestissement ref'!AS$47</f>
        <v>5.1772929826297514</v>
      </c>
      <c r="AT33">
        <f>'Investissement choc'!AT33/'Investissement choc'!AT$46-'INvestissement ref'!AT33/'INvestissement ref'!AT$47</f>
        <v>8.0142731413807269</v>
      </c>
    </row>
    <row r="34" spans="1:46" ht="14.45" x14ac:dyDescent="0.3">
      <c r="A34" t="s">
        <v>38</v>
      </c>
      <c r="B34">
        <f>'Investissement choc'!B34/'Investissement choc'!B$46-'INvestissement ref'!B34/'INvestissement ref'!B$47</f>
        <v>0</v>
      </c>
      <c r="C34">
        <f>'Investissement choc'!C34/'Investissement choc'!C$46-'INvestissement ref'!C34/'INvestissement ref'!C$47</f>
        <v>0</v>
      </c>
      <c r="D34">
        <f>'Investissement choc'!D34/'Investissement choc'!D$46-'INvestissement ref'!D34/'INvestissement ref'!D$47</f>
        <v>0</v>
      </c>
      <c r="E34">
        <f>'Investissement choc'!E34/'Investissement choc'!E$46-'INvestissement ref'!E34/'INvestissement ref'!E$47</f>
        <v>0</v>
      </c>
      <c r="F34">
        <f>'Investissement choc'!F34/'Investissement choc'!F$46-'INvestissement ref'!F34/'INvestissement ref'!F$47</f>
        <v>0</v>
      </c>
      <c r="G34">
        <f>'Investissement choc'!G34/'Investissement choc'!G$46-'INvestissement ref'!G34/'INvestissement ref'!G$47</f>
        <v>0</v>
      </c>
      <c r="H34">
        <f>'Investissement choc'!H34/'Investissement choc'!H$46-'INvestissement ref'!H34/'INvestissement ref'!H$47</f>
        <v>0</v>
      </c>
      <c r="I34">
        <f>'Investissement choc'!I34/'Investissement choc'!I$46-'INvestissement ref'!I34/'INvestissement ref'!I$47</f>
        <v>0</v>
      </c>
      <c r="J34">
        <f>'Investissement choc'!J34/'Investissement choc'!J$46-'INvestissement ref'!J34/'INvestissement ref'!J$47</f>
        <v>0</v>
      </c>
      <c r="K34">
        <f>'Investissement choc'!K34/'Investissement choc'!K$46-'INvestissement ref'!K34/'INvestissement ref'!K$47</f>
        <v>0</v>
      </c>
      <c r="L34">
        <f>'Investissement choc'!L34/'Investissement choc'!L$46-'INvestissement ref'!L34/'INvestissement ref'!L$47</f>
        <v>-1.5808526804396479</v>
      </c>
      <c r="M34">
        <f>'Investissement choc'!M34/'Investissement choc'!M$46-'INvestissement ref'!M34/'INvestissement ref'!M$47</f>
        <v>-8.1789303630671384</v>
      </c>
      <c r="N34">
        <f>'Investissement choc'!N34/'Investissement choc'!N$46-'INvestissement ref'!N34/'INvestissement ref'!N$47</f>
        <v>-20.005303187565005</v>
      </c>
      <c r="O34">
        <f>'Investissement choc'!O34/'Investissement choc'!O$46-'INvestissement ref'!O34/'INvestissement ref'!O$47</f>
        <v>-25.828797963211173</v>
      </c>
      <c r="P34">
        <f>'Investissement choc'!P34/'Investissement choc'!P$46-'INvestissement ref'!P34/'INvestissement ref'!P$47</f>
        <v>-29.773534062918543</v>
      </c>
      <c r="Q34">
        <f>'Investissement choc'!Q34/'Investissement choc'!Q$46-'INvestissement ref'!Q34/'INvestissement ref'!Q$47</f>
        <v>-36.121911283106783</v>
      </c>
      <c r="R34">
        <f>'Investissement choc'!R34/'Investissement choc'!R$46-'INvestissement ref'!R34/'INvestissement ref'!R$47</f>
        <v>-47.821433613393992</v>
      </c>
      <c r="S34">
        <f>'Investissement choc'!S34/'Investissement choc'!S$46-'INvestissement ref'!S34/'INvestissement ref'!S$47</f>
        <v>-71.740709415674587</v>
      </c>
      <c r="T34">
        <f>'Investissement choc'!T34/'Investissement choc'!T$46-'INvestissement ref'!T34/'INvestissement ref'!T$47</f>
        <v>-103.90621071307817</v>
      </c>
      <c r="U34">
        <f>'Investissement choc'!U34/'Investissement choc'!U$46-'INvestissement ref'!U34/'INvestissement ref'!U$47</f>
        <v>-137.42525692818526</v>
      </c>
      <c r="V34">
        <f>'Investissement choc'!V34/'Investissement choc'!V$46-'INvestissement ref'!V34/'INvestissement ref'!V$47</f>
        <v>-168.2668188675591</v>
      </c>
      <c r="W34">
        <f>'Investissement choc'!W34/'Investissement choc'!W$46-'INvestissement ref'!W34/'INvestissement ref'!W$47</f>
        <v>-194.86803502090709</v>
      </c>
      <c r="X34">
        <f>'Investissement choc'!X34/'Investissement choc'!X$46-'INvestissement ref'!X34/'INvestissement ref'!X$47</f>
        <v>-236.24525476719793</v>
      </c>
      <c r="Y34">
        <f>'Investissement choc'!Y34/'Investissement choc'!Y$46-'INvestissement ref'!Y34/'INvestissement ref'!Y$47</f>
        <v>-277.91109127470691</v>
      </c>
      <c r="Z34">
        <f>'Investissement choc'!Z34/'Investissement choc'!Z$46-'INvestissement ref'!Z34/'INvestissement ref'!Z$47</f>
        <v>-313.24724815365352</v>
      </c>
      <c r="AA34">
        <f>'Investissement choc'!AA34/'Investissement choc'!AA$46-'INvestissement ref'!AA34/'INvestissement ref'!AA$47</f>
        <v>-341.31740043263619</v>
      </c>
      <c r="AB34">
        <f>'Investissement choc'!AB34/'Investissement choc'!AB$46-'INvestissement ref'!AB34/'INvestissement ref'!AB$47</f>
        <v>-335.68452110445662</v>
      </c>
      <c r="AC34">
        <f>'Investissement choc'!AC34/'Investissement choc'!AC$46-'INvestissement ref'!AC34/'INvestissement ref'!AC$47</f>
        <v>-334.68139131072093</v>
      </c>
      <c r="AD34">
        <f>'Investissement choc'!AD34/'Investissement choc'!AD$46-'INvestissement ref'!AD34/'INvestissement ref'!AD$47</f>
        <v>-336.24416292528269</v>
      </c>
      <c r="AE34">
        <f>'Investissement choc'!AE34/'Investissement choc'!AE$46-'INvestissement ref'!AE34/'INvestissement ref'!AE$47</f>
        <v>-338.03624323847055</v>
      </c>
      <c r="AF34">
        <f>'Investissement choc'!AF34/'Investissement choc'!AF$46-'INvestissement ref'!AF34/'INvestissement ref'!AF$47</f>
        <v>-338.96050323277467</v>
      </c>
      <c r="AG34">
        <f>'Investissement choc'!AG34/'Investissement choc'!AG$46-'INvestissement ref'!AG34/'INvestissement ref'!AG$47</f>
        <v>-338.73116050970782</v>
      </c>
      <c r="AH34">
        <f>'Investissement choc'!AH34/'Investissement choc'!AH$46-'INvestissement ref'!AH34/'INvestissement ref'!AH$47</f>
        <v>-332.63108634362197</v>
      </c>
      <c r="AI34">
        <f>'Investissement choc'!AI34/'Investissement choc'!AI$46-'INvestissement ref'!AI34/'INvestissement ref'!AI$47</f>
        <v>-324.54435508680217</v>
      </c>
      <c r="AJ34">
        <f>'Investissement choc'!AJ34/'Investissement choc'!AJ$46-'INvestissement ref'!AJ34/'INvestissement ref'!AJ$47</f>
        <v>-315.88825610752338</v>
      </c>
      <c r="AK34">
        <f>'Investissement choc'!AK34/'Investissement choc'!AK$46-'INvestissement ref'!AK34/'INvestissement ref'!AK$47</f>
        <v>-307.12252885491421</v>
      </c>
      <c r="AL34">
        <f>'Investissement choc'!AL34/'Investissement choc'!AL$46-'INvestissement ref'!AL34/'INvestissement ref'!AL$47</f>
        <v>-298.42063193465799</v>
      </c>
      <c r="AM34">
        <f>'Investissement choc'!AM34/'Investissement choc'!AM$46-'INvestissement ref'!AM34/'INvestissement ref'!AM$47</f>
        <v>-289.85797718636019</v>
      </c>
      <c r="AN34">
        <f>'Investissement choc'!AN34/'Investissement choc'!AN$46-'INvestissement ref'!AN34/'INvestissement ref'!AN$47</f>
        <v>-281.45913393300953</v>
      </c>
      <c r="AO34">
        <f>'Investissement choc'!AO34/'Investissement choc'!AO$46-'INvestissement ref'!AO34/'INvestissement ref'!AO$47</f>
        <v>-273.23282349739492</v>
      </c>
      <c r="AP34">
        <f>'Investissement choc'!AP34/'Investissement choc'!AP$46-'INvestissement ref'!AP34/'INvestissement ref'!AP$47</f>
        <v>-265.1834506434551</v>
      </c>
      <c r="AQ34">
        <f>'Investissement choc'!AQ34/'Investissement choc'!AQ$46-'INvestissement ref'!AQ34/'INvestissement ref'!AQ$47</f>
        <v>-257.31549597829377</v>
      </c>
      <c r="AR34">
        <f>'Investissement choc'!AR34/'Investissement choc'!AR$46-'INvestissement ref'!AR34/'INvestissement ref'!AR$47</f>
        <v>-249.63489988796033</v>
      </c>
      <c r="AS34">
        <f>'Investissement choc'!AS34/'Investissement choc'!AS$46-'INvestissement ref'!AS34/'INvestissement ref'!AS$47</f>
        <v>-242.14906868756572</v>
      </c>
      <c r="AT34">
        <f>'Investissement choc'!AT34/'Investissement choc'!AT$46-'INvestissement ref'!AT34/'INvestissement ref'!AT$47</f>
        <v>-234.86630805640272</v>
      </c>
    </row>
    <row r="35" spans="1:46" ht="14.45" x14ac:dyDescent="0.3">
      <c r="A35" s="2" t="s">
        <v>39</v>
      </c>
      <c r="B35">
        <f>'Investissement choc'!B35/'Investissement choc'!B$46-'INvestissement ref'!B35/'INvestissement ref'!B$47</f>
        <v>0</v>
      </c>
      <c r="C35">
        <f>'Investissement choc'!C35/'Investissement choc'!C$46-'INvestissement ref'!C35/'INvestissement ref'!C$47</f>
        <v>0</v>
      </c>
      <c r="D35">
        <f>'Investissement choc'!D35/'Investissement choc'!D$46-'INvestissement ref'!D35/'INvestissement ref'!D$47</f>
        <v>0</v>
      </c>
      <c r="E35">
        <f>'Investissement choc'!E35/'Investissement choc'!E$46-'INvestissement ref'!E35/'INvestissement ref'!E$47</f>
        <v>0</v>
      </c>
      <c r="F35">
        <f>'Investissement choc'!F35/'Investissement choc'!F$46-'INvestissement ref'!F35/'INvestissement ref'!F$47</f>
        <v>0</v>
      </c>
      <c r="G35">
        <f>'Investissement choc'!G35/'Investissement choc'!G$46-'INvestissement ref'!G35/'INvestissement ref'!G$47</f>
        <v>0</v>
      </c>
      <c r="H35">
        <f>'Investissement choc'!H35/'Investissement choc'!H$46-'INvestissement ref'!H35/'INvestissement ref'!H$47</f>
        <v>0</v>
      </c>
      <c r="I35">
        <f>'Investissement choc'!I35/'Investissement choc'!I$46-'INvestissement ref'!I35/'INvestissement ref'!I$47</f>
        <v>0</v>
      </c>
      <c r="J35">
        <f>'Investissement choc'!J35/'Investissement choc'!J$46-'INvestissement ref'!J35/'INvestissement ref'!J$47</f>
        <v>0</v>
      </c>
      <c r="K35">
        <f>'Investissement choc'!K35/'Investissement choc'!K$46-'INvestissement ref'!K35/'INvestissement ref'!K$47</f>
        <v>0</v>
      </c>
      <c r="L35">
        <f>'Investissement choc'!L35/'Investissement choc'!L$46-'INvestissement ref'!L35/'INvestissement ref'!L$47</f>
        <v>-6.6889788651955939E-2</v>
      </c>
      <c r="M35">
        <f>'Investissement choc'!M35/'Investissement choc'!M$46-'INvestissement ref'!M35/'INvestissement ref'!M$47</f>
        <v>-0.34492779248828498</v>
      </c>
      <c r="N35">
        <f>'Investissement choc'!N35/'Investissement choc'!N$46-'INvestissement ref'!N35/'INvestissement ref'!N$47</f>
        <v>2.1252931524570613</v>
      </c>
      <c r="O35">
        <f>'Investissement choc'!O35/'Investissement choc'!O$46-'INvestissement ref'!O35/'INvestissement ref'!O$47</f>
        <v>8.0327453064335401</v>
      </c>
      <c r="P35">
        <f>'Investissement choc'!P35/'Investissement choc'!P$46-'INvestissement ref'!P35/'INvestissement ref'!P$47</f>
        <v>18.694280182322856</v>
      </c>
      <c r="Q35">
        <f>'Investissement choc'!Q35/'Investissement choc'!Q$46-'INvestissement ref'!Q35/'INvestissement ref'!Q$47</f>
        <v>35.838772061059842</v>
      </c>
      <c r="R35">
        <f>'Investissement choc'!R35/'Investissement choc'!R$46-'INvestissement ref'!R35/'INvestissement ref'!R$47</f>
        <v>61.277087436838713</v>
      </c>
      <c r="S35">
        <f>'Investissement choc'!S35/'Investissement choc'!S$46-'INvestissement ref'!S35/'INvestissement ref'!S$47</f>
        <v>79.911106570104124</v>
      </c>
      <c r="T35">
        <f>'Investissement choc'!T35/'Investissement choc'!T$46-'INvestissement ref'!T35/'INvestissement ref'!T$47</f>
        <v>93.41027070830566</v>
      </c>
      <c r="U35">
        <f>'Investissement choc'!U35/'Investissement choc'!U$46-'INvestissement ref'!U35/'INvestissement ref'!U$47</f>
        <v>104.58449986116952</v>
      </c>
      <c r="V35">
        <f>'Investissement choc'!V35/'Investissement choc'!V$46-'INvestissement ref'!V35/'INvestissement ref'!V$47</f>
        <v>115.07530929873712</v>
      </c>
      <c r="W35">
        <f>'Investissement choc'!W35/'Investissement choc'!W$46-'INvestissement ref'!W35/'INvestissement ref'!W$47</f>
        <v>125.79583825908099</v>
      </c>
      <c r="X35">
        <f>'Investissement choc'!X35/'Investissement choc'!X$46-'INvestissement ref'!X35/'INvestissement ref'!X$47</f>
        <v>125.25499309351619</v>
      </c>
      <c r="Y35">
        <f>'Investissement choc'!Y35/'Investissement choc'!Y$46-'INvestissement ref'!Y35/'INvestissement ref'!Y$47</f>
        <v>119.1295927873808</v>
      </c>
      <c r="Z35">
        <f>'Investissement choc'!Z35/'Investissement choc'!Z$46-'INvestissement ref'!Z35/'INvestissement ref'!Z$47</f>
        <v>111.27459737497338</v>
      </c>
      <c r="AA35">
        <f>'Investissement choc'!AA35/'Investissement choc'!AA$46-'INvestissement ref'!AA35/'INvestissement ref'!AA$47</f>
        <v>103.10363903182059</v>
      </c>
      <c r="AB35">
        <f>'Investissement choc'!AB35/'Investissement choc'!AB$46-'INvestissement ref'!AB35/'INvestissement ref'!AB$47</f>
        <v>118.27541210539712</v>
      </c>
      <c r="AC35">
        <f>'Investissement choc'!AC35/'Investissement choc'!AC$46-'INvestissement ref'!AC35/'INvestissement ref'!AC$47</f>
        <v>131.91153535974266</v>
      </c>
      <c r="AD35">
        <f>'Investissement choc'!AD35/'Investissement choc'!AD$46-'INvestissement ref'!AD35/'INvestissement ref'!AD$47</f>
        <v>142.8330131350489</v>
      </c>
      <c r="AE35">
        <f>'Investissement choc'!AE35/'Investissement choc'!AE$46-'INvestissement ref'!AE35/'INvestissement ref'!AE$47</f>
        <v>152.21404314051543</v>
      </c>
      <c r="AF35">
        <f>'Investissement choc'!AF35/'Investissement choc'!AF$46-'INvestissement ref'!AF35/'INvestissement ref'!AF$47</f>
        <v>160.98385640375176</v>
      </c>
      <c r="AG35">
        <f>'Investissement choc'!AG35/'Investissement choc'!AG$46-'INvestissement ref'!AG35/'INvestissement ref'!AG$47</f>
        <v>169.5808770862256</v>
      </c>
      <c r="AH35">
        <f>'Investissement choc'!AH35/'Investissement choc'!AH$46-'INvestissement ref'!AH35/'INvestissement ref'!AH$47</f>
        <v>170.11448308637159</v>
      </c>
      <c r="AI35">
        <f>'Investissement choc'!AI35/'Investissement choc'!AI$46-'INvestissement ref'!AI35/'INvestissement ref'!AI$47</f>
        <v>167.97604578173082</v>
      </c>
      <c r="AJ35">
        <f>'Investissement choc'!AJ35/'Investissement choc'!AJ$46-'INvestissement ref'!AJ35/'INvestissement ref'!AJ$47</f>
        <v>164.94932160415468</v>
      </c>
      <c r="AK35">
        <f>'Investissement choc'!AK35/'Investissement choc'!AK$46-'INvestissement ref'!AK35/'INvestissement ref'!AK$47</f>
        <v>161.65230052992854</v>
      </c>
      <c r="AL35">
        <f>'Investissement choc'!AL35/'Investissement choc'!AL$46-'INvestissement ref'!AL35/'INvestissement ref'!AL$47</f>
        <v>158.20811319079124</v>
      </c>
      <c r="AM35">
        <f>'Investissement choc'!AM35/'Investissement choc'!AM$46-'INvestissement ref'!AM35/'INvestissement ref'!AM$47</f>
        <v>154.63673948549641</v>
      </c>
      <c r="AN35">
        <f>'Investissement choc'!AN35/'Investissement choc'!AN$46-'INvestissement ref'!AN35/'INvestissement ref'!AN$47</f>
        <v>150.93822294196602</v>
      </c>
      <c r="AO35">
        <f>'Investissement choc'!AO35/'Investissement choc'!AO$46-'INvestissement ref'!AO35/'INvestissement ref'!AO$47</f>
        <v>147.11552005106125</v>
      </c>
      <c r="AP35">
        <f>'Investissement choc'!AP35/'Investissement choc'!AP$46-'INvestissement ref'!AP35/'INvestissement ref'!AP$47</f>
        <v>143.17754320390924</v>
      </c>
      <c r="AQ35">
        <f>'Investissement choc'!AQ35/'Investissement choc'!AQ$46-'INvestissement ref'!AQ35/'INvestissement ref'!AQ$47</f>
        <v>139.13893761316137</v>
      </c>
      <c r="AR35">
        <f>'Investissement choc'!AR35/'Investissement choc'!AR$46-'INvestissement ref'!AR35/'INvestissement ref'!AR$47</f>
        <v>135.01897243894433</v>
      </c>
      <c r="AS35">
        <f>'Investissement choc'!AS35/'Investissement choc'!AS$46-'INvestissement ref'!AS35/'INvestissement ref'!AS$47</f>
        <v>130.84008366598096</v>
      </c>
      <c r="AT35">
        <f>'Investissement choc'!AT35/'Investissement choc'!AT$46-'INvestissement ref'!AT35/'INvestissement ref'!AT$47</f>
        <v>126.62635750781661</v>
      </c>
    </row>
    <row r="36" spans="1:46" ht="14.45" x14ac:dyDescent="0.3">
      <c r="A36" s="2" t="s">
        <v>40</v>
      </c>
      <c r="B36">
        <f>'Investissement choc'!B36/'Investissement choc'!B$46-'INvestissement ref'!B36/'INvestissement ref'!B$47</f>
        <v>0</v>
      </c>
      <c r="C36">
        <f>'Investissement choc'!C36/'Investissement choc'!C$46-'INvestissement ref'!C36/'INvestissement ref'!C$47</f>
        <v>0</v>
      </c>
      <c r="D36">
        <f>'Investissement choc'!D36/'Investissement choc'!D$46-'INvestissement ref'!D36/'INvestissement ref'!D$47</f>
        <v>0</v>
      </c>
      <c r="E36">
        <f>'Investissement choc'!E36/'Investissement choc'!E$46-'INvestissement ref'!E36/'INvestissement ref'!E$47</f>
        <v>0</v>
      </c>
      <c r="F36">
        <f>'Investissement choc'!F36/'Investissement choc'!F$46-'INvestissement ref'!F36/'INvestissement ref'!F$47</f>
        <v>0</v>
      </c>
      <c r="G36">
        <f>'Investissement choc'!G36/'Investissement choc'!G$46-'INvestissement ref'!G36/'INvestissement ref'!G$47</f>
        <v>0</v>
      </c>
      <c r="H36">
        <f>'Investissement choc'!H36/'Investissement choc'!H$46-'INvestissement ref'!H36/'INvestissement ref'!H$47</f>
        <v>0</v>
      </c>
      <c r="I36">
        <f>'Investissement choc'!I36/'Investissement choc'!I$46-'INvestissement ref'!I36/'INvestissement ref'!I$47</f>
        <v>0</v>
      </c>
      <c r="J36">
        <f>'Investissement choc'!J36/'Investissement choc'!J$46-'INvestissement ref'!J36/'INvestissement ref'!J$47</f>
        <v>0</v>
      </c>
      <c r="K36">
        <f>'Investissement choc'!K36/'Investissement choc'!K$46-'INvestissement ref'!K36/'INvestissement ref'!K$47</f>
        <v>0</v>
      </c>
      <c r="L36">
        <f>'Investissement choc'!L36/'Investissement choc'!L$46-'INvestissement ref'!L36/'INvestissement ref'!L$47</f>
        <v>-8.4066610786814877E-3</v>
      </c>
      <c r="M36">
        <f>'Investissement choc'!M36/'Investissement choc'!M$46-'INvestissement ref'!M36/'INvestissement ref'!M$47</f>
        <v>-4.6824034327681119E-2</v>
      </c>
      <c r="N36">
        <f>'Investissement choc'!N36/'Investissement choc'!N$46-'INvestissement ref'!N36/'INvestissement ref'!N$47</f>
        <v>-1.1465966684283755</v>
      </c>
      <c r="O36">
        <f>'Investissement choc'!O36/'Investissement choc'!O$46-'INvestissement ref'!O36/'INvestissement ref'!O$47</f>
        <v>-2.4737991729898017</v>
      </c>
      <c r="P36">
        <f>'Investissement choc'!P36/'Investissement choc'!P$46-'INvestissement ref'!P36/'INvestissement ref'!P$47</f>
        <v>-3.7390766276007641</v>
      </c>
      <c r="Q36">
        <f>'Investissement choc'!Q36/'Investissement choc'!Q$46-'INvestissement ref'!Q36/'INvestissement ref'!Q$47</f>
        <v>-4.8410702971195825</v>
      </c>
      <c r="R36">
        <f>'Investissement choc'!R36/'Investissement choc'!R$46-'INvestissement ref'!R36/'INvestissement ref'!R$47</f>
        <v>-5.7303714865122108</v>
      </c>
      <c r="S36">
        <f>'Investissement choc'!S36/'Investissement choc'!S$46-'INvestissement ref'!S36/'INvestissement ref'!S$47</f>
        <v>-6.3329208485204447</v>
      </c>
      <c r="T36">
        <f>'Investissement choc'!T36/'Investissement choc'!T$46-'INvestissement ref'!T36/'INvestissement ref'!T$47</f>
        <v>-6.9003853587417847</v>
      </c>
      <c r="U36">
        <f>'Investissement choc'!U36/'Investissement choc'!U$46-'INvestissement ref'!U36/'INvestissement ref'!U$47</f>
        <v>-7.4726524856601308</v>
      </c>
      <c r="V36">
        <f>'Investissement choc'!V36/'Investissement choc'!V$46-'INvestissement ref'!V36/'INvestissement ref'!V$47</f>
        <v>-8.0495964727707978</v>
      </c>
      <c r="W36">
        <f>'Investissement choc'!W36/'Investissement choc'!W$46-'INvestissement ref'!W36/'INvestissement ref'!W$47</f>
        <v>-8.6336059030000527</v>
      </c>
      <c r="X36">
        <f>'Investissement choc'!X36/'Investissement choc'!X$46-'INvestissement ref'!X36/'INvestissement ref'!X$47</f>
        <v>-9.1952167309673456</v>
      </c>
      <c r="Y36">
        <f>'Investissement choc'!Y36/'Investissement choc'!Y$46-'INvestissement ref'!Y36/'INvestissement ref'!Y$47</f>
        <v>-9.7448327306438252</v>
      </c>
      <c r="Z36">
        <f>'Investissement choc'!Z36/'Investissement choc'!Z$46-'INvestissement ref'!Z36/'INvestissement ref'!Z$47</f>
        <v>-10.282137343796583</v>
      </c>
      <c r="AA36">
        <f>'Investissement choc'!AA36/'Investissement choc'!AA$46-'INvestissement ref'!AA36/'INvestissement ref'!AA$47</f>
        <v>-10.809850752941205</v>
      </c>
      <c r="AB36">
        <f>'Investissement choc'!AB36/'Investissement choc'!AB$46-'INvestissement ref'!AB36/'INvestissement ref'!AB$47</f>
        <v>-11.147083080451608</v>
      </c>
      <c r="AC36">
        <f>'Investissement choc'!AC36/'Investissement choc'!AC$46-'INvestissement ref'!AC36/'INvestissement ref'!AC$47</f>
        <v>-11.493020077847259</v>
      </c>
      <c r="AD36">
        <f>'Investissement choc'!AD36/'Investissement choc'!AD$46-'INvestissement ref'!AD36/'INvestissement ref'!AD$47</f>
        <v>-11.854466629456656</v>
      </c>
      <c r="AE36">
        <f>'Investissement choc'!AE36/'Investissement choc'!AE$46-'INvestissement ref'!AE36/'INvestissement ref'!AE$47</f>
        <v>-12.225787524196376</v>
      </c>
      <c r="AF36">
        <f>'Investissement choc'!AF36/'Investissement choc'!AF$46-'INvestissement ref'!AF36/'INvestissement ref'!AF$47</f>
        <v>-12.602016305946574</v>
      </c>
      <c r="AG36">
        <f>'Investissement choc'!AG36/'Investissement choc'!AG$46-'INvestissement ref'!AG36/'INvestissement ref'!AG$47</f>
        <v>-12.981227657533006</v>
      </c>
      <c r="AH36">
        <f>'Investissement choc'!AH36/'Investissement choc'!AH$46-'INvestissement ref'!AH36/'INvestissement ref'!AH$47</f>
        <v>-12.976609899498559</v>
      </c>
      <c r="AI36">
        <f>'Investissement choc'!AI36/'Investissement choc'!AI$46-'INvestissement ref'!AI36/'INvestissement ref'!AI$47</f>
        <v>-12.824546295722651</v>
      </c>
      <c r="AJ36">
        <f>'Investissement choc'!AJ36/'Investissement choc'!AJ$46-'INvestissement ref'!AJ36/'INvestissement ref'!AJ$47</f>
        <v>-12.613268308338119</v>
      </c>
      <c r="AK36">
        <f>'Investissement choc'!AK36/'Investissement choc'!AK$46-'INvestissement ref'!AK36/'INvestissement ref'!AK$47</f>
        <v>-12.373018987495509</v>
      </c>
      <c r="AL36">
        <f>'Investissement choc'!AL36/'Investissement choc'!AL$46-'INvestissement ref'!AL36/'INvestissement ref'!AL$47</f>
        <v>-12.113777661150188</v>
      </c>
      <c r="AM36">
        <f>'Investissement choc'!AM36/'Investissement choc'!AM$46-'INvestissement ref'!AM36/'INvestissement ref'!AM$47</f>
        <v>-11.83997865496015</v>
      </c>
      <c r="AN36">
        <f>'Investissement choc'!AN36/'Investissement choc'!AN$46-'INvestissement ref'!AN36/'INvestissement ref'!AN$47</f>
        <v>-11.553842433655241</v>
      </c>
      <c r="AO36">
        <f>'Investissement choc'!AO36/'Investissement choc'!AO$46-'INvestissement ref'!AO36/'INvestissement ref'!AO$47</f>
        <v>-11.257038667673804</v>
      </c>
      <c r="AP36">
        <f>'Investissement choc'!AP36/'Investissement choc'!AP$46-'INvestissement ref'!AP36/'INvestissement ref'!AP$47</f>
        <v>-10.951154994470489</v>
      </c>
      <c r="AQ36">
        <f>'Investissement choc'!AQ36/'Investissement choc'!AQ$46-'INvestissement ref'!AQ36/'INvestissement ref'!AQ$47</f>
        <v>-10.637843461848977</v>
      </c>
      <c r="AR36">
        <f>'Investissement choc'!AR36/'Investissement choc'!AR$46-'INvestissement ref'!AR36/'INvestissement ref'!AR$47</f>
        <v>-10.31884282872355</v>
      </c>
      <c r="AS36">
        <f>'Investissement choc'!AS36/'Investissement choc'!AS$46-'INvestissement ref'!AS36/'INvestissement ref'!AS$47</f>
        <v>-9.9959470613857295</v>
      </c>
      <c r="AT36">
        <f>'Investissement choc'!AT36/'Investissement choc'!AT$46-'INvestissement ref'!AT36/'INvestissement ref'!AT$47</f>
        <v>-9.6709538074894965</v>
      </c>
    </row>
    <row r="37" spans="1:46" ht="14.45" x14ac:dyDescent="0.3">
      <c r="A37" s="2" t="s">
        <v>41</v>
      </c>
      <c r="B37">
        <f>'Investissement choc'!B37/'Investissement choc'!B$46-'INvestissement ref'!B37/'INvestissement ref'!B$47</f>
        <v>0</v>
      </c>
      <c r="C37">
        <f>'Investissement choc'!C37/'Investissement choc'!C$46-'INvestissement ref'!C37/'INvestissement ref'!C$47</f>
        <v>0</v>
      </c>
      <c r="D37">
        <f>'Investissement choc'!D37/'Investissement choc'!D$46-'INvestissement ref'!D37/'INvestissement ref'!D$47</f>
        <v>0</v>
      </c>
      <c r="E37">
        <f>'Investissement choc'!E37/'Investissement choc'!E$46-'INvestissement ref'!E37/'INvestissement ref'!E$47</f>
        <v>0</v>
      </c>
      <c r="F37">
        <f>'Investissement choc'!F37/'Investissement choc'!F$46-'INvestissement ref'!F37/'INvestissement ref'!F$47</f>
        <v>0</v>
      </c>
      <c r="G37">
        <f>'Investissement choc'!G37/'Investissement choc'!G$46-'INvestissement ref'!G37/'INvestissement ref'!G$47</f>
        <v>0</v>
      </c>
      <c r="H37">
        <f>'Investissement choc'!H37/'Investissement choc'!H$46-'INvestissement ref'!H37/'INvestissement ref'!H$47</f>
        <v>0</v>
      </c>
      <c r="I37">
        <f>'Investissement choc'!I37/'Investissement choc'!I$46-'INvestissement ref'!I37/'INvestissement ref'!I$47</f>
        <v>0</v>
      </c>
      <c r="J37">
        <f>'Investissement choc'!J37/'Investissement choc'!J$46-'INvestissement ref'!J37/'INvestissement ref'!J$47</f>
        <v>0</v>
      </c>
      <c r="K37">
        <f>'Investissement choc'!K37/'Investissement choc'!K$46-'INvestissement ref'!K37/'INvestissement ref'!K$47</f>
        <v>0</v>
      </c>
      <c r="L37">
        <f>'Investissement choc'!L37/'Investissement choc'!L$46-'INvestissement ref'!L37/'INvestissement ref'!L$47</f>
        <v>-2.8465375694310069E-2</v>
      </c>
      <c r="M37">
        <f>'Investissement choc'!M37/'Investissement choc'!M$46-'INvestissement ref'!M37/'INvestissement ref'!M$47</f>
        <v>-0.15014611448938453</v>
      </c>
      <c r="N37">
        <f>'Investissement choc'!N37/'Investissement choc'!N$46-'INvestissement ref'!N37/'INvestissement ref'!N$47</f>
        <v>-0.21931066637603891</v>
      </c>
      <c r="O37">
        <f>'Investissement choc'!O37/'Investissement choc'!O$46-'INvestissement ref'!O37/'INvestissement ref'!O$47</f>
        <v>-0.10000875040450552</v>
      </c>
      <c r="P37">
        <f>'Investissement choc'!P37/'Investissement choc'!P$46-'INvestissement ref'!P37/'INvestissement ref'!P$47</f>
        <v>0.12503222925181134</v>
      </c>
      <c r="Q37">
        <f>'Investissement choc'!Q37/'Investissement choc'!Q$46-'INvestissement ref'!Q37/'INvestissement ref'!Q$47</f>
        <v>0.33933078106904446</v>
      </c>
      <c r="R37">
        <f>'Investissement choc'!R37/'Investissement choc'!R$46-'INvestissement ref'!R37/'INvestissement ref'!R$47</f>
        <v>0.3967391457540046</v>
      </c>
      <c r="S37">
        <f>'Investissement choc'!S37/'Investissement choc'!S$46-'INvestissement ref'!S37/'INvestissement ref'!S$47</f>
        <v>0.12192982267234953</v>
      </c>
      <c r="T37">
        <f>'Investissement choc'!T37/'Investissement choc'!T$46-'INvestissement ref'!T37/'INvestissement ref'!T$47</f>
        <v>-0.50920400872433191</v>
      </c>
      <c r="U37">
        <f>'Investissement choc'!U37/'Investissement choc'!U$46-'INvestissement ref'!U37/'INvestissement ref'!U$47</f>
        <v>-1.3017695292401257</v>
      </c>
      <c r="V37">
        <f>'Investissement choc'!V37/'Investissement choc'!V$46-'INvestissement ref'!V37/'INvestissement ref'!V$47</f>
        <v>-2.1105055212317367</v>
      </c>
      <c r="W37">
        <f>'Investissement choc'!W37/'Investissement choc'!W$46-'INvestissement ref'!W37/'INvestissement ref'!W$47</f>
        <v>-2.8607744136672189</v>
      </c>
      <c r="X37">
        <f>'Investissement choc'!X37/'Investissement choc'!X$46-'INvestissement ref'!X37/'INvestissement ref'!X$47</f>
        <v>-4.3873043213265106</v>
      </c>
      <c r="Y37">
        <f>'Investissement choc'!Y37/'Investissement choc'!Y$46-'INvestissement ref'!Y37/'INvestissement ref'!Y$47</f>
        <v>-6.1570699626837211</v>
      </c>
      <c r="Z37">
        <f>'Investissement choc'!Z37/'Investissement choc'!Z$46-'INvestissement ref'!Z37/'INvestissement ref'!Z$47</f>
        <v>-7.8498075027235075</v>
      </c>
      <c r="AA37">
        <f>'Investissement choc'!AA37/'Investissement choc'!AA$46-'INvestissement ref'!AA37/'INvestissement ref'!AA$47</f>
        <v>-9.3761347509437236</v>
      </c>
      <c r="AB37">
        <f>'Investissement choc'!AB37/'Investissement choc'!AB$46-'INvestissement ref'!AB37/'INvestissement ref'!AB$47</f>
        <v>-8.9800436954238663</v>
      </c>
      <c r="AC37">
        <f>'Investissement choc'!AC37/'Investissement choc'!AC$46-'INvestissement ref'!AC37/'INvestissement ref'!AC$47</f>
        <v>-9.1366176941779607</v>
      </c>
      <c r="AD37">
        <f>'Investissement choc'!AD37/'Investissement choc'!AD$46-'INvestissement ref'!AD37/'INvestissement ref'!AD$47</f>
        <v>-9.5990504282306048</v>
      </c>
      <c r="AE37">
        <f>'Investissement choc'!AE37/'Investissement choc'!AE$46-'INvestissement ref'!AE37/'INvestissement ref'!AE$47</f>
        <v>-10.164239356431668</v>
      </c>
      <c r="AF37">
        <f>'Investissement choc'!AF37/'Investissement choc'!AF$46-'INvestissement ref'!AF37/'INvestissement ref'!AF$47</f>
        <v>-10.732658205688331</v>
      </c>
      <c r="AG37">
        <f>'Investissement choc'!AG37/'Investissement choc'!AG$46-'INvestissement ref'!AG37/'INvestissement ref'!AG$47</f>
        <v>-11.266933823157245</v>
      </c>
      <c r="AH37">
        <f>'Investissement choc'!AH37/'Investissement choc'!AH$46-'INvestissement ref'!AH37/'INvestissement ref'!AH$47</f>
        <v>-11.371241503088974</v>
      </c>
      <c r="AI37">
        <f>'Investissement choc'!AI37/'Investissement choc'!AI$46-'INvestissement ref'!AI37/'INvestissement ref'!AI$47</f>
        <v>-11.306279340001126</v>
      </c>
      <c r="AJ37">
        <f>'Investissement choc'!AJ37/'Investissement choc'!AJ$46-'INvestissement ref'!AJ37/'INvestissement ref'!AJ$47</f>
        <v>-11.169372353940911</v>
      </c>
      <c r="AK37">
        <f>'Investissement choc'!AK37/'Investissement choc'!AK$46-'INvestissement ref'!AK37/'INvestissement ref'!AK$47</f>
        <v>-10.991815682693902</v>
      </c>
      <c r="AL37">
        <f>'Investissement choc'!AL37/'Investissement choc'!AL$46-'INvestissement ref'!AL37/'INvestissement ref'!AL$47</f>
        <v>-10.787653751054604</v>
      </c>
      <c r="AM37">
        <f>'Investissement choc'!AM37/'Investissement choc'!AM$46-'INvestissement ref'!AM37/'INvestissement ref'!AM$47</f>
        <v>-10.564407410677408</v>
      </c>
      <c r="AN37">
        <f>'Investissement choc'!AN37/'Investissement choc'!AN$46-'INvestissement ref'!AN37/'INvestissement ref'!AN$47</f>
        <v>-10.326258034116339</v>
      </c>
      <c r="AO37">
        <f>'Investissement choc'!AO37/'Investissement choc'!AO$46-'INvestissement ref'!AO37/'INvestissement ref'!AO$47</f>
        <v>-10.076047749043749</v>
      </c>
      <c r="AP37">
        <f>'Investissement choc'!AP37/'Investissement choc'!AP$46-'INvestissement ref'!AP37/'INvestissement ref'!AP$47</f>
        <v>-9.816026143401352</v>
      </c>
      <c r="AQ37">
        <f>'Investissement choc'!AQ37/'Investissement choc'!AQ$46-'INvestissement ref'!AQ37/'INvestissement ref'!AQ$47</f>
        <v>-9.5481576277631941</v>
      </c>
      <c r="AR37">
        <f>'Investissement choc'!AR37/'Investissement choc'!AR$46-'INvestissement ref'!AR37/'INvestissement ref'!AR$47</f>
        <v>-9.2742476161160532</v>
      </c>
      <c r="AS37">
        <f>'Investissement choc'!AS37/'Investissement choc'!AS$46-'INvestissement ref'!AS37/'INvestissement ref'!AS$47</f>
        <v>-8.9959882877493449</v>
      </c>
      <c r="AT37">
        <f>'Investissement choc'!AT37/'Investissement choc'!AT$46-'INvestissement ref'!AT37/'INvestissement ref'!AT$47</f>
        <v>-8.7149685044817726</v>
      </c>
    </row>
    <row r="38" spans="1:46" ht="14.45" x14ac:dyDescent="0.3">
      <c r="A38" s="2" t="s">
        <v>42</v>
      </c>
      <c r="B38">
        <f>'Investissement choc'!B38/'Investissement choc'!B$46-'INvestissement ref'!B38/'INvestissement ref'!B$47</f>
        <v>0</v>
      </c>
      <c r="C38">
        <f>'Investissement choc'!C38/'Investissement choc'!C$46-'INvestissement ref'!C38/'INvestissement ref'!C$47</f>
        <v>0</v>
      </c>
      <c r="D38">
        <f>'Investissement choc'!D38/'Investissement choc'!D$46-'INvestissement ref'!D38/'INvestissement ref'!D$47</f>
        <v>0</v>
      </c>
      <c r="E38">
        <f>'Investissement choc'!E38/'Investissement choc'!E$46-'INvestissement ref'!E38/'INvestissement ref'!E$47</f>
        <v>0</v>
      </c>
      <c r="F38">
        <f>'Investissement choc'!F38/'Investissement choc'!F$46-'INvestissement ref'!F38/'INvestissement ref'!F$47</f>
        <v>0</v>
      </c>
      <c r="G38">
        <f>'Investissement choc'!G38/'Investissement choc'!G$46-'INvestissement ref'!G38/'INvestissement ref'!G$47</f>
        <v>0</v>
      </c>
      <c r="H38">
        <f>'Investissement choc'!H38/'Investissement choc'!H$46-'INvestissement ref'!H38/'INvestissement ref'!H$47</f>
        <v>0</v>
      </c>
      <c r="I38">
        <f>'Investissement choc'!I38/'Investissement choc'!I$46-'INvestissement ref'!I38/'INvestissement ref'!I$47</f>
        <v>0</v>
      </c>
      <c r="J38">
        <f>'Investissement choc'!J38/'Investissement choc'!J$46-'INvestissement ref'!J38/'INvestissement ref'!J$47</f>
        <v>0</v>
      </c>
      <c r="K38">
        <f>'Investissement choc'!K38/'Investissement choc'!K$46-'INvestissement ref'!K38/'INvestissement ref'!K$47</f>
        <v>0</v>
      </c>
      <c r="L38">
        <f>'Investissement choc'!L38/'Investissement choc'!L$46-'INvestissement ref'!L38/'INvestissement ref'!L$47</f>
        <v>-2.3474799213197173E-2</v>
      </c>
      <c r="M38">
        <f>'Investissement choc'!M38/'Investissement choc'!M$46-'INvestissement ref'!M38/'INvestissement ref'!M$47</f>
        <v>-0.14637179285239554</v>
      </c>
      <c r="N38">
        <f>'Investissement choc'!N38/'Investissement choc'!N$46-'INvestissement ref'!N38/'INvestissement ref'!N$47</f>
        <v>9.6648276026652269E-2</v>
      </c>
      <c r="O38">
        <f>'Investissement choc'!O38/'Investissement choc'!O$46-'INvestissement ref'!O38/'INvestissement ref'!O$47</f>
        <v>0.58964608082606773</v>
      </c>
      <c r="P38">
        <f>'Investissement choc'!P38/'Investissement choc'!P$46-'INvestissement ref'!P38/'INvestissement ref'!P$47</f>
        <v>1.0938492800727673</v>
      </c>
      <c r="Q38">
        <f>'Investissement choc'!Q38/'Investissement choc'!Q$46-'INvestissement ref'!Q38/'INvestissement ref'!Q$47</f>
        <v>1.4699382755478432</v>
      </c>
      <c r="R38">
        <f>'Investissement choc'!R38/'Investissement choc'!R$46-'INvestissement ref'!R38/'INvestissement ref'!R$47</f>
        <v>1.6480138916714537</v>
      </c>
      <c r="S38">
        <f>'Investissement choc'!S38/'Investissement choc'!S$46-'INvestissement ref'!S38/'INvestissement ref'!S$47</f>
        <v>1.9517584671071653</v>
      </c>
      <c r="T38">
        <f>'Investissement choc'!T38/'Investissement choc'!T$46-'INvestissement ref'!T38/'INvestissement ref'!T$47</f>
        <v>2.2000877851167857</v>
      </c>
      <c r="U38">
        <f>'Investissement choc'!U38/'Investissement choc'!U$46-'INvestissement ref'!U38/'INvestissement ref'!U$47</f>
        <v>2.4100469572969114</v>
      </c>
      <c r="V38">
        <f>'Investissement choc'!V38/'Investissement choc'!V$46-'INvestissement ref'!V38/'INvestissement ref'!V$47</f>
        <v>2.6169898054466714</v>
      </c>
      <c r="W38">
        <f>'Investissement choc'!W38/'Investissement choc'!W$46-'INvestissement ref'!W38/'INvestissement ref'!W$47</f>
        <v>2.8453254054311738</v>
      </c>
      <c r="X38">
        <f>'Investissement choc'!X38/'Investissement choc'!X$46-'INvestissement ref'!X38/'INvestissement ref'!X$47</f>
        <v>2.5972753215143207</v>
      </c>
      <c r="Y38">
        <f>'Investissement choc'!Y38/'Investissement choc'!Y$46-'INvestissement ref'!Y38/'INvestissement ref'!Y$47</f>
        <v>2.1727231719267888</v>
      </c>
      <c r="Z38">
        <f>'Investissement choc'!Z38/'Investissement choc'!Z$46-'INvestissement ref'!Z38/'INvestissement ref'!Z$47</f>
        <v>1.7390997517467532</v>
      </c>
      <c r="AA38">
        <f>'Investissement choc'!AA38/'Investissement choc'!AA$46-'INvestissement ref'!AA38/'INvestissement ref'!AA$47</f>
        <v>1.3446080767904931</v>
      </c>
      <c r="AB38">
        <f>'Investissement choc'!AB38/'Investissement choc'!AB$46-'INvestissement ref'!AB38/'INvestissement ref'!AB$47</f>
        <v>1.8172357742188048</v>
      </c>
      <c r="AC38">
        <f>'Investissement choc'!AC38/'Investissement choc'!AC$46-'INvestissement ref'!AC38/'INvestissement ref'!AC$47</f>
        <v>1.8676595866938239</v>
      </c>
      <c r="AD38">
        <f>'Investissement choc'!AD38/'Investissement choc'!AD$46-'INvestissement ref'!AD38/'INvestissement ref'!AD$47</f>
        <v>1.7101348378534187</v>
      </c>
      <c r="AE38">
        <f>'Investissement choc'!AE38/'Investissement choc'!AE$46-'INvestissement ref'!AE38/'INvestissement ref'!AE$47</f>
        <v>1.4771785609505272</v>
      </c>
      <c r="AF38">
        <f>'Investissement choc'!AF38/'Investissement choc'!AF$46-'INvestissement ref'!AF38/'INvestissement ref'!AF$47</f>
        <v>1.2273933867640814</v>
      </c>
      <c r="AG38">
        <f>'Investissement choc'!AG38/'Investissement choc'!AG$46-'INvestissement ref'!AG38/'INvestissement ref'!AG$47</f>
        <v>0.98230427301658985</v>
      </c>
      <c r="AH38">
        <f>'Investissement choc'!AH38/'Investissement choc'!AH$46-'INvestissement ref'!AH38/'INvestissement ref'!AH$47</f>
        <v>0.87950757442439098</v>
      </c>
      <c r="AI38">
        <f>'Investissement choc'!AI38/'Investissement choc'!AI$46-'INvestissement ref'!AI38/'INvestissement ref'!AI$47</f>
        <v>0.8309837079054665</v>
      </c>
      <c r="AJ38">
        <f>'Investissement choc'!AJ38/'Investissement choc'!AJ$46-'INvestissement ref'!AJ38/'INvestissement ref'!AJ$47</f>
        <v>0.80447820595143416</v>
      </c>
      <c r="AK38">
        <f>'Investissement choc'!AK38/'Investissement choc'!AK$46-'INvestissement ref'!AK38/'INvestissement ref'!AK$47</f>
        <v>0.79076660768593499</v>
      </c>
      <c r="AL38">
        <f>'Investissement choc'!AL38/'Investissement choc'!AL$46-'INvestissement ref'!AL38/'INvestissement ref'!AL$47</f>
        <v>0.78475466692585005</v>
      </c>
      <c r="AM38">
        <f>'Investissement choc'!AM38/'Investissement choc'!AM$46-'INvestissement ref'!AM38/'INvestissement ref'!AM$47</f>
        <v>0.78364313176223366</v>
      </c>
      <c r="AN38">
        <f>'Investissement choc'!AN38/'Investissement choc'!AN$46-'INvestissement ref'!AN38/'INvestissement ref'!AN$47</f>
        <v>0.7857595587056645</v>
      </c>
      <c r="AO38">
        <f>'Investissement choc'!AO38/'Investissement choc'!AO$46-'INvestissement ref'!AO38/'INvestissement ref'!AO$47</f>
        <v>0.79001203946370602</v>
      </c>
      <c r="AP38">
        <f>'Investissement choc'!AP38/'Investissement choc'!AP$46-'INvestissement ref'!AP38/'INvestissement ref'!AP$47</f>
        <v>0.79563648798645925</v>
      </c>
      <c r="AQ38">
        <f>'Investissement choc'!AQ38/'Investissement choc'!AQ$46-'INvestissement ref'!AQ38/'INvestissement ref'!AQ$47</f>
        <v>0.80208515507195344</v>
      </c>
      <c r="AR38">
        <f>'Investissement choc'!AR38/'Investissement choc'!AR$46-'INvestissement ref'!AR38/'INvestissement ref'!AR$47</f>
        <v>0.80896841508773942</v>
      </c>
      <c r="AS38">
        <f>'Investissement choc'!AS38/'Investissement choc'!AS$46-'INvestissement ref'!AS38/'INvestissement ref'!AS$47</f>
        <v>0.81601640344096626</v>
      </c>
      <c r="AT38">
        <f>'Investissement choc'!AT38/'Investissement choc'!AT$46-'INvestissement ref'!AT38/'INvestissement ref'!AT$47</f>
        <v>0.82304967577592336</v>
      </c>
    </row>
    <row r="39" spans="1:46" x14ac:dyDescent="0.25">
      <c r="A39" s="2" t="s">
        <v>43</v>
      </c>
      <c r="B39">
        <f>'Investissement choc'!B39/'Investissement choc'!B$46-'INvestissement ref'!B39/'INvestissement ref'!B$47</f>
        <v>0</v>
      </c>
      <c r="C39">
        <f>'Investissement choc'!C39/'Investissement choc'!C$46-'INvestissement ref'!C39/'INvestissement ref'!C$47</f>
        <v>0</v>
      </c>
      <c r="D39">
        <f>'Investissement choc'!D39/'Investissement choc'!D$46-'INvestissement ref'!D39/'INvestissement ref'!D$47</f>
        <v>0</v>
      </c>
      <c r="E39">
        <f>'Investissement choc'!E39/'Investissement choc'!E$46-'INvestissement ref'!E39/'INvestissement ref'!E$47</f>
        <v>0</v>
      </c>
      <c r="F39">
        <f>'Investissement choc'!F39/'Investissement choc'!F$46-'INvestissement ref'!F39/'INvestissement ref'!F$47</f>
        <v>0</v>
      </c>
      <c r="G39">
        <f>'Investissement choc'!G39/'Investissement choc'!G$46-'INvestissement ref'!G39/'INvestissement ref'!G$47</f>
        <v>0</v>
      </c>
      <c r="H39">
        <f>'Investissement choc'!H39/'Investissement choc'!H$46-'INvestissement ref'!H39/'INvestissement ref'!H$47</f>
        <v>0</v>
      </c>
      <c r="I39">
        <f>'Investissement choc'!I39/'Investissement choc'!I$46-'INvestissement ref'!I39/'INvestissement ref'!I$47</f>
        <v>0</v>
      </c>
      <c r="J39">
        <f>'Investissement choc'!J39/'Investissement choc'!J$46-'INvestissement ref'!J39/'INvestissement ref'!J$47</f>
        <v>0</v>
      </c>
      <c r="K39">
        <f>'Investissement choc'!K39/'Investissement choc'!K$46-'INvestissement ref'!K39/'INvestissement ref'!K$47</f>
        <v>0</v>
      </c>
      <c r="L39">
        <f>'Investissement choc'!L39/'Investissement choc'!L$46-'INvestissement ref'!L39/'INvestissement ref'!L$47</f>
        <v>-0.47474837429814443</v>
      </c>
      <c r="M39">
        <f>'Investissement choc'!M39/'Investissement choc'!M$46-'INvestissement ref'!M39/'INvestissement ref'!M$47</f>
        <v>-2.7084638014684401</v>
      </c>
      <c r="N39">
        <f>'Investissement choc'!N39/'Investissement choc'!N$46-'INvestissement ref'!N39/'INvestissement ref'!N$47</f>
        <v>5.6074470363876685</v>
      </c>
      <c r="O39">
        <f>'Investissement choc'!O39/'Investissement choc'!O$46-'INvestissement ref'!O39/'INvestissement ref'!O$47</f>
        <v>21.758877984995934</v>
      </c>
      <c r="P39">
        <f>'Investissement choc'!P39/'Investissement choc'!P$46-'INvestissement ref'!P39/'INvestissement ref'!P$47</f>
        <v>41.233668996614824</v>
      </c>
      <c r="Q39">
        <f>'Investissement choc'!Q39/'Investissement choc'!Q$46-'INvestissement ref'!Q39/'INvestissement ref'!Q$47</f>
        <v>60.313654986657411</v>
      </c>
      <c r="R39">
        <f>'Investissement choc'!R39/'Investissement choc'!R$46-'INvestissement ref'!R39/'INvestissement ref'!R$47</f>
        <v>75.74969958087155</v>
      </c>
      <c r="S39">
        <f>'Investissement choc'!S39/'Investissement choc'!S$46-'INvestissement ref'!S39/'INvestissement ref'!S$47</f>
        <v>90.512628858379173</v>
      </c>
      <c r="T39">
        <f>'Investissement choc'!T39/'Investissement choc'!T$46-'INvestissement ref'!T39/'INvestissement ref'!T$47</f>
        <v>102.3457790842441</v>
      </c>
      <c r="U39">
        <f>'Investissement choc'!U39/'Investissement choc'!U$46-'INvestissement ref'!U39/'INvestissement ref'!U$47</f>
        <v>112.57106713975213</v>
      </c>
      <c r="V39">
        <f>'Investissement choc'!V39/'Investissement choc'!V$46-'INvestissement ref'!V39/'INvestissement ref'!V$47</f>
        <v>122.6088607627384</v>
      </c>
      <c r="W39">
        <f>'Investissement choc'!W39/'Investissement choc'!W$46-'INvestissement ref'!W39/'INvestissement ref'!W$47</f>
        <v>133.4584388411804</v>
      </c>
      <c r="X39">
        <f>'Investissement choc'!X39/'Investissement choc'!X$46-'INvestissement ref'!X39/'INvestissement ref'!X$47</f>
        <v>128.33199847363323</v>
      </c>
      <c r="Y39">
        <f>'Investissement choc'!Y39/'Investissement choc'!Y$46-'INvestissement ref'!Y39/'INvestissement ref'!Y$47</f>
        <v>115.94970868960763</v>
      </c>
      <c r="Z39">
        <f>'Investissement choc'!Z39/'Investissement choc'!Z$46-'INvestissement ref'!Z39/'INvestissement ref'!Z$47</f>
        <v>102.1648647864331</v>
      </c>
      <c r="AA39">
        <f>'Investissement choc'!AA39/'Investissement choc'!AA$46-'INvestissement ref'!AA39/'INvestissement ref'!AA$47</f>
        <v>88.952696513199612</v>
      </c>
      <c r="AB39">
        <f>'Investissement choc'!AB39/'Investissement choc'!AB$46-'INvestissement ref'!AB39/'INvestissement ref'!AB$47</f>
        <v>112.65349464522978</v>
      </c>
      <c r="AC39">
        <f>'Investissement choc'!AC39/'Investissement choc'!AC$46-'INvestissement ref'!AC39/'INvestissement ref'!AC$47</f>
        <v>114.47719423685351</v>
      </c>
      <c r="AD39">
        <f>'Investissement choc'!AD39/'Investissement choc'!AD$46-'INvestissement ref'!AD39/'INvestissement ref'!AD$47</f>
        <v>105.50191129846428</v>
      </c>
      <c r="AE39">
        <f>'Investissement choc'!AE39/'Investissement choc'!AE$46-'INvestissement ref'!AE39/'INvestissement ref'!AE$47</f>
        <v>92.37062456480453</v>
      </c>
      <c r="AF39">
        <f>'Investissement choc'!AF39/'Investissement choc'!AF$46-'INvestissement ref'!AF39/'INvestissement ref'!AF$47</f>
        <v>78.047309727559536</v>
      </c>
      <c r="AG39">
        <f>'Investissement choc'!AG39/'Investissement choc'!AG$46-'INvestissement ref'!AG39/'INvestissement ref'!AG$47</f>
        <v>63.694090714075116</v>
      </c>
      <c r="AH39">
        <f>'Investissement choc'!AH39/'Investissement choc'!AH$46-'INvestissement ref'!AH39/'INvestissement ref'!AH$47</f>
        <v>56.624809096178012</v>
      </c>
      <c r="AI39">
        <f>'Investissement choc'!AI39/'Investissement choc'!AI$46-'INvestissement ref'!AI39/'INvestissement ref'!AI$47</f>
        <v>52.358833355721913</v>
      </c>
      <c r="AJ39">
        <f>'Investissement choc'!AJ39/'Investissement choc'!AJ$46-'INvestissement ref'!AJ39/'INvestissement ref'!AJ$47</f>
        <v>49.253478088729992</v>
      </c>
      <c r="AK39">
        <f>'Investissement choc'!AK39/'Investissement choc'!AK$46-'INvestissement ref'!AK39/'INvestissement ref'!AK$47</f>
        <v>46.835195905146691</v>
      </c>
      <c r="AL39">
        <f>'Investissement choc'!AL39/'Investissement choc'!AL$46-'INvestissement ref'!AL39/'INvestissement ref'!AL$47</f>
        <v>44.854097525374755</v>
      </c>
      <c r="AM39">
        <f>'Investissement choc'!AM39/'Investissement choc'!AM$46-'INvestissement ref'!AM39/'INvestissement ref'!AM$47</f>
        <v>43.17331665482584</v>
      </c>
      <c r="AN39">
        <f>'Investissement choc'!AN39/'Investissement choc'!AN$46-'INvestissement ref'!AN39/'INvestissement ref'!AN$47</f>
        <v>41.710189937875271</v>
      </c>
      <c r="AO39">
        <f>'Investissement choc'!AO39/'Investissement choc'!AO$46-'INvestissement ref'!AO39/'INvestissement ref'!AO$47</f>
        <v>40.409799157156897</v>
      </c>
      <c r="AP39">
        <f>'Investissement choc'!AP39/'Investissement choc'!AP$46-'INvestissement ref'!AP39/'INvestissement ref'!AP$47</f>
        <v>39.232979927420473</v>
      </c>
      <c r="AQ39">
        <f>'Investissement choc'!AQ39/'Investissement choc'!AQ$46-'INvestissement ref'!AQ39/'INvestissement ref'!AQ$47</f>
        <v>38.151057751259827</v>
      </c>
      <c r="AR39">
        <f>'Investissement choc'!AR39/'Investissement choc'!AR$46-'INvestissement ref'!AR39/'INvestissement ref'!AR$47</f>
        <v>37.143044970496362</v>
      </c>
      <c r="AS39">
        <f>'Investissement choc'!AS39/'Investissement choc'!AS$46-'INvestissement ref'!AS39/'INvestissement ref'!AS$47</f>
        <v>36.193749263038683</v>
      </c>
      <c r="AT39">
        <f>'Investissement choc'!AT39/'Investissement choc'!AT$46-'INvestissement ref'!AT39/'INvestissement ref'!AT$47</f>
        <v>35.292311876459934</v>
      </c>
    </row>
    <row r="40" spans="1:46" s="4" customFormat="1" x14ac:dyDescent="0.25">
      <c r="A40" s="3" t="s">
        <v>0</v>
      </c>
      <c r="B40" s="4">
        <f t="shared" ref="B40" si="0">SUM(B25,B30:B33,B35:B39)</f>
        <v>0</v>
      </c>
      <c r="C40" s="4">
        <f t="shared" ref="C40:K40" si="1">SUM(C25,C30:C33,C35:C39)</f>
        <v>0</v>
      </c>
      <c r="D40" s="4">
        <f t="shared" si="1"/>
        <v>0</v>
      </c>
      <c r="E40" s="4">
        <f t="shared" si="1"/>
        <v>0</v>
      </c>
      <c r="F40" s="4">
        <f t="shared" si="1"/>
        <v>0</v>
      </c>
      <c r="G40" s="4">
        <f t="shared" si="1"/>
        <v>0</v>
      </c>
      <c r="H40" s="4">
        <f t="shared" si="1"/>
        <v>0</v>
      </c>
      <c r="I40" s="4">
        <f t="shared" si="1"/>
        <v>0</v>
      </c>
      <c r="J40" s="4">
        <f t="shared" si="1"/>
        <v>0</v>
      </c>
      <c r="K40" s="4">
        <f t="shared" si="1"/>
        <v>0</v>
      </c>
      <c r="L40" s="4">
        <f>SUM(L23:L39)</f>
        <v>-3.7313717671646502</v>
      </c>
      <c r="M40" s="4">
        <f t="shared" ref="M40:AT40" si="2">SUM(M23:M39)</f>
        <v>-15.982673078524961</v>
      </c>
      <c r="N40" s="4">
        <f t="shared" si="2"/>
        <v>-12.741696932663796</v>
      </c>
      <c r="O40" s="4">
        <f t="shared" si="2"/>
        <v>8.5831345020802434</v>
      </c>
      <c r="P40" s="4">
        <f t="shared" si="2"/>
        <v>37.420045418804612</v>
      </c>
      <c r="Q40" s="4">
        <f t="shared" si="2"/>
        <v>55.942051205469504</v>
      </c>
      <c r="R40" s="4">
        <f t="shared" si="2"/>
        <v>37.108342033055344</v>
      </c>
      <c r="S40" s="4">
        <f t="shared" si="2"/>
        <v>125.73303029548686</v>
      </c>
      <c r="T40" s="4">
        <f t="shared" si="2"/>
        <v>245.56246894983215</v>
      </c>
      <c r="U40" s="4">
        <f t="shared" si="2"/>
        <v>378.09633030967888</v>
      </c>
      <c r="V40" s="4">
        <f t="shared" si="2"/>
        <v>508.34902434548547</v>
      </c>
      <c r="W40" s="4">
        <f t="shared" si="2"/>
        <v>616.69368136155822</v>
      </c>
      <c r="X40" s="4">
        <f t="shared" si="2"/>
        <v>594.69484617636931</v>
      </c>
      <c r="Y40" s="4">
        <f t="shared" si="2"/>
        <v>515.35037569742747</v>
      </c>
      <c r="Z40" s="4">
        <f t="shared" si="2"/>
        <v>441.42581792855691</v>
      </c>
      <c r="AA40" s="4">
        <f t="shared" si="2"/>
        <v>344.92228320456627</v>
      </c>
      <c r="AB40" s="4">
        <f t="shared" si="2"/>
        <v>264.49221613069221</v>
      </c>
      <c r="AC40" s="4">
        <f t="shared" si="2"/>
        <v>146.54336583422491</v>
      </c>
      <c r="AD40" s="4">
        <f t="shared" si="2"/>
        <v>32.947284571929316</v>
      </c>
      <c r="AE40" s="4">
        <f t="shared" si="2"/>
        <v>-66.777192755403036</v>
      </c>
      <c r="AF40" s="4">
        <f t="shared" si="2"/>
        <v>-150.13546370624957</v>
      </c>
      <c r="AG40" s="4">
        <f t="shared" si="2"/>
        <v>-217.05693387931126</v>
      </c>
      <c r="AH40" s="4">
        <f t="shared" si="2"/>
        <v>-248.45696261896654</v>
      </c>
      <c r="AI40" s="4">
        <f t="shared" si="2"/>
        <v>-261.39575630446137</v>
      </c>
      <c r="AJ40" s="4">
        <f t="shared" si="2"/>
        <v>-263.76888879902208</v>
      </c>
      <c r="AK40" s="4">
        <f t="shared" si="2"/>
        <v>-257.56761798462924</v>
      </c>
      <c r="AL40" s="4">
        <f t="shared" si="2"/>
        <v>-245.43214248460146</v>
      </c>
      <c r="AM40" s="4">
        <f t="shared" si="2"/>
        <v>-228.88840573099333</v>
      </c>
      <c r="AN40" s="4">
        <f t="shared" si="2"/>
        <v>-209.12724902697158</v>
      </c>
      <c r="AO40" s="4">
        <f t="shared" si="2"/>
        <v>-187.10739669526544</v>
      </c>
      <c r="AP40" s="4">
        <f t="shared" si="2"/>
        <v>-163.6029461868425</v>
      </c>
      <c r="AQ40" s="4">
        <f t="shared" si="2"/>
        <v>-139.2346720416148</v>
      </c>
      <c r="AR40" s="4">
        <f t="shared" si="2"/>
        <v>-114.4959190953418</v>
      </c>
      <c r="AS40" s="4">
        <f t="shared" si="2"/>
        <v>-89.775016876386829</v>
      </c>
      <c r="AT40" s="4">
        <f t="shared" si="2"/>
        <v>-65.374417016410916</v>
      </c>
    </row>
    <row r="43" spans="1:46" x14ac:dyDescent="0.25">
      <c r="K43" s="4" t="s">
        <v>5</v>
      </c>
      <c r="L43" s="4" t="s">
        <v>4</v>
      </c>
    </row>
    <row r="44" spans="1:46" x14ac:dyDescent="0.25">
      <c r="K44" s="4">
        <f>AVERAGE(L40:Z40)</f>
        <v>235.50022709636343</v>
      </c>
      <c r="L44" s="4">
        <f>AVERAGE(L40:Z40)*K46</f>
        <v>288.21291622249174</v>
      </c>
    </row>
    <row r="45" spans="1:46" x14ac:dyDescent="0.25">
      <c r="A45" t="s">
        <v>1</v>
      </c>
      <c r="B45">
        <v>2006</v>
      </c>
      <c r="C45">
        <v>2007</v>
      </c>
      <c r="D45">
        <v>2008</v>
      </c>
      <c r="E45">
        <v>2009</v>
      </c>
      <c r="F45">
        <v>2010</v>
      </c>
      <c r="G45">
        <v>2011</v>
      </c>
      <c r="H45">
        <v>2012</v>
      </c>
      <c r="I45">
        <v>2013</v>
      </c>
      <c r="J45">
        <v>2014</v>
      </c>
      <c r="K45">
        <v>2015</v>
      </c>
      <c r="L45">
        <v>2016</v>
      </c>
      <c r="M45">
        <v>2017</v>
      </c>
      <c r="N45">
        <v>2018</v>
      </c>
      <c r="O45">
        <v>2019</v>
      </c>
      <c r="P45">
        <v>2020</v>
      </c>
      <c r="Q45">
        <v>2021</v>
      </c>
      <c r="R45">
        <v>2022</v>
      </c>
      <c r="S45">
        <v>2023</v>
      </c>
      <c r="T45">
        <v>2024</v>
      </c>
      <c r="U45">
        <v>2025</v>
      </c>
      <c r="V45">
        <v>2026</v>
      </c>
      <c r="W45">
        <v>2027</v>
      </c>
      <c r="X45">
        <v>2028</v>
      </c>
      <c r="Y45">
        <v>2029</v>
      </c>
      <c r="Z45">
        <v>2030</v>
      </c>
      <c r="AA45">
        <v>2031</v>
      </c>
      <c r="AB45">
        <v>2032</v>
      </c>
      <c r="AC45">
        <v>2033</v>
      </c>
      <c r="AD45">
        <v>2034</v>
      </c>
      <c r="AE45">
        <v>2035</v>
      </c>
      <c r="AF45">
        <v>2036</v>
      </c>
      <c r="AG45">
        <v>2037</v>
      </c>
      <c r="AH45">
        <v>2038</v>
      </c>
      <c r="AI45">
        <v>2039</v>
      </c>
      <c r="AJ45">
        <v>2040</v>
      </c>
      <c r="AK45">
        <v>2041</v>
      </c>
      <c r="AL45">
        <v>2042</v>
      </c>
      <c r="AM45">
        <v>2043</v>
      </c>
      <c r="AN45">
        <v>2044</v>
      </c>
      <c r="AO45">
        <v>2045</v>
      </c>
      <c r="AP45">
        <v>2046</v>
      </c>
      <c r="AQ45">
        <v>2047</v>
      </c>
      <c r="AR45">
        <v>2048</v>
      </c>
      <c r="AS45">
        <v>2049</v>
      </c>
      <c r="AT45">
        <v>2050</v>
      </c>
    </row>
    <row r="46" spans="1:46" x14ac:dyDescent="0.25">
      <c r="A46" t="s">
        <v>2</v>
      </c>
      <c r="B46">
        <v>0.9999993211</v>
      </c>
      <c r="C46">
        <v>1.018689851</v>
      </c>
      <c r="D46">
        <v>1.038021487</v>
      </c>
      <c r="E46">
        <v>1.057944577</v>
      </c>
      <c r="F46">
        <v>1.0782727860000001</v>
      </c>
      <c r="G46">
        <v>1.098899539</v>
      </c>
      <c r="H46">
        <v>1.121956296</v>
      </c>
      <c r="I46">
        <v>1.1488312060000001</v>
      </c>
      <c r="J46">
        <v>1.1868713879999999</v>
      </c>
      <c r="K46">
        <v>1.2238328590000001</v>
      </c>
      <c r="L46">
        <v>1.258391204</v>
      </c>
      <c r="M46">
        <v>1.296646564</v>
      </c>
      <c r="N46">
        <v>1.339888253</v>
      </c>
      <c r="O46">
        <v>1.388971299</v>
      </c>
      <c r="P46">
        <v>1.443542527</v>
      </c>
      <c r="Q46">
        <v>1.502504496</v>
      </c>
      <c r="R46">
        <v>1.564818569</v>
      </c>
      <c r="S46">
        <v>1.6296198129999999</v>
      </c>
      <c r="T46">
        <v>1.6959957459999999</v>
      </c>
      <c r="U46">
        <v>1.763210001</v>
      </c>
      <c r="V46">
        <v>1.830619545</v>
      </c>
      <c r="W46">
        <v>1.89768358</v>
      </c>
      <c r="X46">
        <v>1.9640121399999999</v>
      </c>
      <c r="Y46">
        <v>2.0293185870000001</v>
      </c>
      <c r="Z46">
        <v>2.0934153750000002</v>
      </c>
      <c r="AA46">
        <v>2.1552060310000001</v>
      </c>
      <c r="AB46">
        <v>2.2155585979999999</v>
      </c>
      <c r="AC46">
        <v>2.2744504160000001</v>
      </c>
      <c r="AD46">
        <v>2.33183052</v>
      </c>
      <c r="AE46">
        <v>2.3877358910000002</v>
      </c>
      <c r="AF46">
        <v>2.4422422770000001</v>
      </c>
      <c r="AG46">
        <v>2.49544363</v>
      </c>
      <c r="AH46">
        <v>2.5474866980000002</v>
      </c>
      <c r="AI46">
        <v>2.5983714170000001</v>
      </c>
      <c r="AJ46">
        <v>2.6482454689999999</v>
      </c>
      <c r="AK46">
        <v>2.697238542</v>
      </c>
      <c r="AL46">
        <v>2.745326103</v>
      </c>
      <c r="AM46">
        <v>2.7926920179999999</v>
      </c>
      <c r="AN46">
        <v>2.8393553649999999</v>
      </c>
      <c r="AO46">
        <v>2.8853986520000001</v>
      </c>
      <c r="AP46">
        <v>2.9309093719999999</v>
      </c>
      <c r="AQ46">
        <v>2.9759838429999999</v>
      </c>
      <c r="AR46">
        <v>3.0207299280000002</v>
      </c>
      <c r="AS46">
        <v>3.0652686139999998</v>
      </c>
      <c r="AT46">
        <v>3.1097347119999998</v>
      </c>
    </row>
    <row r="47" spans="1:46" x14ac:dyDescent="0.25">
      <c r="A47" t="s">
        <v>3</v>
      </c>
      <c r="B47">
        <v>0.9999993211</v>
      </c>
      <c r="C47">
        <v>1.018688694</v>
      </c>
      <c r="D47">
        <v>1.038016592</v>
      </c>
      <c r="E47">
        <v>1.05793143</v>
      </c>
      <c r="F47">
        <v>1.0782444289999999</v>
      </c>
      <c r="G47">
        <v>1.0988639529999999</v>
      </c>
      <c r="H47">
        <v>1.121924777</v>
      </c>
      <c r="I47">
        <v>1.1487977869999999</v>
      </c>
      <c r="J47">
        <v>1.186818749</v>
      </c>
      <c r="K47">
        <v>1.2237261779999999</v>
      </c>
      <c r="L47">
        <v>1.25833671</v>
      </c>
      <c r="M47">
        <v>1.2961523349999999</v>
      </c>
      <c r="N47">
        <v>1.3387429820000001</v>
      </c>
      <c r="O47">
        <v>1.3869233160000001</v>
      </c>
      <c r="P47">
        <v>1.4401606790000001</v>
      </c>
      <c r="Q47">
        <v>1.497918587</v>
      </c>
      <c r="R47">
        <v>1.5584482159999999</v>
      </c>
      <c r="S47">
        <v>1.6208131809999999</v>
      </c>
      <c r="T47">
        <v>1.6841568119999999</v>
      </c>
      <c r="U47">
        <v>1.7478136120000001</v>
      </c>
      <c r="V47">
        <v>1.8110427950000001</v>
      </c>
      <c r="W47">
        <v>1.8733648350000001</v>
      </c>
      <c r="X47">
        <v>1.934449825</v>
      </c>
      <c r="Y47">
        <v>1.993903899</v>
      </c>
      <c r="Z47">
        <v>2.0515931360000002</v>
      </c>
      <c r="AA47">
        <v>2.1066469720000001</v>
      </c>
      <c r="AB47">
        <v>2.159921958</v>
      </c>
      <c r="AC47">
        <v>2.211356624</v>
      </c>
      <c r="AD47">
        <v>2.261226513</v>
      </c>
      <c r="AE47">
        <v>2.3095529770000001</v>
      </c>
      <c r="AF47">
        <v>2.3566387770000001</v>
      </c>
      <c r="AG47">
        <v>2.4026050699999999</v>
      </c>
      <c r="AH47">
        <v>2.44758583</v>
      </c>
      <c r="AI47">
        <v>2.4918745260000001</v>
      </c>
      <c r="AJ47">
        <v>2.5355582779999999</v>
      </c>
      <c r="AK47">
        <v>2.5787788109999998</v>
      </c>
      <c r="AL47">
        <v>2.621662078</v>
      </c>
      <c r="AM47">
        <v>2.664320478</v>
      </c>
      <c r="AN47">
        <v>2.7068566070000002</v>
      </c>
      <c r="AO47">
        <v>2.7493672020000002</v>
      </c>
      <c r="AP47">
        <v>2.791946931</v>
      </c>
      <c r="AQ47">
        <v>2.8346918250000002</v>
      </c>
      <c r="AR47">
        <v>2.8777021459999998</v>
      </c>
      <c r="AS47">
        <v>2.9210845719999998</v>
      </c>
      <c r="AT47">
        <v>2.9649536240000001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46"/>
  <sheetViews>
    <sheetView workbookViewId="0"/>
  </sheetViews>
  <sheetFormatPr baseColWidth="10" defaultRowHeight="15" x14ac:dyDescent="0.25"/>
  <sheetData>
    <row r="1" spans="1:28" ht="135" x14ac:dyDescent="0.25">
      <c r="A1" s="17" t="s">
        <v>203</v>
      </c>
      <c r="B1" s="11" t="s">
        <v>173</v>
      </c>
      <c r="C1" s="11" t="s">
        <v>174</v>
      </c>
      <c r="D1" s="11" t="s">
        <v>175</v>
      </c>
      <c r="E1" s="11" t="s">
        <v>176</v>
      </c>
      <c r="F1" s="11" t="s">
        <v>177</v>
      </c>
      <c r="G1" s="11" t="s">
        <v>178</v>
      </c>
      <c r="H1" s="11" t="s">
        <v>179</v>
      </c>
      <c r="I1" s="11" t="s">
        <v>180</v>
      </c>
      <c r="J1" s="11" t="s">
        <v>181</v>
      </c>
      <c r="K1" s="11" t="s">
        <v>182</v>
      </c>
      <c r="L1" s="11" t="s">
        <v>183</v>
      </c>
      <c r="M1" s="11" t="s">
        <v>184</v>
      </c>
      <c r="N1" s="11" t="s">
        <v>185</v>
      </c>
      <c r="O1" s="11" t="s">
        <v>186</v>
      </c>
      <c r="P1" s="11" t="s">
        <v>187</v>
      </c>
      <c r="Q1" s="11" t="s">
        <v>188</v>
      </c>
      <c r="R1" s="11" t="s">
        <v>189</v>
      </c>
      <c r="S1" s="11" t="s">
        <v>190</v>
      </c>
      <c r="T1" s="11" t="s">
        <v>191</v>
      </c>
      <c r="U1" s="11" t="s">
        <v>192</v>
      </c>
      <c r="V1" s="12" t="s">
        <v>193</v>
      </c>
      <c r="W1" s="12" t="s">
        <v>194</v>
      </c>
      <c r="X1" s="12" t="s">
        <v>195</v>
      </c>
      <c r="Y1" s="12" t="s">
        <v>196</v>
      </c>
      <c r="Z1" s="10"/>
      <c r="AA1" s="10" t="s">
        <v>2</v>
      </c>
      <c r="AB1" t="s">
        <v>3</v>
      </c>
    </row>
    <row r="2" spans="1:28" x14ac:dyDescent="0.25">
      <c r="A2">
        <f>'VA industrielle en niveau'!A4</f>
        <v>2006</v>
      </c>
      <c r="B2" s="16">
        <f>('VA industrielle en niveau'!C4-'VA industrielle en niveau'!B4)/'VA industrielle en niveau'!B4</f>
        <v>0</v>
      </c>
      <c r="C2" s="16">
        <f>('VA industrielle en niveau'!E4-'VA industrielle en niveau'!D4)/'VA industrielle en niveau'!D4</f>
        <v>0</v>
      </c>
      <c r="D2" s="16">
        <f>('VA industrielle en niveau'!G4-'VA industrielle en niveau'!F4)/'VA industrielle en niveau'!F4</f>
        <v>0</v>
      </c>
      <c r="E2" s="16">
        <f>('VA industrielle en niveau'!I4-'VA industrielle en niveau'!H4)/'VA industrielle en niveau'!H4</f>
        <v>0</v>
      </c>
      <c r="F2" s="16">
        <f>('VA industrielle en niveau'!K4-'VA industrielle en niveau'!J4)/'VA industrielle en niveau'!J4</f>
        <v>0</v>
      </c>
      <c r="G2" s="16">
        <f>('VA industrielle en niveau'!M4-'VA industrielle en niveau'!L4)/'VA industrielle en niveau'!L4</f>
        <v>0</v>
      </c>
      <c r="H2" s="16">
        <f>('VA industrielle en niveau'!O4-'VA industrielle en niveau'!N4)/'VA industrielle en niveau'!N4</f>
        <v>0</v>
      </c>
      <c r="I2" s="16">
        <f>('VA industrielle en niveau'!Q4-'VA industrielle en niveau'!P4)/'VA industrielle en niveau'!P4</f>
        <v>0</v>
      </c>
      <c r="J2" s="16">
        <f>('VA industrielle en niveau'!S4-'VA industrielle en niveau'!R4)/'VA industrielle en niveau'!R4</f>
        <v>0</v>
      </c>
      <c r="K2" s="16">
        <f>('VA industrielle en niveau'!U4-'VA industrielle en niveau'!T4)/'VA industrielle en niveau'!T4</f>
        <v>0</v>
      </c>
      <c r="L2" s="16">
        <f>('VA industrielle en niveau'!W4-'VA industrielle en niveau'!V4)/'VA industrielle en niveau'!V4</f>
        <v>0</v>
      </c>
      <c r="M2" s="16">
        <f>('VA industrielle en niveau'!Y4-'VA industrielle en niveau'!X4)/'VA industrielle en niveau'!X4</f>
        <v>0</v>
      </c>
      <c r="N2" s="16">
        <f>('VA industrielle en niveau'!AA4-'VA industrielle en niveau'!Z4)/'VA industrielle en niveau'!Z4</f>
        <v>0</v>
      </c>
      <c r="O2" s="16">
        <f>('VA industrielle en niveau'!AC4-'VA industrielle en niveau'!AB4)/'VA industrielle en niveau'!AB4</f>
        <v>0</v>
      </c>
      <c r="P2" s="16">
        <f>('VA industrielle en niveau'!AE4-'VA industrielle en niveau'!AD4)/'VA industrielle en niveau'!AD4</f>
        <v>0</v>
      </c>
      <c r="Q2" s="16">
        <f>('VA industrielle en niveau'!AG4-'VA industrielle en niveau'!AF4)/'VA industrielle en niveau'!AF4</f>
        <v>0</v>
      </c>
      <c r="R2" s="16">
        <f>('VA industrielle en niveau'!AI4-'VA industrielle en niveau'!AH4)/'VA industrielle en niveau'!AH4</f>
        <v>0</v>
      </c>
      <c r="S2" s="16">
        <f>('VA industrielle en niveau'!AK4-'VA industrielle en niveau'!AJ4)/'VA industrielle en niveau'!AJ4</f>
        <v>0</v>
      </c>
      <c r="T2" s="16">
        <f>('VA industrielle en niveau'!AM4-'VA industrielle en niveau'!AL4)/'VA industrielle en niveau'!AL4</f>
        <v>0</v>
      </c>
      <c r="U2" s="16">
        <f>('VA industrielle en niveau'!AO4-'VA industrielle en niveau'!AN4)/'VA industrielle en niveau'!AN4</f>
        <v>0</v>
      </c>
      <c r="V2" s="16">
        <f>('VA industrielle en niveau'!AQ4-'VA industrielle en niveau'!AP4)/'VA industrielle en niveau'!AP4</f>
        <v>0</v>
      </c>
      <c r="W2" s="16">
        <f>('VA industrielle en niveau'!AS4-'VA industrielle en niveau'!AR4)/'VA industrielle en niveau'!AR4</f>
        <v>0</v>
      </c>
      <c r="X2" s="16">
        <f>('VA industrielle en niveau'!AU4-'VA industrielle en niveau'!AT4)/'VA industrielle en niveau'!AT4</f>
        <v>0</v>
      </c>
      <c r="Y2" s="16">
        <f>('VA industrielle en niveau'!AW4-'VA industrielle en niveau'!AV4)/'VA industrielle en niveau'!AV4</f>
        <v>0</v>
      </c>
      <c r="AA2">
        <v>0.9999993211</v>
      </c>
      <c r="AB2">
        <v>0.9999993211</v>
      </c>
    </row>
    <row r="3" spans="1:28" x14ac:dyDescent="0.25">
      <c r="A3">
        <f>'VA industrielle en niveau'!A5</f>
        <v>2007</v>
      </c>
      <c r="B3" s="16">
        <f>('VA industrielle en niveau'!C5-'VA industrielle en niveau'!B5)/'VA industrielle en niveau'!B5</f>
        <v>0</v>
      </c>
      <c r="C3" s="16">
        <f>('VA industrielle en niveau'!E5-'VA industrielle en niveau'!D5)/'VA industrielle en niveau'!D5</f>
        <v>0</v>
      </c>
      <c r="D3" s="16">
        <f>('VA industrielle en niveau'!G5-'VA industrielle en niveau'!F5)/'VA industrielle en niveau'!F5</f>
        <v>0</v>
      </c>
      <c r="E3" s="16">
        <f>('VA industrielle en niveau'!I5-'VA industrielle en niveau'!H5)/'VA industrielle en niveau'!H5</f>
        <v>0</v>
      </c>
      <c r="F3" s="16">
        <f>('VA industrielle en niveau'!K5-'VA industrielle en niveau'!J5)/'VA industrielle en niveau'!J5</f>
        <v>0</v>
      </c>
      <c r="G3" s="16">
        <f>('VA industrielle en niveau'!M5-'VA industrielle en niveau'!L5)/'VA industrielle en niveau'!L5</f>
        <v>0</v>
      </c>
      <c r="H3" s="16">
        <f>('VA industrielle en niveau'!O5-'VA industrielle en niveau'!N5)/'VA industrielle en niveau'!N5</f>
        <v>0</v>
      </c>
      <c r="I3" s="16">
        <f>('VA industrielle en niveau'!Q5-'VA industrielle en niveau'!P5)/'VA industrielle en niveau'!P5</f>
        <v>0</v>
      </c>
      <c r="J3" s="16">
        <f>('VA industrielle en niveau'!S5-'VA industrielle en niveau'!R5)/'VA industrielle en niveau'!R5</f>
        <v>0</v>
      </c>
      <c r="K3" s="16">
        <f>('VA industrielle en niveau'!U5-'VA industrielle en niveau'!T5)/'VA industrielle en niveau'!T5</f>
        <v>0</v>
      </c>
      <c r="L3" s="16">
        <f>('VA industrielle en niveau'!W5-'VA industrielle en niveau'!V5)/'VA industrielle en niveau'!V5</f>
        <v>0</v>
      </c>
      <c r="M3" s="16">
        <f>('VA industrielle en niveau'!Y5-'VA industrielle en niveau'!X5)/'VA industrielle en niveau'!X5</f>
        <v>0</v>
      </c>
      <c r="N3" s="16">
        <f>('VA industrielle en niveau'!AA5-'VA industrielle en niveau'!Z5)/'VA industrielle en niveau'!Z5</f>
        <v>0</v>
      </c>
      <c r="O3" s="16">
        <f>('VA industrielle en niveau'!AC5-'VA industrielle en niveau'!AB5)/'VA industrielle en niveau'!AB5</f>
        <v>0</v>
      </c>
      <c r="P3" s="16">
        <f>('VA industrielle en niveau'!AE5-'VA industrielle en niveau'!AD5)/'VA industrielle en niveau'!AD5</f>
        <v>0</v>
      </c>
      <c r="Q3" s="16">
        <f>('VA industrielle en niveau'!AG5-'VA industrielle en niveau'!AF5)/'VA industrielle en niveau'!AF5</f>
        <v>0</v>
      </c>
      <c r="R3" s="16">
        <f>('VA industrielle en niveau'!AI5-'VA industrielle en niveau'!AH5)/'VA industrielle en niveau'!AH5</f>
        <v>0</v>
      </c>
      <c r="S3" s="16">
        <f>('VA industrielle en niveau'!AK5-'VA industrielle en niveau'!AJ5)/'VA industrielle en niveau'!AJ5</f>
        <v>0</v>
      </c>
      <c r="T3" s="16">
        <f>('VA industrielle en niveau'!AM5-'VA industrielle en niveau'!AL5)/'VA industrielle en niveau'!AL5</f>
        <v>0</v>
      </c>
      <c r="U3" s="16">
        <f>('VA industrielle en niveau'!AO5-'VA industrielle en niveau'!AN5)/'VA industrielle en niveau'!AN5</f>
        <v>0</v>
      </c>
      <c r="V3" s="16">
        <f>('VA industrielle en niveau'!AQ5-'VA industrielle en niveau'!AP5)/'VA industrielle en niveau'!AP5</f>
        <v>0</v>
      </c>
      <c r="W3" s="16">
        <f>('VA industrielle en niveau'!AS5-'VA industrielle en niveau'!AR5)/'VA industrielle en niveau'!AR5</f>
        <v>0</v>
      </c>
      <c r="X3" s="16">
        <f>('VA industrielle en niveau'!AU5-'VA industrielle en niveau'!AT5)/'VA industrielle en niveau'!AT5</f>
        <v>0</v>
      </c>
      <c r="Y3" s="16">
        <f>('VA industrielle en niveau'!AW5-'VA industrielle en niveau'!AV5)/'VA industrielle en niveau'!AV5</f>
        <v>0</v>
      </c>
      <c r="AA3">
        <v>1.0187662280000001</v>
      </c>
      <c r="AB3">
        <v>1.0187662280000001</v>
      </c>
    </row>
    <row r="4" spans="1:28" x14ac:dyDescent="0.25">
      <c r="A4">
        <f>'VA industrielle en niveau'!A6</f>
        <v>2008</v>
      </c>
      <c r="B4" s="16">
        <f>('VA industrielle en niveau'!C6-'VA industrielle en niveau'!B6)/'VA industrielle en niveau'!B6</f>
        <v>0</v>
      </c>
      <c r="C4" s="16">
        <f>('VA industrielle en niveau'!E6-'VA industrielle en niveau'!D6)/'VA industrielle en niveau'!D6</f>
        <v>0</v>
      </c>
      <c r="D4" s="16">
        <f>('VA industrielle en niveau'!G6-'VA industrielle en niveau'!F6)/'VA industrielle en niveau'!F6</f>
        <v>0</v>
      </c>
      <c r="E4" s="16">
        <f>('VA industrielle en niveau'!I6-'VA industrielle en niveau'!H6)/'VA industrielle en niveau'!H6</f>
        <v>0</v>
      </c>
      <c r="F4" s="16">
        <f>('VA industrielle en niveau'!K6-'VA industrielle en niveau'!J6)/'VA industrielle en niveau'!J6</f>
        <v>0</v>
      </c>
      <c r="G4" s="16">
        <f>('VA industrielle en niveau'!M6-'VA industrielle en niveau'!L6)/'VA industrielle en niveau'!L6</f>
        <v>0</v>
      </c>
      <c r="H4" s="16">
        <f>('VA industrielle en niveau'!O6-'VA industrielle en niveau'!N6)/'VA industrielle en niveau'!N6</f>
        <v>0</v>
      </c>
      <c r="I4" s="16">
        <f>('VA industrielle en niveau'!Q6-'VA industrielle en niveau'!P6)/'VA industrielle en niveau'!P6</f>
        <v>0</v>
      </c>
      <c r="J4" s="16">
        <f>('VA industrielle en niveau'!S6-'VA industrielle en niveau'!R6)/'VA industrielle en niveau'!R6</f>
        <v>0</v>
      </c>
      <c r="K4" s="16">
        <f>('VA industrielle en niveau'!U6-'VA industrielle en niveau'!T6)/'VA industrielle en niveau'!T6</f>
        <v>0</v>
      </c>
      <c r="L4" s="16">
        <f>('VA industrielle en niveau'!W6-'VA industrielle en niveau'!V6)/'VA industrielle en niveau'!V6</f>
        <v>0</v>
      </c>
      <c r="M4" s="16">
        <f>('VA industrielle en niveau'!Y6-'VA industrielle en niveau'!X6)/'VA industrielle en niveau'!X6</f>
        <v>0</v>
      </c>
      <c r="N4" s="16">
        <f>('VA industrielle en niveau'!AA6-'VA industrielle en niveau'!Z6)/'VA industrielle en niveau'!Z6</f>
        <v>0</v>
      </c>
      <c r="O4" s="16">
        <f>('VA industrielle en niveau'!AC6-'VA industrielle en niveau'!AB6)/'VA industrielle en niveau'!AB6</f>
        <v>0</v>
      </c>
      <c r="P4" s="16">
        <f>('VA industrielle en niveau'!AE6-'VA industrielle en niveau'!AD6)/'VA industrielle en niveau'!AD6</f>
        <v>0</v>
      </c>
      <c r="Q4" s="16">
        <f>('VA industrielle en niveau'!AG6-'VA industrielle en niveau'!AF6)/'VA industrielle en niveau'!AF6</f>
        <v>0</v>
      </c>
      <c r="R4" s="16">
        <f>('VA industrielle en niveau'!AI6-'VA industrielle en niveau'!AH6)/'VA industrielle en niveau'!AH6</f>
        <v>0</v>
      </c>
      <c r="S4" s="16">
        <f>('VA industrielle en niveau'!AK6-'VA industrielle en niveau'!AJ6)/'VA industrielle en niveau'!AJ6</f>
        <v>0</v>
      </c>
      <c r="T4" s="16">
        <f>('VA industrielle en niveau'!AM6-'VA industrielle en niveau'!AL6)/'VA industrielle en niveau'!AL6</f>
        <v>0</v>
      </c>
      <c r="U4" s="16">
        <f>('VA industrielle en niveau'!AO6-'VA industrielle en niveau'!AN6)/'VA industrielle en niveau'!AN6</f>
        <v>0</v>
      </c>
      <c r="V4" s="16">
        <f>('VA industrielle en niveau'!AQ6-'VA industrielle en niveau'!AP6)/'VA industrielle en niveau'!AP6</f>
        <v>0</v>
      </c>
      <c r="W4" s="16">
        <f>('VA industrielle en niveau'!AS6-'VA industrielle en niveau'!AR6)/'VA industrielle en niveau'!AR6</f>
        <v>0</v>
      </c>
      <c r="X4" s="16">
        <f>('VA industrielle en niveau'!AU6-'VA industrielle en niveau'!AT6)/'VA industrielle en niveau'!AT6</f>
        <v>0</v>
      </c>
      <c r="Y4" s="16">
        <f>('VA industrielle en niveau'!AW6-'VA industrielle en niveau'!AV6)/'VA industrielle en niveau'!AV6</f>
        <v>0</v>
      </c>
      <c r="AA4">
        <v>1.0382579839999999</v>
      </c>
      <c r="AB4">
        <v>1.0382579839999999</v>
      </c>
    </row>
    <row r="5" spans="1:28" x14ac:dyDescent="0.25">
      <c r="A5">
        <f>'VA industrielle en niveau'!A7</f>
        <v>2009</v>
      </c>
      <c r="B5" s="16">
        <f>('VA industrielle en niveau'!C7-'VA industrielle en niveau'!B7)/'VA industrielle en niveau'!B7</f>
        <v>0</v>
      </c>
      <c r="C5" s="16">
        <f>('VA industrielle en niveau'!E7-'VA industrielle en niveau'!D7)/'VA industrielle en niveau'!D7</f>
        <v>0</v>
      </c>
      <c r="D5" s="16">
        <f>('VA industrielle en niveau'!G7-'VA industrielle en niveau'!F7)/'VA industrielle en niveau'!F7</f>
        <v>0</v>
      </c>
      <c r="E5" s="16">
        <f>('VA industrielle en niveau'!I7-'VA industrielle en niveau'!H7)/'VA industrielle en niveau'!H7</f>
        <v>0</v>
      </c>
      <c r="F5" s="16">
        <f>('VA industrielle en niveau'!K7-'VA industrielle en niveau'!J7)/'VA industrielle en niveau'!J7</f>
        <v>0</v>
      </c>
      <c r="G5" s="16">
        <f>('VA industrielle en niveau'!M7-'VA industrielle en niveau'!L7)/'VA industrielle en niveau'!L7</f>
        <v>0</v>
      </c>
      <c r="H5" s="16">
        <f>('VA industrielle en niveau'!O7-'VA industrielle en niveau'!N7)/'VA industrielle en niveau'!N7</f>
        <v>0</v>
      </c>
      <c r="I5" s="16">
        <f>('VA industrielle en niveau'!Q7-'VA industrielle en niveau'!P7)/'VA industrielle en niveau'!P7</f>
        <v>0</v>
      </c>
      <c r="J5" s="16">
        <f>('VA industrielle en niveau'!S7-'VA industrielle en niveau'!R7)/'VA industrielle en niveau'!R7</f>
        <v>0</v>
      </c>
      <c r="K5" s="16">
        <f>('VA industrielle en niveau'!U7-'VA industrielle en niveau'!T7)/'VA industrielle en niveau'!T7</f>
        <v>0</v>
      </c>
      <c r="L5" s="16">
        <f>('VA industrielle en niveau'!W7-'VA industrielle en niveau'!V7)/'VA industrielle en niveau'!V7</f>
        <v>0</v>
      </c>
      <c r="M5" s="16">
        <f>('VA industrielle en niveau'!Y7-'VA industrielle en niveau'!X7)/'VA industrielle en niveau'!X7</f>
        <v>0</v>
      </c>
      <c r="N5" s="16">
        <f>('VA industrielle en niveau'!AA7-'VA industrielle en niveau'!Z7)/'VA industrielle en niveau'!Z7</f>
        <v>0</v>
      </c>
      <c r="O5" s="16">
        <f>('VA industrielle en niveau'!AC7-'VA industrielle en niveau'!AB7)/'VA industrielle en niveau'!AB7</f>
        <v>0</v>
      </c>
      <c r="P5" s="16">
        <f>('VA industrielle en niveau'!AE7-'VA industrielle en niveau'!AD7)/'VA industrielle en niveau'!AD7</f>
        <v>0</v>
      </c>
      <c r="Q5" s="16">
        <f>('VA industrielle en niveau'!AG7-'VA industrielle en niveau'!AF7)/'VA industrielle en niveau'!AF7</f>
        <v>0</v>
      </c>
      <c r="R5" s="16">
        <f>('VA industrielle en niveau'!AI7-'VA industrielle en niveau'!AH7)/'VA industrielle en niveau'!AH7</f>
        <v>0</v>
      </c>
      <c r="S5" s="16">
        <f>('VA industrielle en niveau'!AK7-'VA industrielle en niveau'!AJ7)/'VA industrielle en niveau'!AJ7</f>
        <v>0</v>
      </c>
      <c r="T5" s="16">
        <f>('VA industrielle en niveau'!AM7-'VA industrielle en niveau'!AL7)/'VA industrielle en niveau'!AL7</f>
        <v>0</v>
      </c>
      <c r="U5" s="16">
        <f>('VA industrielle en niveau'!AO7-'VA industrielle en niveau'!AN7)/'VA industrielle en niveau'!AN7</f>
        <v>0</v>
      </c>
      <c r="V5" s="16">
        <f>('VA industrielle en niveau'!AQ7-'VA industrielle en niveau'!AP7)/'VA industrielle en niveau'!AP7</f>
        <v>0</v>
      </c>
      <c r="W5" s="16">
        <f>('VA industrielle en niveau'!AS7-'VA industrielle en niveau'!AR7)/'VA industrielle en niveau'!AR7</f>
        <v>0</v>
      </c>
      <c r="X5" s="16">
        <f>('VA industrielle en niveau'!AU7-'VA industrielle en niveau'!AT7)/'VA industrielle en niveau'!AT7</f>
        <v>0</v>
      </c>
      <c r="Y5" s="16">
        <f>('VA industrielle en niveau'!AW7-'VA industrielle en niveau'!AV7)/'VA industrielle en niveau'!AV7</f>
        <v>0</v>
      </c>
      <c r="AA5">
        <v>1.05841549</v>
      </c>
      <c r="AB5">
        <v>1.05841549</v>
      </c>
    </row>
    <row r="6" spans="1:28" x14ac:dyDescent="0.25">
      <c r="A6">
        <f>'VA industrielle en niveau'!A8</f>
        <v>2010</v>
      </c>
      <c r="B6" s="16">
        <f>('VA industrielle en niveau'!C8-'VA industrielle en niveau'!B8)/'VA industrielle en niveau'!B8</f>
        <v>0</v>
      </c>
      <c r="C6" s="16">
        <f>('VA industrielle en niveau'!E8-'VA industrielle en niveau'!D8)/'VA industrielle en niveau'!D8</f>
        <v>0</v>
      </c>
      <c r="D6" s="16">
        <f>('VA industrielle en niveau'!G8-'VA industrielle en niveau'!F8)/'VA industrielle en niveau'!F8</f>
        <v>0</v>
      </c>
      <c r="E6" s="16">
        <f>('VA industrielle en niveau'!I8-'VA industrielle en niveau'!H8)/'VA industrielle en niveau'!H8</f>
        <v>0</v>
      </c>
      <c r="F6" s="16">
        <f>('VA industrielle en niveau'!K8-'VA industrielle en niveau'!J8)/'VA industrielle en niveau'!J8</f>
        <v>0</v>
      </c>
      <c r="G6" s="16">
        <f>('VA industrielle en niveau'!M8-'VA industrielle en niveau'!L8)/'VA industrielle en niveau'!L8</f>
        <v>0</v>
      </c>
      <c r="H6" s="16">
        <f>('VA industrielle en niveau'!O8-'VA industrielle en niveau'!N8)/'VA industrielle en niveau'!N8</f>
        <v>0</v>
      </c>
      <c r="I6" s="16">
        <f>('VA industrielle en niveau'!Q8-'VA industrielle en niveau'!P8)/'VA industrielle en niveau'!P8</f>
        <v>0</v>
      </c>
      <c r="J6" s="16">
        <f>('VA industrielle en niveau'!S8-'VA industrielle en niveau'!R8)/'VA industrielle en niveau'!R8</f>
        <v>0</v>
      </c>
      <c r="K6" s="16">
        <f>('VA industrielle en niveau'!U8-'VA industrielle en niveau'!T8)/'VA industrielle en niveau'!T8</f>
        <v>0</v>
      </c>
      <c r="L6" s="16">
        <f>('VA industrielle en niveau'!W8-'VA industrielle en niveau'!V8)/'VA industrielle en niveau'!V8</f>
        <v>0</v>
      </c>
      <c r="M6" s="16">
        <f>('VA industrielle en niveau'!Y8-'VA industrielle en niveau'!X8)/'VA industrielle en niveau'!X8</f>
        <v>0</v>
      </c>
      <c r="N6" s="16">
        <f>('VA industrielle en niveau'!AA8-'VA industrielle en niveau'!Z8)/'VA industrielle en niveau'!Z8</f>
        <v>0</v>
      </c>
      <c r="O6" s="16">
        <f>('VA industrielle en niveau'!AC8-'VA industrielle en niveau'!AB8)/'VA industrielle en niveau'!AB8</f>
        <v>0</v>
      </c>
      <c r="P6" s="16">
        <f>('VA industrielle en niveau'!AE8-'VA industrielle en niveau'!AD8)/'VA industrielle en niveau'!AD8</f>
        <v>0</v>
      </c>
      <c r="Q6" s="16">
        <f>('VA industrielle en niveau'!AG8-'VA industrielle en niveau'!AF8)/'VA industrielle en niveau'!AF8</f>
        <v>0</v>
      </c>
      <c r="R6" s="16">
        <f>('VA industrielle en niveau'!AI8-'VA industrielle en niveau'!AH8)/'VA industrielle en niveau'!AH8</f>
        <v>0</v>
      </c>
      <c r="S6" s="16">
        <f>('VA industrielle en niveau'!AK8-'VA industrielle en niveau'!AJ8)/'VA industrielle en niveau'!AJ8</f>
        <v>0</v>
      </c>
      <c r="T6" s="16">
        <f>('VA industrielle en niveau'!AM8-'VA industrielle en niveau'!AL8)/'VA industrielle en niveau'!AL8</f>
        <v>0</v>
      </c>
      <c r="U6" s="16">
        <f>('VA industrielle en niveau'!AO8-'VA industrielle en niveau'!AN8)/'VA industrielle en niveau'!AN8</f>
        <v>0</v>
      </c>
      <c r="V6" s="16">
        <f>('VA industrielle en niveau'!AQ8-'VA industrielle en niveau'!AP8)/'VA industrielle en niveau'!AP8</f>
        <v>0</v>
      </c>
      <c r="W6" s="16">
        <f>('VA industrielle en niveau'!AS8-'VA industrielle en niveau'!AR8)/'VA industrielle en niveau'!AR8</f>
        <v>0</v>
      </c>
      <c r="X6" s="16">
        <f>('VA industrielle en niveau'!AU8-'VA industrielle en niveau'!AT8)/'VA industrielle en niveau'!AT8</f>
        <v>0</v>
      </c>
      <c r="Y6" s="16">
        <f>('VA industrielle en niveau'!AW8-'VA industrielle en niveau'!AV8)/'VA industrielle en niveau'!AV8</f>
        <v>0</v>
      </c>
      <c r="AA6">
        <v>1.0790451000000001</v>
      </c>
      <c r="AB6">
        <v>1.0790451000000001</v>
      </c>
    </row>
    <row r="7" spans="1:28" x14ac:dyDescent="0.25">
      <c r="A7">
        <f>'VA industrielle en niveau'!A9</f>
        <v>2011</v>
      </c>
      <c r="B7" s="16">
        <f>('VA industrielle en niveau'!C9-'VA industrielle en niveau'!B9)/'VA industrielle en niveau'!B9</f>
        <v>0</v>
      </c>
      <c r="C7" s="16">
        <f>('VA industrielle en niveau'!E9-'VA industrielle en niveau'!D9)/'VA industrielle en niveau'!D9</f>
        <v>0</v>
      </c>
      <c r="D7" s="16">
        <f>('VA industrielle en niveau'!G9-'VA industrielle en niveau'!F9)/'VA industrielle en niveau'!F9</f>
        <v>0</v>
      </c>
      <c r="E7" s="16">
        <f>('VA industrielle en niveau'!I9-'VA industrielle en niveau'!H9)/'VA industrielle en niveau'!H9</f>
        <v>0</v>
      </c>
      <c r="F7" s="16">
        <f>('VA industrielle en niveau'!K9-'VA industrielle en niveau'!J9)/'VA industrielle en niveau'!J9</f>
        <v>0</v>
      </c>
      <c r="G7" s="16">
        <f>('VA industrielle en niveau'!M9-'VA industrielle en niveau'!L9)/'VA industrielle en niveau'!L9</f>
        <v>0</v>
      </c>
      <c r="H7" s="16">
        <f>('VA industrielle en niveau'!O9-'VA industrielle en niveau'!N9)/'VA industrielle en niveau'!N9</f>
        <v>0</v>
      </c>
      <c r="I7" s="16">
        <f>('VA industrielle en niveau'!Q9-'VA industrielle en niveau'!P9)/'VA industrielle en niveau'!P9</f>
        <v>0</v>
      </c>
      <c r="J7" s="16">
        <f>('VA industrielle en niveau'!S9-'VA industrielle en niveau'!R9)/'VA industrielle en niveau'!R9</f>
        <v>0</v>
      </c>
      <c r="K7" s="16">
        <f>('VA industrielle en niveau'!U9-'VA industrielle en niveau'!T9)/'VA industrielle en niveau'!T9</f>
        <v>0</v>
      </c>
      <c r="L7" s="16">
        <f>('VA industrielle en niveau'!W9-'VA industrielle en niveau'!V9)/'VA industrielle en niveau'!V9</f>
        <v>0</v>
      </c>
      <c r="M7" s="16">
        <f>('VA industrielle en niveau'!Y9-'VA industrielle en niveau'!X9)/'VA industrielle en niveau'!X9</f>
        <v>0</v>
      </c>
      <c r="N7" s="16">
        <f>('VA industrielle en niveau'!AA9-'VA industrielle en niveau'!Z9)/'VA industrielle en niveau'!Z9</f>
        <v>0</v>
      </c>
      <c r="O7" s="16">
        <f>('VA industrielle en niveau'!AC9-'VA industrielle en niveau'!AB9)/'VA industrielle en niveau'!AB9</f>
        <v>0</v>
      </c>
      <c r="P7" s="16">
        <f>('VA industrielle en niveau'!AE9-'VA industrielle en niveau'!AD9)/'VA industrielle en niveau'!AD9</f>
        <v>0</v>
      </c>
      <c r="Q7" s="16">
        <f>('VA industrielle en niveau'!AG9-'VA industrielle en niveau'!AF9)/'VA industrielle en niveau'!AF9</f>
        <v>0</v>
      </c>
      <c r="R7" s="16">
        <f>('VA industrielle en niveau'!AI9-'VA industrielle en niveau'!AH9)/'VA industrielle en niveau'!AH9</f>
        <v>0</v>
      </c>
      <c r="S7" s="16">
        <f>('VA industrielle en niveau'!AK9-'VA industrielle en niveau'!AJ9)/'VA industrielle en niveau'!AJ9</f>
        <v>0</v>
      </c>
      <c r="T7" s="16">
        <f>('VA industrielle en niveau'!AM9-'VA industrielle en niveau'!AL9)/'VA industrielle en niveau'!AL9</f>
        <v>0</v>
      </c>
      <c r="U7" s="16">
        <f>('VA industrielle en niveau'!AO9-'VA industrielle en niveau'!AN9)/'VA industrielle en niveau'!AN9</f>
        <v>0</v>
      </c>
      <c r="V7" s="16">
        <f>('VA industrielle en niveau'!AQ9-'VA industrielle en niveau'!AP9)/'VA industrielle en niveau'!AP9</f>
        <v>0</v>
      </c>
      <c r="W7" s="16">
        <f>('VA industrielle en niveau'!AS9-'VA industrielle en niveau'!AR9)/'VA industrielle en niveau'!AR9</f>
        <v>0</v>
      </c>
      <c r="X7" s="16">
        <f>('VA industrielle en niveau'!AU9-'VA industrielle en niveau'!AT9)/'VA industrielle en niveau'!AT9</f>
        <v>0</v>
      </c>
      <c r="Y7" s="16">
        <f>('VA industrielle en niveau'!AW9-'VA industrielle en niveau'!AV9)/'VA industrielle en niveau'!AV9</f>
        <v>0</v>
      </c>
      <c r="AA7">
        <v>1.1000464830000001</v>
      </c>
      <c r="AB7">
        <v>1.1000464830000001</v>
      </c>
    </row>
    <row r="8" spans="1:28" x14ac:dyDescent="0.25">
      <c r="A8">
        <f>'VA industrielle en niveau'!A10</f>
        <v>2012</v>
      </c>
      <c r="B8" s="16">
        <f>('VA industrielle en niveau'!C10-'VA industrielle en niveau'!B10)/'VA industrielle en niveau'!B10</f>
        <v>0</v>
      </c>
      <c r="C8" s="16">
        <f>('VA industrielle en niveau'!E10-'VA industrielle en niveau'!D10)/'VA industrielle en niveau'!D10</f>
        <v>0</v>
      </c>
      <c r="D8" s="16">
        <f>('VA industrielle en niveau'!G10-'VA industrielle en niveau'!F10)/'VA industrielle en niveau'!F10</f>
        <v>0</v>
      </c>
      <c r="E8" s="16">
        <f>('VA industrielle en niveau'!I10-'VA industrielle en niveau'!H10)/'VA industrielle en niveau'!H10</f>
        <v>0</v>
      </c>
      <c r="F8" s="16">
        <f>('VA industrielle en niveau'!K10-'VA industrielle en niveau'!J10)/'VA industrielle en niveau'!J10</f>
        <v>0</v>
      </c>
      <c r="G8" s="16">
        <f>('VA industrielle en niveau'!M10-'VA industrielle en niveau'!L10)/'VA industrielle en niveau'!L10</f>
        <v>0</v>
      </c>
      <c r="H8" s="16">
        <f>('VA industrielle en niveau'!O10-'VA industrielle en niveau'!N10)/'VA industrielle en niveau'!N10</f>
        <v>0</v>
      </c>
      <c r="I8" s="16">
        <f>('VA industrielle en niveau'!Q10-'VA industrielle en niveau'!P10)/'VA industrielle en niveau'!P10</f>
        <v>0</v>
      </c>
      <c r="J8" s="16">
        <f>('VA industrielle en niveau'!S10-'VA industrielle en niveau'!R10)/'VA industrielle en niveau'!R10</f>
        <v>0</v>
      </c>
      <c r="K8" s="16">
        <f>('VA industrielle en niveau'!U10-'VA industrielle en niveau'!T10)/'VA industrielle en niveau'!T10</f>
        <v>0</v>
      </c>
      <c r="L8" s="16">
        <f>('VA industrielle en niveau'!W10-'VA industrielle en niveau'!V10)/'VA industrielle en niveau'!V10</f>
        <v>0</v>
      </c>
      <c r="M8" s="16">
        <f>('VA industrielle en niveau'!Y10-'VA industrielle en niveau'!X10)/'VA industrielle en niveau'!X10</f>
        <v>0</v>
      </c>
      <c r="N8" s="16">
        <f>('VA industrielle en niveau'!AA10-'VA industrielle en niveau'!Z10)/'VA industrielle en niveau'!Z10</f>
        <v>0</v>
      </c>
      <c r="O8" s="16">
        <f>('VA industrielle en niveau'!AC10-'VA industrielle en niveau'!AB10)/'VA industrielle en niveau'!AB10</f>
        <v>0</v>
      </c>
      <c r="P8" s="16">
        <f>('VA industrielle en niveau'!AE10-'VA industrielle en niveau'!AD10)/'VA industrielle en niveau'!AD10</f>
        <v>0</v>
      </c>
      <c r="Q8" s="16">
        <f>('VA industrielle en niveau'!AG10-'VA industrielle en niveau'!AF10)/'VA industrielle en niveau'!AF10</f>
        <v>0</v>
      </c>
      <c r="R8" s="16">
        <f>('VA industrielle en niveau'!AI10-'VA industrielle en niveau'!AH10)/'VA industrielle en niveau'!AH10</f>
        <v>0</v>
      </c>
      <c r="S8" s="16">
        <f>('VA industrielle en niveau'!AK10-'VA industrielle en niveau'!AJ10)/'VA industrielle en niveau'!AJ10</f>
        <v>0</v>
      </c>
      <c r="T8" s="16">
        <f>('VA industrielle en niveau'!AM10-'VA industrielle en niveau'!AL10)/'VA industrielle en niveau'!AL10</f>
        <v>0</v>
      </c>
      <c r="U8" s="16">
        <f>('VA industrielle en niveau'!AO10-'VA industrielle en niveau'!AN10)/'VA industrielle en niveau'!AN10</f>
        <v>0</v>
      </c>
      <c r="V8" s="16">
        <f>('VA industrielle en niveau'!AQ10-'VA industrielle en niveau'!AP10)/'VA industrielle en niveau'!AP10</f>
        <v>0</v>
      </c>
      <c r="W8" s="16">
        <f>('VA industrielle en niveau'!AS10-'VA industrielle en niveau'!AR10)/'VA industrielle en niveau'!AR10</f>
        <v>0</v>
      </c>
      <c r="X8" s="16">
        <f>('VA industrielle en niveau'!AU10-'VA industrielle en niveau'!AT10)/'VA industrielle en niveau'!AT10</f>
        <v>0</v>
      </c>
      <c r="Y8" s="16">
        <f>('VA industrielle en niveau'!AW10-'VA industrielle en niveau'!AV10)/'VA industrielle en niveau'!AV10</f>
        <v>0</v>
      </c>
      <c r="AA8">
        <v>1.12356324</v>
      </c>
      <c r="AB8">
        <v>1.12356324</v>
      </c>
    </row>
    <row r="9" spans="1:28" x14ac:dyDescent="0.25">
      <c r="A9">
        <f>'VA industrielle en niveau'!A11</f>
        <v>2013</v>
      </c>
      <c r="B9" s="16">
        <f>('VA industrielle en niveau'!C11-'VA industrielle en niveau'!B11)/'VA industrielle en niveau'!B11</f>
        <v>0</v>
      </c>
      <c r="C9" s="16">
        <f>('VA industrielle en niveau'!E11-'VA industrielle en niveau'!D11)/'VA industrielle en niveau'!D11</f>
        <v>0</v>
      </c>
      <c r="D9" s="16">
        <f>('VA industrielle en niveau'!G11-'VA industrielle en niveau'!F11)/'VA industrielle en niveau'!F11</f>
        <v>0</v>
      </c>
      <c r="E9" s="16">
        <f>('VA industrielle en niveau'!I11-'VA industrielle en niveau'!H11)/'VA industrielle en niveau'!H11</f>
        <v>0</v>
      </c>
      <c r="F9" s="16">
        <f>('VA industrielle en niveau'!K11-'VA industrielle en niveau'!J11)/'VA industrielle en niveau'!J11</f>
        <v>0</v>
      </c>
      <c r="G9" s="16">
        <f>('VA industrielle en niveau'!M11-'VA industrielle en niveau'!L11)/'VA industrielle en niveau'!L11</f>
        <v>0</v>
      </c>
      <c r="H9" s="16">
        <f>('VA industrielle en niveau'!O11-'VA industrielle en niveau'!N11)/'VA industrielle en niveau'!N11</f>
        <v>0</v>
      </c>
      <c r="I9" s="16">
        <f>('VA industrielle en niveau'!Q11-'VA industrielle en niveau'!P11)/'VA industrielle en niveau'!P11</f>
        <v>0</v>
      </c>
      <c r="J9" s="16">
        <f>('VA industrielle en niveau'!S11-'VA industrielle en niveau'!R11)/'VA industrielle en niveau'!R11</f>
        <v>0</v>
      </c>
      <c r="K9" s="16">
        <f>('VA industrielle en niveau'!U11-'VA industrielle en niveau'!T11)/'VA industrielle en niveau'!T11</f>
        <v>0</v>
      </c>
      <c r="L9" s="16">
        <f>('VA industrielle en niveau'!W11-'VA industrielle en niveau'!V11)/'VA industrielle en niveau'!V11</f>
        <v>0</v>
      </c>
      <c r="M9" s="16">
        <f>('VA industrielle en niveau'!Y11-'VA industrielle en niveau'!X11)/'VA industrielle en niveau'!X11</f>
        <v>0</v>
      </c>
      <c r="N9" s="16">
        <f>('VA industrielle en niveau'!AA11-'VA industrielle en niveau'!Z11)/'VA industrielle en niveau'!Z11</f>
        <v>0</v>
      </c>
      <c r="O9" s="16">
        <f>('VA industrielle en niveau'!AC11-'VA industrielle en niveau'!AB11)/'VA industrielle en niveau'!AB11</f>
        <v>0</v>
      </c>
      <c r="P9" s="16">
        <f>('VA industrielle en niveau'!AE11-'VA industrielle en niveau'!AD11)/'VA industrielle en niveau'!AD11</f>
        <v>0</v>
      </c>
      <c r="Q9" s="16">
        <f>('VA industrielle en niveau'!AG11-'VA industrielle en niveau'!AF11)/'VA industrielle en niveau'!AF11</f>
        <v>0</v>
      </c>
      <c r="R9" s="16">
        <f>('VA industrielle en niveau'!AI11-'VA industrielle en niveau'!AH11)/'VA industrielle en niveau'!AH11</f>
        <v>0</v>
      </c>
      <c r="S9" s="16">
        <f>('VA industrielle en niveau'!AK11-'VA industrielle en niveau'!AJ11)/'VA industrielle en niveau'!AJ11</f>
        <v>0</v>
      </c>
      <c r="T9" s="16">
        <f>('VA industrielle en niveau'!AM11-'VA industrielle en niveau'!AL11)/'VA industrielle en niveau'!AL11</f>
        <v>0</v>
      </c>
      <c r="U9" s="16">
        <f>('VA industrielle en niveau'!AO11-'VA industrielle en niveau'!AN11)/'VA industrielle en niveau'!AN11</f>
        <v>0</v>
      </c>
      <c r="V9" s="16">
        <f>('VA industrielle en niveau'!AQ11-'VA industrielle en niveau'!AP11)/'VA industrielle en niveau'!AP11</f>
        <v>0</v>
      </c>
      <c r="W9" s="16">
        <f>('VA industrielle en niveau'!AS11-'VA industrielle en niveau'!AR11)/'VA industrielle en niveau'!AR11</f>
        <v>0</v>
      </c>
      <c r="X9" s="16">
        <f>('VA industrielle en niveau'!AU11-'VA industrielle en niveau'!AT11)/'VA industrielle en niveau'!AT11</f>
        <v>0</v>
      </c>
      <c r="Y9" s="16">
        <f>('VA industrielle en niveau'!AW11-'VA industrielle en niveau'!AV11)/'VA industrielle en niveau'!AV11</f>
        <v>0</v>
      </c>
      <c r="AA9">
        <v>1.1509568489999999</v>
      </c>
      <c r="AB9">
        <v>1.1509568489999999</v>
      </c>
    </row>
    <row r="10" spans="1:28" x14ac:dyDescent="0.25">
      <c r="A10">
        <f>'VA industrielle en niveau'!A12</f>
        <v>2014</v>
      </c>
      <c r="B10" s="16">
        <f>('VA industrielle en niveau'!C12-'VA industrielle en niveau'!B12)/'VA industrielle en niveau'!B12</f>
        <v>0</v>
      </c>
      <c r="C10" s="16">
        <f>('VA industrielle en niveau'!E12-'VA industrielle en niveau'!D12)/'VA industrielle en niveau'!D12</f>
        <v>0</v>
      </c>
      <c r="D10" s="16">
        <f>('VA industrielle en niveau'!G12-'VA industrielle en niveau'!F12)/'VA industrielle en niveau'!F12</f>
        <v>0</v>
      </c>
      <c r="E10" s="16">
        <f>('VA industrielle en niveau'!I12-'VA industrielle en niveau'!H12)/'VA industrielle en niveau'!H12</f>
        <v>0</v>
      </c>
      <c r="F10" s="16">
        <f>('VA industrielle en niveau'!K12-'VA industrielle en niveau'!J12)/'VA industrielle en niveau'!J12</f>
        <v>0</v>
      </c>
      <c r="G10" s="16">
        <f>('VA industrielle en niveau'!M12-'VA industrielle en niveau'!L12)/'VA industrielle en niveau'!L12</f>
        <v>0</v>
      </c>
      <c r="H10" s="16">
        <f>('VA industrielle en niveau'!O12-'VA industrielle en niveau'!N12)/'VA industrielle en niveau'!N12</f>
        <v>0</v>
      </c>
      <c r="I10" s="16">
        <f>('VA industrielle en niveau'!Q12-'VA industrielle en niveau'!P12)/'VA industrielle en niveau'!P12</f>
        <v>0</v>
      </c>
      <c r="J10" s="16">
        <f>('VA industrielle en niveau'!S12-'VA industrielle en niveau'!R12)/'VA industrielle en niveau'!R12</f>
        <v>0</v>
      </c>
      <c r="K10" s="16">
        <f>('VA industrielle en niveau'!U12-'VA industrielle en niveau'!T12)/'VA industrielle en niveau'!T12</f>
        <v>0</v>
      </c>
      <c r="L10" s="16">
        <f>('VA industrielle en niveau'!W12-'VA industrielle en niveau'!V12)/'VA industrielle en niveau'!V12</f>
        <v>0</v>
      </c>
      <c r="M10" s="16">
        <f>('VA industrielle en niveau'!Y12-'VA industrielle en niveau'!X12)/'VA industrielle en niveau'!X12</f>
        <v>0</v>
      </c>
      <c r="N10" s="16">
        <f>('VA industrielle en niveau'!AA12-'VA industrielle en niveau'!Z12)/'VA industrielle en niveau'!Z12</f>
        <v>0</v>
      </c>
      <c r="O10" s="16">
        <f>('VA industrielle en niveau'!AC12-'VA industrielle en niveau'!AB12)/'VA industrielle en niveau'!AB12</f>
        <v>0</v>
      </c>
      <c r="P10" s="16">
        <f>('VA industrielle en niveau'!AE12-'VA industrielle en niveau'!AD12)/'VA industrielle en niveau'!AD12</f>
        <v>0</v>
      </c>
      <c r="Q10" s="16">
        <f>('VA industrielle en niveau'!AG12-'VA industrielle en niveau'!AF12)/'VA industrielle en niveau'!AF12</f>
        <v>0</v>
      </c>
      <c r="R10" s="16">
        <f>('VA industrielle en niveau'!AI12-'VA industrielle en niveau'!AH12)/'VA industrielle en niveau'!AH12</f>
        <v>0</v>
      </c>
      <c r="S10" s="16">
        <f>('VA industrielle en niveau'!AK12-'VA industrielle en niveau'!AJ12)/'VA industrielle en niveau'!AJ12</f>
        <v>0</v>
      </c>
      <c r="T10" s="16">
        <f>('VA industrielle en niveau'!AM12-'VA industrielle en niveau'!AL12)/'VA industrielle en niveau'!AL12</f>
        <v>0</v>
      </c>
      <c r="U10" s="16">
        <f>('VA industrielle en niveau'!AO12-'VA industrielle en niveau'!AN12)/'VA industrielle en niveau'!AN12</f>
        <v>0</v>
      </c>
      <c r="V10" s="16">
        <f>('VA industrielle en niveau'!AQ12-'VA industrielle en niveau'!AP12)/'VA industrielle en niveau'!AP12</f>
        <v>0</v>
      </c>
      <c r="W10" s="16">
        <f>('VA industrielle en niveau'!AS12-'VA industrielle en niveau'!AR12)/'VA industrielle en niveau'!AR12</f>
        <v>0</v>
      </c>
      <c r="X10" s="16">
        <f>('VA industrielle en niveau'!AU12-'VA industrielle en niveau'!AT12)/'VA industrielle en niveau'!AT12</f>
        <v>0</v>
      </c>
      <c r="Y10" s="16">
        <f>('VA industrielle en niveau'!AW12-'VA industrielle en niveau'!AV12)/'VA industrielle en niveau'!AV12</f>
        <v>0</v>
      </c>
      <c r="AA10">
        <v>1.189744648</v>
      </c>
      <c r="AB10">
        <v>1.189744648</v>
      </c>
    </row>
    <row r="11" spans="1:28" x14ac:dyDescent="0.25">
      <c r="A11">
        <f>'VA industrielle en niveau'!A13</f>
        <v>2015</v>
      </c>
      <c r="B11" s="16">
        <f>('VA industrielle en niveau'!C13-'VA industrielle en niveau'!B13)/'VA industrielle en niveau'!B13</f>
        <v>0</v>
      </c>
      <c r="C11" s="16">
        <f>('VA industrielle en niveau'!E13-'VA industrielle en niveau'!D13)/'VA industrielle en niveau'!D13</f>
        <v>0</v>
      </c>
      <c r="D11" s="16">
        <f>('VA industrielle en niveau'!G13-'VA industrielle en niveau'!F13)/'VA industrielle en niveau'!F13</f>
        <v>0</v>
      </c>
      <c r="E11" s="16">
        <f>('VA industrielle en niveau'!I13-'VA industrielle en niveau'!H13)/'VA industrielle en niveau'!H13</f>
        <v>0</v>
      </c>
      <c r="F11" s="16">
        <f>('VA industrielle en niveau'!K13-'VA industrielle en niveau'!J13)/'VA industrielle en niveau'!J13</f>
        <v>0</v>
      </c>
      <c r="G11" s="16">
        <f>('VA industrielle en niveau'!M13-'VA industrielle en niveau'!L13)/'VA industrielle en niveau'!L13</f>
        <v>0</v>
      </c>
      <c r="H11" s="16">
        <f>('VA industrielle en niveau'!O13-'VA industrielle en niveau'!N13)/'VA industrielle en niveau'!N13</f>
        <v>0</v>
      </c>
      <c r="I11" s="16">
        <f>('VA industrielle en niveau'!Q13-'VA industrielle en niveau'!P13)/'VA industrielle en niveau'!P13</f>
        <v>0</v>
      </c>
      <c r="J11" s="16">
        <f>('VA industrielle en niveau'!S13-'VA industrielle en niveau'!R13)/'VA industrielle en niveau'!R13</f>
        <v>0</v>
      </c>
      <c r="K11" s="16">
        <f>('VA industrielle en niveau'!U13-'VA industrielle en niveau'!T13)/'VA industrielle en niveau'!T13</f>
        <v>0</v>
      </c>
      <c r="L11" s="16">
        <f>('VA industrielle en niveau'!W13-'VA industrielle en niveau'!V13)/'VA industrielle en niveau'!V13</f>
        <v>0</v>
      </c>
      <c r="M11" s="16">
        <f>('VA industrielle en niveau'!Y13-'VA industrielle en niveau'!X13)/'VA industrielle en niveau'!X13</f>
        <v>0</v>
      </c>
      <c r="N11" s="16">
        <f>('VA industrielle en niveau'!AA13-'VA industrielle en niveau'!Z13)/'VA industrielle en niveau'!Z13</f>
        <v>0</v>
      </c>
      <c r="O11" s="16">
        <f>('VA industrielle en niveau'!AC13-'VA industrielle en niveau'!AB13)/'VA industrielle en niveau'!AB13</f>
        <v>0</v>
      </c>
      <c r="P11" s="16">
        <f>('VA industrielle en niveau'!AE13-'VA industrielle en niveau'!AD13)/'VA industrielle en niveau'!AD13</f>
        <v>0</v>
      </c>
      <c r="Q11" s="16">
        <f>('VA industrielle en niveau'!AG13-'VA industrielle en niveau'!AF13)/'VA industrielle en niveau'!AF13</f>
        <v>0</v>
      </c>
      <c r="R11" s="16">
        <f>('VA industrielle en niveau'!AI13-'VA industrielle en niveau'!AH13)/'VA industrielle en niveau'!AH13</f>
        <v>0</v>
      </c>
      <c r="S11" s="16">
        <f>('VA industrielle en niveau'!AK13-'VA industrielle en niveau'!AJ13)/'VA industrielle en niveau'!AJ13</f>
        <v>0</v>
      </c>
      <c r="T11" s="16">
        <f>('VA industrielle en niveau'!AM13-'VA industrielle en niveau'!AL13)/'VA industrielle en niveau'!AL13</f>
        <v>0</v>
      </c>
      <c r="U11" s="16">
        <f>('VA industrielle en niveau'!AO13-'VA industrielle en niveau'!AN13)/'VA industrielle en niveau'!AN13</f>
        <v>0</v>
      </c>
      <c r="V11" s="16">
        <f>('VA industrielle en niveau'!AQ13-'VA industrielle en niveau'!AP13)/'VA industrielle en niveau'!AP13</f>
        <v>0</v>
      </c>
      <c r="W11" s="16">
        <f>('VA industrielle en niveau'!AS13-'VA industrielle en niveau'!AR13)/'VA industrielle en niveau'!AR13</f>
        <v>0</v>
      </c>
      <c r="X11" s="16">
        <f>('VA industrielle en niveau'!AU13-'VA industrielle en niveau'!AT13)/'VA industrielle en niveau'!AT13</f>
        <v>0</v>
      </c>
      <c r="Y11" s="16">
        <f>('VA industrielle en niveau'!AW13-'VA industrielle en niveau'!AV13)/'VA industrielle en niveau'!AV13</f>
        <v>0</v>
      </c>
      <c r="AA11">
        <v>1.2275713749999999</v>
      </c>
      <c r="AB11">
        <v>1.2275713749999999</v>
      </c>
    </row>
    <row r="12" spans="1:28" x14ac:dyDescent="0.25">
      <c r="A12">
        <f>'VA industrielle en niveau'!A14</f>
        <v>2016</v>
      </c>
      <c r="B12" s="16">
        <f>('VA industrielle en niveau'!C14-'VA industrielle en niveau'!B14)/'VA industrielle en niveau'!B14</f>
        <v>-3.5179543507077672E-5</v>
      </c>
      <c r="C12" s="16">
        <f>('VA industrielle en niveau'!E14-'VA industrielle en niveau'!D14)/'VA industrielle en niveau'!D14</f>
        <v>1.4336165522093329E-3</v>
      </c>
      <c r="D12" s="16">
        <f>('VA industrielle en niveau'!G14-'VA industrielle en niveau'!F14)/'VA industrielle en niveau'!F14</f>
        <v>-3.4052158639738164E-2</v>
      </c>
      <c r="E12" s="16">
        <f>('VA industrielle en niveau'!I14-'VA industrielle en niveau'!H14)/'VA industrielle en niveau'!H14</f>
        <v>2.8010512816919919E-3</v>
      </c>
      <c r="F12" s="16">
        <f>('VA industrielle en niveau'!K14-'VA industrielle en niveau'!J14)/'VA industrielle en niveau'!J14</f>
        <v>-8.2502641191416377E-4</v>
      </c>
      <c r="G12" s="16">
        <f>('VA industrielle en niveau'!M14-'VA industrielle en niveau'!L14)/'VA industrielle en niveau'!L14</f>
        <v>8.6926456346706426E-4</v>
      </c>
      <c r="H12" s="16">
        <f>('VA industrielle en niveau'!O14-'VA industrielle en niveau'!N14)/'VA industrielle en niveau'!N14</f>
        <v>-1.9013878586725086E-3</v>
      </c>
      <c r="I12" s="16">
        <f>('VA industrielle en niveau'!Q14-'VA industrielle en niveau'!P14)/'VA industrielle en niveau'!P14</f>
        <v>5.8240925692471454E-3</v>
      </c>
      <c r="J12" s="16">
        <f>('VA industrielle en niveau'!S14-'VA industrielle en niveau'!R14)/'VA industrielle en niveau'!R14</f>
        <v>1.9985452442814284E-3</v>
      </c>
      <c r="K12" s="16">
        <f>('VA industrielle en niveau'!U14-'VA industrielle en niveau'!T14)/'VA industrielle en niveau'!T14</f>
        <v>-3.3648419667238742E-2</v>
      </c>
      <c r="L12" s="16">
        <f>('VA industrielle en niveau'!W14-'VA industrielle en niveau'!V14)/'VA industrielle en niveau'!V14</f>
        <v>-1.6480645808087629E-3</v>
      </c>
      <c r="M12" s="16">
        <f>('VA industrielle en niveau'!Y14-'VA industrielle en niveau'!X14)/'VA industrielle en niveau'!X14</f>
        <v>1.5155378665352782E-3</v>
      </c>
      <c r="N12" s="16">
        <f>('VA industrielle en niveau'!AA14-'VA industrielle en niveau'!Z14)/'VA industrielle en niveau'!Z14</f>
        <v>4.7869938019424693E-4</v>
      </c>
      <c r="O12" s="16">
        <f>('VA industrielle en niveau'!AC14-'VA industrielle en niveau'!AB14)/'VA industrielle en niveau'!AB14</f>
        <v>8.3319398700819006E-3</v>
      </c>
      <c r="P12" s="16">
        <f>('VA industrielle en niveau'!AE14-'VA industrielle en niveau'!AD14)/'VA industrielle en niveau'!AD14</f>
        <v>2.8709192597076733E-2</v>
      </c>
      <c r="Q12" s="16">
        <f>('VA industrielle en niveau'!AG14-'VA industrielle en niveau'!AF14)/'VA industrielle en niveau'!AF14</f>
        <v>-1.2014375137740046E-2</v>
      </c>
      <c r="R12" s="16">
        <f>('VA industrielle en niveau'!AI14-'VA industrielle en niveau'!AH14)/'VA industrielle en niveau'!AH14</f>
        <v>8.5406751148157673E-3</v>
      </c>
      <c r="S12" s="16">
        <f>('VA industrielle en niveau'!AK14-'VA industrielle en niveau'!AJ14)/'VA industrielle en niveau'!AJ14</f>
        <v>-6.789824660017132E-4</v>
      </c>
      <c r="T12" s="16">
        <f>('VA industrielle en niveau'!AM14-'VA industrielle en niveau'!AL14)/'VA industrielle en niveau'!AL14</f>
        <v>1.5068039551337604E-3</v>
      </c>
      <c r="U12" s="16">
        <f>('VA industrielle en niveau'!AO14-'VA industrielle en niveau'!AN14)/'VA industrielle en niveau'!AN14</f>
        <v>4.9780611826335202E-5</v>
      </c>
      <c r="V12" s="16">
        <f>('VA industrielle en niveau'!AQ14-'VA industrielle en niveau'!AP14)/'VA industrielle en niveau'!AP14</f>
        <v>2.8689725939567215E-2</v>
      </c>
      <c r="W12" s="16">
        <f>('VA industrielle en niveau'!AS14-'VA industrielle en niveau'!AR14)/'VA industrielle en niveau'!AR14</f>
        <v>-9.1191986924732595E-3</v>
      </c>
      <c r="X12" s="16">
        <f>('VA industrielle en niveau'!AU14-'VA industrielle en niveau'!AT14)/'VA industrielle en niveau'!AT14</f>
        <v>1.0265813823190839E-3</v>
      </c>
      <c r="Y12" s="16">
        <f>('VA industrielle en niveau'!AW14-'VA industrielle en niveau'!AV14)/'VA industrielle en niveau'!AV14</f>
        <v>-0.33449315254476886</v>
      </c>
      <c r="AA12">
        <v>1.2629800090000001</v>
      </c>
      <c r="AB12">
        <v>1.2630809059999999</v>
      </c>
    </row>
    <row r="13" spans="1:28" x14ac:dyDescent="0.25">
      <c r="A13">
        <f>'VA industrielle en niveau'!A15</f>
        <v>2017</v>
      </c>
      <c r="B13" s="16">
        <f>('VA industrielle en niveau'!C15-'VA industrielle en niveau'!B15)/'VA industrielle en niveau'!B15</f>
        <v>-1.1305846025968711E-4</v>
      </c>
      <c r="C13" s="16">
        <f>('VA industrielle en niveau'!E15-'VA industrielle en niveau'!D15)/'VA industrielle en niveau'!D15</f>
        <v>2.8338815789880527E-3</v>
      </c>
      <c r="D13" s="16">
        <f>('VA industrielle en niveau'!G15-'VA industrielle en niveau'!F15)/'VA industrielle en niveau'!F15</f>
        <v>-4.6780795238816245E-2</v>
      </c>
      <c r="E13" s="16">
        <f>('VA industrielle en niveau'!I15-'VA industrielle en niveau'!H15)/'VA industrielle en niveau'!H15</f>
        <v>3.9217839651104853E-3</v>
      </c>
      <c r="F13" s="16">
        <f>('VA industrielle en niveau'!K15-'VA industrielle en niveau'!J15)/'VA industrielle en niveau'!J15</f>
        <v>-5.1838748487771885E-4</v>
      </c>
      <c r="G13" s="16">
        <f>('VA industrielle en niveau'!M15-'VA industrielle en niveau'!L15)/'VA industrielle en niveau'!L15</f>
        <v>-9.8097004734242215E-4</v>
      </c>
      <c r="H13" s="16">
        <f>('VA industrielle en niveau'!O15-'VA industrielle en niveau'!N15)/'VA industrielle en niveau'!N15</f>
        <v>-2.8467366377806524E-3</v>
      </c>
      <c r="I13" s="16">
        <f>('VA industrielle en niveau'!Q15-'VA industrielle en niveau'!P15)/'VA industrielle en niveau'!P15</f>
        <v>1.0616504242679042E-2</v>
      </c>
      <c r="J13" s="16">
        <f>('VA industrielle en niveau'!S15-'VA industrielle en niveau'!R15)/'VA industrielle en niveau'!R15</f>
        <v>1.990372665847832E-3</v>
      </c>
      <c r="K13" s="16">
        <f>('VA industrielle en niveau'!U15-'VA industrielle en niveau'!T15)/'VA industrielle en niveau'!T15</f>
        <v>-4.8567113121093415E-2</v>
      </c>
      <c r="L13" s="16">
        <f>('VA industrielle en niveau'!W15-'VA industrielle en niveau'!V15)/'VA industrielle en niveau'!V15</f>
        <v>-8.0870134580411787E-4</v>
      </c>
      <c r="M13" s="16">
        <f>('VA industrielle en niveau'!Y15-'VA industrielle en niveau'!X15)/'VA industrielle en niveau'!X15</f>
        <v>2.8708631408824199E-3</v>
      </c>
      <c r="N13" s="16">
        <f>('VA industrielle en niveau'!AA15-'VA industrielle en niveau'!Z15)/'VA industrielle en niveau'!Z15</f>
        <v>1.3058227990847355E-3</v>
      </c>
      <c r="O13" s="16">
        <f>('VA industrielle en niveau'!AC15-'VA industrielle en niveau'!AB15)/'VA industrielle en niveau'!AB15</f>
        <v>2.1742633758471477E-2</v>
      </c>
      <c r="P13" s="16">
        <f>('VA industrielle en niveau'!AE15-'VA industrielle en niveau'!AD15)/'VA industrielle en niveau'!AD15</f>
        <v>6.7760080483783597E-2</v>
      </c>
      <c r="Q13" s="16">
        <f>('VA industrielle en niveau'!AG15-'VA industrielle en niveau'!AF15)/'VA industrielle en niveau'!AF15</f>
        <v>-1.8396392238270502E-2</v>
      </c>
      <c r="R13" s="16">
        <f>('VA industrielle en niveau'!AI15-'VA industrielle en niveau'!AH15)/'VA industrielle en niveau'!AH15</f>
        <v>1.6063242107180978E-2</v>
      </c>
      <c r="S13" s="16">
        <f>('VA industrielle en niveau'!AK15-'VA industrielle en niveau'!AJ15)/'VA industrielle en niveau'!AJ15</f>
        <v>-2.4877093280284103E-3</v>
      </c>
      <c r="T13" s="16">
        <f>('VA industrielle en niveau'!AM15-'VA industrielle en niveau'!AL15)/'VA industrielle en niveau'!AL15</f>
        <v>3.0540063822176028E-3</v>
      </c>
      <c r="U13" s="16">
        <f>('VA industrielle en niveau'!AO15-'VA industrielle en niveau'!AN15)/'VA industrielle en niveau'!AN15</f>
        <v>1.0266167371497412E-4</v>
      </c>
      <c r="V13" s="16">
        <f>('VA industrielle en niveau'!AQ15-'VA industrielle en niveau'!AP15)/'VA industrielle en niveau'!AP15</f>
        <v>4.008923087008124E-2</v>
      </c>
      <c r="W13" s="16">
        <f>('VA industrielle en niveau'!AS15-'VA industrielle en niveau'!AR15)/'VA industrielle en niveau'!AR15</f>
        <v>-1.6591998505920691E-2</v>
      </c>
      <c r="X13" s="16">
        <f>('VA industrielle en niveau'!AU15-'VA industrielle en niveau'!AT15)/'VA industrielle en niveau'!AT15</f>
        <v>4.1126235877460204E-3</v>
      </c>
      <c r="Y13" s="16">
        <f>('VA industrielle en niveau'!AW15-'VA industrielle en niveau'!AV15)/'VA industrielle en niveau'!AV15</f>
        <v>-0.55362265250214049</v>
      </c>
      <c r="AA13">
        <v>1.3024105699999999</v>
      </c>
      <c r="AB13">
        <v>1.3019795190000001</v>
      </c>
    </row>
    <row r="14" spans="1:28" x14ac:dyDescent="0.25">
      <c r="A14">
        <f>'VA industrielle en niveau'!A16</f>
        <v>2018</v>
      </c>
      <c r="B14" s="16">
        <f>('VA industrielle en niveau'!C16-'VA industrielle en niveau'!B16)/'VA industrielle en niveau'!B16</f>
        <v>-2.9342503813850569E-4</v>
      </c>
      <c r="C14" s="16">
        <f>('VA industrielle en niveau'!E16-'VA industrielle en niveau'!D16)/'VA industrielle en niveau'!D16</f>
        <v>5.2434023347708259E-3</v>
      </c>
      <c r="D14" s="16">
        <f>('VA industrielle en niveau'!G16-'VA industrielle en niveau'!F16)/'VA industrielle en niveau'!F16</f>
        <v>-8.5396039645138436E-2</v>
      </c>
      <c r="E14" s="16">
        <f>('VA industrielle en niveau'!I16-'VA industrielle en niveau'!H16)/'VA industrielle en niveau'!H16</f>
        <v>8.0502979325659547E-3</v>
      </c>
      <c r="F14" s="16">
        <f>('VA industrielle en niveau'!K16-'VA industrielle en niveau'!J16)/'VA industrielle en niveau'!J16</f>
        <v>-6.1389673563592441E-4</v>
      </c>
      <c r="G14" s="16">
        <f>('VA industrielle en niveau'!M16-'VA industrielle en niveau'!L16)/'VA industrielle en niveau'!L16</f>
        <v>1.3547458385968943E-3</v>
      </c>
      <c r="H14" s="16">
        <f>('VA industrielle en niveau'!O16-'VA industrielle en niveau'!N16)/'VA industrielle en niveau'!N16</f>
        <v>-3.9156895286136199E-3</v>
      </c>
      <c r="I14" s="16">
        <f>('VA industrielle en niveau'!Q16-'VA industrielle en niveau'!P16)/'VA industrielle en niveau'!P16</f>
        <v>2.0960016119830113E-2</v>
      </c>
      <c r="J14" s="16">
        <f>('VA industrielle en niveau'!S16-'VA industrielle en niveau'!R16)/'VA industrielle en niveau'!R16</f>
        <v>6.1988560222935663E-3</v>
      </c>
      <c r="K14" s="16">
        <f>('VA industrielle en niveau'!U16-'VA industrielle en niveau'!T16)/'VA industrielle en niveau'!T16</f>
        <v>-7.1478165820755266E-2</v>
      </c>
      <c r="L14" s="16">
        <f>('VA industrielle en niveau'!W16-'VA industrielle en niveau'!V16)/'VA industrielle en niveau'!V16</f>
        <v>-1.0950108154261463E-3</v>
      </c>
      <c r="M14" s="16">
        <f>('VA industrielle en niveau'!Y16-'VA industrielle en niveau'!X16)/'VA industrielle en niveau'!X16</f>
        <v>5.0139742793116338E-3</v>
      </c>
      <c r="N14" s="16">
        <f>('VA industrielle en niveau'!AA16-'VA industrielle en niveau'!Z16)/'VA industrielle en niveau'!Z16</f>
        <v>2.9949621539422863E-3</v>
      </c>
      <c r="O14" s="16">
        <f>('VA industrielle en niveau'!AC16-'VA industrielle en niveau'!AB16)/'VA industrielle en niveau'!AB16</f>
        <v>5.310846383350646E-2</v>
      </c>
      <c r="P14" s="16">
        <f>('VA industrielle en niveau'!AE16-'VA industrielle en niveau'!AD16)/'VA industrielle en niveau'!AD16</f>
        <v>0.1404137067722436</v>
      </c>
      <c r="Q14" s="16">
        <f>('VA industrielle en niveau'!AG16-'VA industrielle en niveau'!AF16)/'VA industrielle en niveau'!AF16</f>
        <v>-2.0399927864222105E-2</v>
      </c>
      <c r="R14" s="16">
        <f>('VA industrielle en niveau'!AI16-'VA industrielle en niveau'!AH16)/'VA industrielle en niveau'!AH16</f>
        <v>1.7067587468446464E-2</v>
      </c>
      <c r="S14" s="16">
        <f>('VA industrielle en niveau'!AK16-'VA industrielle en niveau'!AJ16)/'VA industrielle en niveau'!AJ16</f>
        <v>-5.1596932784720986E-3</v>
      </c>
      <c r="T14" s="16">
        <f>('VA industrielle en niveau'!AM16-'VA industrielle en niveau'!AL16)/'VA industrielle en niveau'!AL16</f>
        <v>5.6942023096538891E-3</v>
      </c>
      <c r="U14" s="16">
        <f>('VA industrielle en niveau'!AO16-'VA industrielle en niveau'!AN16)/'VA industrielle en niveau'!AN16</f>
        <v>1.9628881435611005E-4</v>
      </c>
      <c r="V14" s="16">
        <f>('VA industrielle en niveau'!AQ16-'VA industrielle en niveau'!AP16)/'VA industrielle en niveau'!AP16</f>
        <v>3.6290108962420478E-2</v>
      </c>
      <c r="W14" s="16">
        <f>('VA industrielle en niveau'!AS16-'VA industrielle en niveau'!AR16)/'VA industrielle en niveau'!AR16</f>
        <v>-4.1133062825921093E-2</v>
      </c>
      <c r="X14" s="16">
        <f>('VA industrielle en niveau'!AU16-'VA industrielle en niveau'!AT16)/'VA industrielle en niveau'!AT16</f>
        <v>8.4666966722664466E-3</v>
      </c>
      <c r="Y14" s="16">
        <f>('VA industrielle en niveau'!AW16-'VA industrielle en niveau'!AV16)/'VA industrielle en niveau'!AV16</f>
        <v>-0.66155958867399678</v>
      </c>
      <c r="AA14">
        <v>1.3476212729999999</v>
      </c>
      <c r="AB14">
        <v>1.3459085719999999</v>
      </c>
    </row>
    <row r="15" spans="1:28" x14ac:dyDescent="0.25">
      <c r="A15">
        <f>'VA industrielle en niveau'!A17</f>
        <v>2019</v>
      </c>
      <c r="B15" s="16">
        <f>('VA industrielle en niveau'!C17-'VA industrielle en niveau'!B17)/'VA industrielle en niveau'!B17</f>
        <v>-5.855056882884417E-4</v>
      </c>
      <c r="C15" s="16">
        <f>('VA industrielle en niveau'!E17-'VA industrielle en niveau'!D17)/'VA industrielle en niveau'!D17</f>
        <v>7.1554856288586037E-3</v>
      </c>
      <c r="D15" s="16">
        <f>('VA industrielle en niveau'!G17-'VA industrielle en niveau'!F17)/'VA industrielle en niveau'!F17</f>
        <v>-9.1223332215659744E-2</v>
      </c>
      <c r="E15" s="16">
        <f>('VA industrielle en niveau'!I17-'VA industrielle en niveau'!H17)/'VA industrielle en niveau'!H17</f>
        <v>9.0605125117052369E-3</v>
      </c>
      <c r="F15" s="16">
        <f>('VA industrielle en niveau'!K17-'VA industrielle en niveau'!J17)/'VA industrielle en niveau'!J17</f>
        <v>3.2088835238319176E-3</v>
      </c>
      <c r="G15" s="16">
        <f>('VA industrielle en niveau'!M17-'VA industrielle en niveau'!L17)/'VA industrielle en niveau'!L17</f>
        <v>-8.660384299777386E-4</v>
      </c>
      <c r="H15" s="16">
        <f>('VA industrielle en niveau'!O17-'VA industrielle en niveau'!N17)/'VA industrielle en niveau'!N17</f>
        <v>-2.2776215425074505E-3</v>
      </c>
      <c r="I15" s="16">
        <f>('VA industrielle en niveau'!Q17-'VA industrielle en niveau'!P17)/'VA industrielle en niveau'!P17</f>
        <v>2.0503032515448775E-2</v>
      </c>
      <c r="J15" s="16">
        <f>('VA industrielle en niveau'!S17-'VA industrielle en niveau'!R17)/'VA industrielle en niveau'!R17</f>
        <v>6.3326134693504543E-3</v>
      </c>
      <c r="K15" s="16">
        <f>('VA industrielle en niveau'!U17-'VA industrielle en niveau'!T17)/'VA industrielle en niveau'!T17</f>
        <v>-6.8698751521874879E-2</v>
      </c>
      <c r="L15" s="16">
        <f>('VA industrielle en niveau'!W17-'VA industrielle en niveau'!V17)/'VA industrielle en niveau'!V17</f>
        <v>3.0455757373401798E-3</v>
      </c>
      <c r="M15" s="16">
        <f>('VA industrielle en niveau'!Y17-'VA industrielle en niveau'!X17)/'VA industrielle en niveau'!X17</f>
        <v>6.6452464785203124E-3</v>
      </c>
      <c r="N15" s="16">
        <f>('VA industrielle en niveau'!AA17-'VA industrielle en niveau'!Z17)/'VA industrielle en niveau'!Z17</f>
        <v>5.5673507907453047E-3</v>
      </c>
      <c r="O15" s="16">
        <f>('VA industrielle en niveau'!AC17-'VA industrielle en niveau'!AB17)/'VA industrielle en niveau'!AB17</f>
        <v>8.6018972514229936E-2</v>
      </c>
      <c r="P15" s="16">
        <f>('VA industrielle en niveau'!AE17-'VA industrielle en niveau'!AD17)/'VA industrielle en niveau'!AD17</f>
        <v>0.21642990513360477</v>
      </c>
      <c r="Q15" s="16">
        <f>('VA industrielle en niveau'!AG17-'VA industrielle en niveau'!AF17)/'VA industrielle en niveau'!AF17</f>
        <v>-1.4804297396238399E-2</v>
      </c>
      <c r="R15" s="16">
        <f>('VA industrielle en niveau'!AI17-'VA industrielle en niveau'!AH17)/'VA industrielle en niveau'!AH17</f>
        <v>2.3712559839623715E-2</v>
      </c>
      <c r="S15" s="16">
        <f>('VA industrielle en niveau'!AK17-'VA industrielle en niveau'!AJ17)/'VA industrielle en niveau'!AJ17</f>
        <v>-9.1425357734196064E-3</v>
      </c>
      <c r="T15" s="16">
        <f>('VA industrielle en niveau'!AM17-'VA industrielle en niveau'!AL17)/'VA industrielle en niveau'!AL17</f>
        <v>7.9445097236200152E-3</v>
      </c>
      <c r="U15" s="16">
        <f>('VA industrielle en niveau'!AO17-'VA industrielle en niveau'!AN17)/'VA industrielle en niveau'!AN17</f>
        <v>2.7724492694896393E-4</v>
      </c>
      <c r="V15" s="16">
        <f>('VA industrielle en niveau'!AQ17-'VA industrielle en niveau'!AP17)/'VA industrielle en niveau'!AP17</f>
        <v>-1.4976207610832855E-2</v>
      </c>
      <c r="W15" s="16">
        <f>('VA industrielle en niveau'!AS17-'VA industrielle en niveau'!AR17)/'VA industrielle en niveau'!AR17</f>
        <v>-6.8377836298035857E-2</v>
      </c>
      <c r="X15" s="16">
        <f>('VA industrielle en niveau'!AU17-'VA industrielle en niveau'!AT17)/'VA industrielle en niveau'!AT17</f>
        <v>1.1055379849564048E-2</v>
      </c>
      <c r="Y15" s="16">
        <f>('VA industrielle en niveau'!AW17-'VA industrielle en niveau'!AV17)/'VA industrielle en niveau'!AV17</f>
        <v>-0.75732142611168596</v>
      </c>
      <c r="AA15">
        <v>1.3994155779999999</v>
      </c>
      <c r="AB15">
        <v>1.395579726</v>
      </c>
    </row>
    <row r="16" spans="1:28" x14ac:dyDescent="0.25">
      <c r="A16">
        <f>'VA industrielle en niveau'!A18</f>
        <v>2020</v>
      </c>
      <c r="B16" s="16">
        <f>('VA industrielle en niveau'!C18-'VA industrielle en niveau'!B18)/'VA industrielle en niveau'!B18</f>
        <v>-9.9398565044849668E-4</v>
      </c>
      <c r="C16" s="16">
        <f>('VA industrielle en niveau'!E18-'VA industrielle en niveau'!D18)/'VA industrielle en niveau'!D18</f>
        <v>8.6386429203907326E-3</v>
      </c>
      <c r="D16" s="16">
        <f>('VA industrielle en niveau'!G18-'VA industrielle en niveau'!F18)/'VA industrielle en niveau'!F18</f>
        <v>-8.2533735792578972E-2</v>
      </c>
      <c r="E16" s="16">
        <f>('VA industrielle en niveau'!I18-'VA industrielle en niveau'!H18)/'VA industrielle en niveau'!H18</f>
        <v>8.1364326827391489E-3</v>
      </c>
      <c r="F16" s="16">
        <f>('VA industrielle en niveau'!K18-'VA industrielle en niveau'!J18)/'VA industrielle en niveau'!J18</f>
        <v>1.0520379141422145E-2</v>
      </c>
      <c r="G16" s="16">
        <f>('VA industrielle en niveau'!M18-'VA industrielle en niveau'!L18)/'VA industrielle en niveau'!L18</f>
        <v>-5.3881521528795053E-3</v>
      </c>
      <c r="H16" s="16">
        <f>('VA industrielle en niveau'!O18-'VA industrielle en niveau'!N18)/'VA industrielle en niveau'!N18</f>
        <v>1.3111531600965092E-3</v>
      </c>
      <c r="I16" s="16">
        <f>('VA industrielle en niveau'!Q18-'VA industrielle en niveau'!P18)/'VA industrielle en niveau'!P18</f>
        <v>1.321927216347355E-2</v>
      </c>
      <c r="J16" s="16">
        <f>('VA industrielle en niveau'!S18-'VA industrielle en niveau'!R18)/'VA industrielle en niveau'!R18</f>
        <v>3.9701707365702001E-3</v>
      </c>
      <c r="K16" s="16">
        <f>('VA industrielle en niveau'!U18-'VA industrielle en niveau'!T18)/'VA industrielle en niveau'!T18</f>
        <v>-5.2021630040103087E-2</v>
      </c>
      <c r="L16" s="16">
        <f>('VA industrielle en niveau'!W18-'VA industrielle en niveau'!V18)/'VA industrielle en niveau'!V18</f>
        <v>9.8585725780290633E-3</v>
      </c>
      <c r="M16" s="16">
        <f>('VA industrielle en niveau'!Y18-'VA industrielle en niveau'!X18)/'VA industrielle en niveau'!X18</f>
        <v>7.8778158332069182E-3</v>
      </c>
      <c r="N16" s="16">
        <f>('VA industrielle en niveau'!AA18-'VA industrielle en niveau'!Z18)/'VA industrielle en niveau'!Z18</f>
        <v>8.2970570150418445E-3</v>
      </c>
      <c r="O16" s="16">
        <f>('VA industrielle en niveau'!AC18-'VA industrielle en niveau'!AB18)/'VA industrielle en niveau'!AB18</f>
        <v>0.11309172901595282</v>
      </c>
      <c r="P16" s="16">
        <f>('VA industrielle en niveau'!AE18-'VA industrielle en niveau'!AD18)/'VA industrielle en niveau'!AD18</f>
        <v>0.2816293983430796</v>
      </c>
      <c r="Q16" s="16">
        <f>('VA industrielle en niveau'!AG18-'VA industrielle en niveau'!AF18)/'VA industrielle en niveau'!AF18</f>
        <v>-5.7070518732214156E-3</v>
      </c>
      <c r="R16" s="16">
        <f>('VA industrielle en niveau'!AI18-'VA industrielle en niveau'!AH18)/'VA industrielle en niveau'!AH18</f>
        <v>3.5851211035556094E-2</v>
      </c>
      <c r="S16" s="16">
        <f>('VA industrielle en niveau'!AK18-'VA industrielle en niveau'!AJ18)/'VA industrielle en niveau'!AJ18</f>
        <v>-1.3499343355070392E-2</v>
      </c>
      <c r="T16" s="16">
        <f>('VA industrielle en niveau'!AM18-'VA industrielle en niveau'!AL18)/'VA industrielle en niveau'!AL18</f>
        <v>9.7765205305416318E-3</v>
      </c>
      <c r="U16" s="16">
        <f>('VA industrielle en niveau'!AO18-'VA industrielle en niveau'!AN18)/'VA industrielle en niveau'!AN18</f>
        <v>3.4255861382303778E-4</v>
      </c>
      <c r="V16" s="16">
        <f>('VA industrielle en niveau'!AQ18-'VA industrielle en niveau'!AP18)/'VA industrielle en niveau'!AP18</f>
        <v>-7.162436352331647E-2</v>
      </c>
      <c r="W16" s="16">
        <f>('VA industrielle en niveau'!AS18-'VA industrielle en niveau'!AR18)/'VA industrielle en niveau'!AR18</f>
        <v>-8.8321168116096541E-2</v>
      </c>
      <c r="X16" s="16">
        <f>('VA industrielle en niveau'!AU18-'VA industrielle en niveau'!AT18)/'VA industrielle en niveau'!AT18</f>
        <v>9.9961941487172901E-3</v>
      </c>
      <c r="Y16" s="16">
        <f>('VA industrielle en niveau'!AW18-'VA industrielle en niveau'!AV18)/'VA industrielle en niveau'!AV18</f>
        <v>-0.81389556565963805</v>
      </c>
      <c r="AA16">
        <v>1.457756198</v>
      </c>
      <c r="AB16">
        <v>1.45060265</v>
      </c>
    </row>
    <row r="17" spans="1:28" x14ac:dyDescent="0.25">
      <c r="A17">
        <f>'VA industrielle en niveau'!A19</f>
        <v>2021</v>
      </c>
      <c r="B17" s="16">
        <f>('VA industrielle en niveau'!C19-'VA industrielle en niveau'!B19)/'VA industrielle en niveau'!B19</f>
        <v>-1.4931361165692286E-3</v>
      </c>
      <c r="C17" s="16">
        <f>('VA industrielle en niveau'!E19-'VA industrielle en niveau'!D19)/'VA industrielle en niveau'!D19</f>
        <v>8.6751759352211508E-3</v>
      </c>
      <c r="D17" s="16">
        <f>('VA industrielle en niveau'!G19-'VA industrielle en niveau'!F19)/'VA industrielle en niveau'!F19</f>
        <v>-3.2718566759159039E-2</v>
      </c>
      <c r="E17" s="16">
        <f>('VA industrielle en niveau'!I19-'VA industrielle en niveau'!H19)/'VA industrielle en niveau'!H19</f>
        <v>2.6384697782443098E-3</v>
      </c>
      <c r="F17" s="16">
        <f>('VA industrielle en niveau'!K19-'VA industrielle en niveau'!J19)/'VA industrielle en niveau'!J19</f>
        <v>2.3758503041765189E-2</v>
      </c>
      <c r="G17" s="16">
        <f>('VA industrielle en niveau'!M19-'VA industrielle en niveau'!L19)/'VA industrielle en niveau'!L19</f>
        <v>-1.4698719081645065E-2</v>
      </c>
      <c r="H17" s="16">
        <f>('VA industrielle en niveau'!O19-'VA industrielle en niveau'!N19)/'VA industrielle en niveau'!N19</f>
        <v>7.3755702813101485E-3</v>
      </c>
      <c r="I17" s="16">
        <f>('VA industrielle en niveau'!Q19-'VA industrielle en niveau'!P19)/'VA industrielle en niveau'!P19</f>
        <v>-5.7188113746494771E-3</v>
      </c>
      <c r="J17" s="16">
        <f>('VA industrielle en niveau'!S19-'VA industrielle en niveau'!R19)/'VA industrielle en niveau'!R19</f>
        <v>-5.5096453285723729E-3</v>
      </c>
      <c r="K17" s="16">
        <f>('VA industrielle en niveau'!U19-'VA industrielle en niveau'!T19)/'VA industrielle en niveau'!T19</f>
        <v>-1.2788337221896732E-2</v>
      </c>
      <c r="L17" s="16">
        <f>('VA industrielle en niveau'!W19-'VA industrielle en niveau'!V19)/'VA industrielle en niveau'!V19</f>
        <v>2.0942077806500387E-2</v>
      </c>
      <c r="M17" s="16">
        <f>('VA industrielle en niveau'!Y19-'VA industrielle en niveau'!X19)/'VA industrielle en niveau'!X19</f>
        <v>8.0168975234777857E-3</v>
      </c>
      <c r="N17" s="16">
        <f>('VA industrielle en niveau'!AA19-'VA industrielle en niveau'!Z19)/'VA industrielle en niveau'!Z19</f>
        <v>1.0316183122988685E-2</v>
      </c>
      <c r="O17" s="16">
        <f>('VA industrielle en niveau'!AC19-'VA industrielle en niveau'!AB19)/'VA industrielle en niveau'!AB19</f>
        <v>0.11176774210822359</v>
      </c>
      <c r="P17" s="16">
        <f>('VA industrielle en niveau'!AE19-'VA industrielle en niveau'!AD19)/'VA industrielle en niveau'!AD19</f>
        <v>0.29506698181658053</v>
      </c>
      <c r="Q17" s="16">
        <f>('VA industrielle en niveau'!AG19-'VA industrielle en niveau'!AF19)/'VA industrielle en niveau'!AF19</f>
        <v>7.4340185262121656E-3</v>
      </c>
      <c r="R17" s="16">
        <f>('VA industrielle en niveau'!AI19-'VA industrielle en niveau'!AH19)/'VA industrielle en niveau'!AH19</f>
        <v>5.7287850493779532E-2</v>
      </c>
      <c r="S17" s="16">
        <f>('VA industrielle en niveau'!AK19-'VA industrielle en niveau'!AJ19)/'VA industrielle en niveau'!AJ19</f>
        <v>-1.9057389229208618E-2</v>
      </c>
      <c r="T17" s="16">
        <f>('VA industrielle en niveau'!AM19-'VA industrielle en niveau'!AL19)/'VA industrielle en niveau'!AL19</f>
        <v>1.0107562868771808E-2</v>
      </c>
      <c r="U17" s="16">
        <f>('VA industrielle en niveau'!AO19-'VA industrielle en niveau'!AN19)/'VA industrielle en niveau'!AN19</f>
        <v>3.5432969860957976E-4</v>
      </c>
      <c r="V17" s="16">
        <f>('VA industrielle en niveau'!AQ19-'VA industrielle en niveau'!AP19)/'VA industrielle en niveau'!AP19</f>
        <v>-9.2460315566115864E-2</v>
      </c>
      <c r="W17" s="16">
        <f>('VA industrielle en niveau'!AS19-'VA industrielle en niveau'!AR19)/'VA industrielle en niveau'!AR19</f>
        <v>-7.6579386592620258E-2</v>
      </c>
      <c r="X17" s="16">
        <f>('VA industrielle en niveau'!AU19-'VA industrielle en niveau'!AT19)/'VA industrielle en niveau'!AT19</f>
        <v>9.5196338428796105E-4</v>
      </c>
      <c r="Y17" s="16">
        <f>('VA industrielle en niveau'!AW19-'VA industrielle en niveau'!AV19)/'VA industrielle en niveau'!AV19</f>
        <v>-0.77070241337640555</v>
      </c>
      <c r="AA17">
        <v>1.521588004</v>
      </c>
      <c r="AB17">
        <v>1.5097167549999999</v>
      </c>
    </row>
    <row r="18" spans="1:28" x14ac:dyDescent="0.25">
      <c r="A18">
        <f>'VA industrielle en niveau'!A20</f>
        <v>2022</v>
      </c>
      <c r="B18" s="16">
        <f>('VA industrielle en niveau'!C20-'VA industrielle en niveau'!B20)/'VA industrielle en niveau'!B20</f>
        <v>-2.1473794685665892E-3</v>
      </c>
      <c r="C18" s="16">
        <f>('VA industrielle en niveau'!E20-'VA industrielle en niveau'!D20)/'VA industrielle en niveau'!D20</f>
        <v>9.8857306466477793E-3</v>
      </c>
      <c r="D18" s="16">
        <f>('VA industrielle en niveau'!G20-'VA industrielle en niveau'!F20)/'VA industrielle en niveau'!F20</f>
        <v>-3.3141521052442578E-2</v>
      </c>
      <c r="E18" s="16">
        <f>('VA industrielle en niveau'!I20-'VA industrielle en niveau'!H20)/'VA industrielle en niveau'!H20</f>
        <v>1.4774286853915105E-3</v>
      </c>
      <c r="F18" s="16">
        <f>('VA industrielle en niveau'!K20-'VA industrielle en niveau'!J20)/'VA industrielle en niveau'!J20</f>
        <v>3.4064475705408333E-2</v>
      </c>
      <c r="G18" s="16">
        <f>('VA industrielle en niveau'!M20-'VA industrielle en niveau'!L20)/'VA industrielle en niveau'!L20</f>
        <v>-1.8466205963765955E-2</v>
      </c>
      <c r="H18" s="16">
        <f>('VA industrielle en niveau'!O20-'VA industrielle en niveau'!N20)/'VA industrielle en niveau'!N20</f>
        <v>1.1644344853396474E-2</v>
      </c>
      <c r="I18" s="16">
        <f>('VA industrielle en niveau'!Q20-'VA industrielle en niveau'!P20)/'VA industrielle en niveau'!P20</f>
        <v>-1.3605985441772087E-2</v>
      </c>
      <c r="J18" s="16">
        <f>('VA industrielle en niveau'!S20-'VA industrielle en niveau'!R20)/'VA industrielle en niveau'!R20</f>
        <v>-7.4782480849443994E-3</v>
      </c>
      <c r="K18" s="16">
        <f>('VA industrielle en niveau'!U20-'VA industrielle en niveau'!T20)/'VA industrielle en niveau'!T20</f>
        <v>1.6596423923837928E-3</v>
      </c>
      <c r="L18" s="16">
        <f>('VA industrielle en niveau'!W20-'VA industrielle en niveau'!V20)/'VA industrielle en niveau'!V20</f>
        <v>2.7070185674274518E-2</v>
      </c>
      <c r="M18" s="16">
        <f>('VA industrielle en niveau'!Y20-'VA industrielle en niveau'!X20)/'VA industrielle en niveau'!X20</f>
        <v>9.2834893156906947E-3</v>
      </c>
      <c r="N18" s="16">
        <f>('VA industrielle en niveau'!AA20-'VA industrielle en niveau'!Z20)/'VA industrielle en niveau'!Z20</f>
        <v>1.1111267180731859E-2</v>
      </c>
      <c r="O18" s="16">
        <f>('VA industrielle en niveau'!AC20-'VA industrielle en niveau'!AB20)/'VA industrielle en niveau'!AB20</f>
        <v>0.11066227770924628</v>
      </c>
      <c r="P18" s="16">
        <f>('VA industrielle en niveau'!AE20-'VA industrielle en niveau'!AD20)/'VA industrielle en niveau'!AD20</f>
        <v>0.30818429507505701</v>
      </c>
      <c r="Q18" s="16">
        <f>('VA industrielle en niveau'!AG20-'VA industrielle en niveau'!AF20)/'VA industrielle en niveau'!AF20</f>
        <v>1.7043327193227757E-2</v>
      </c>
      <c r="R18" s="16">
        <f>('VA industrielle en niveau'!AI20-'VA industrielle en niveau'!AH20)/'VA industrielle en niveau'!AH20</f>
        <v>7.3735014830591541E-2</v>
      </c>
      <c r="S18" s="16">
        <f>('VA industrielle en niveau'!AK20-'VA industrielle en niveau'!AJ20)/'VA industrielle en niveau'!AJ20</f>
        <v>-2.3808879443822095E-2</v>
      </c>
      <c r="T18" s="16">
        <f>('VA industrielle en niveau'!AM20-'VA industrielle en niveau'!AL20)/'VA industrielle en niveau'!AL20</f>
        <v>1.1474780307042437E-2</v>
      </c>
      <c r="U18" s="16">
        <f>('VA industrielle en niveau'!AO20-'VA industrielle en niveau'!AN20)/'VA industrielle en niveau'!AN20</f>
        <v>4.02288375021046E-4</v>
      </c>
      <c r="V18" s="16">
        <f>('VA industrielle en niveau'!AQ20-'VA industrielle en niveau'!AP20)/'VA industrielle en niveau'!AP20</f>
        <v>-0.11276149100547131</v>
      </c>
      <c r="W18" s="16">
        <f>('VA industrielle en niveau'!AS20-'VA industrielle en niveau'!AR20)/'VA industrielle en niveau'!AR20</f>
        <v>-7.4098504226189132E-2</v>
      </c>
      <c r="X18" s="16">
        <f>('VA industrielle en niveau'!AU20-'VA industrielle en niveau'!AT20)/'VA industrielle en niveau'!AT20</f>
        <v>-4.0347191335358308E-3</v>
      </c>
      <c r="Y18" s="16">
        <f>('VA industrielle en niveau'!AW20-'VA industrielle en niveau'!AV20)/'VA industrielle en niveau'!AV20</f>
        <v>-0.75286996184288368</v>
      </c>
      <c r="AA18">
        <v>1.588411912</v>
      </c>
      <c r="AB18">
        <v>1.570347073</v>
      </c>
    </row>
    <row r="19" spans="1:28" x14ac:dyDescent="0.25">
      <c r="A19">
        <f>'VA industrielle en niveau'!A21</f>
        <v>2023</v>
      </c>
      <c r="B19" s="16">
        <f>('VA industrielle en niveau'!C21-'VA industrielle en niveau'!B21)/'VA industrielle en niveau'!B21</f>
        <v>-2.9588276616693957E-3</v>
      </c>
      <c r="C19" s="16">
        <f>('VA industrielle en niveau'!E21-'VA industrielle en niveau'!D21)/'VA industrielle en niveau'!D21</f>
        <v>1.1253987815909344E-2</v>
      </c>
      <c r="D19" s="16">
        <f>('VA industrielle en niveau'!G21-'VA industrielle en niveau'!F21)/'VA industrielle en niveau'!F21</f>
        <v>-3.2549512900464893E-2</v>
      </c>
      <c r="E19" s="16">
        <f>('VA industrielle en niveau'!I21-'VA industrielle en niveau'!H21)/'VA industrielle en niveau'!H21</f>
        <v>5.5610346145837201E-4</v>
      </c>
      <c r="F19" s="16">
        <f>('VA industrielle en niveau'!K21-'VA industrielle en niveau'!J21)/'VA industrielle en niveau'!J21</f>
        <v>4.7237418018757318E-2</v>
      </c>
      <c r="G19" s="16">
        <f>('VA industrielle en niveau'!M21-'VA industrielle en niveau'!L21)/'VA industrielle en niveau'!L21</f>
        <v>-2.1967946167418786E-2</v>
      </c>
      <c r="H19" s="16">
        <f>('VA industrielle en niveau'!O21-'VA industrielle en niveau'!N21)/'VA industrielle en niveau'!N21</f>
        <v>1.6082242104872628E-2</v>
      </c>
      <c r="I19" s="16">
        <f>('VA industrielle en niveau'!Q21-'VA industrielle en niveau'!P21)/'VA industrielle en niveau'!P21</f>
        <v>-2.1901618588056799E-2</v>
      </c>
      <c r="J19" s="16">
        <f>('VA industrielle en niveau'!S21-'VA industrielle en niveau'!R21)/'VA industrielle en niveau'!R21</f>
        <v>-8.7993746648326321E-3</v>
      </c>
      <c r="K19" s="16">
        <f>('VA industrielle en niveau'!U21-'VA industrielle en niveau'!T21)/'VA industrielle en niveau'!T21</f>
        <v>1.3032904444544507E-2</v>
      </c>
      <c r="L19" s="16">
        <f>('VA industrielle en niveau'!W21-'VA industrielle en niveau'!V21)/'VA industrielle en niveau'!V21</f>
        <v>3.2380572086398454E-2</v>
      </c>
      <c r="M19" s="16">
        <f>('VA industrielle en niveau'!Y21-'VA industrielle en niveau'!X21)/'VA industrielle en niveau'!X21</f>
        <v>1.0579603107342643E-2</v>
      </c>
      <c r="N19" s="16">
        <f>('VA industrielle en niveau'!AA21-'VA industrielle en niveau'!Z21)/'VA industrielle en niveau'!Z21</f>
        <v>1.14167133912038E-2</v>
      </c>
      <c r="O19" s="16">
        <f>('VA industrielle en niveau'!AC21-'VA industrielle en niveau'!AB21)/'VA industrielle en niveau'!AB21</f>
        <v>0.1087919301191871</v>
      </c>
      <c r="P19" s="16">
        <f>('VA industrielle en niveau'!AE21-'VA industrielle en niveau'!AD21)/'VA industrielle en niveau'!AD21</f>
        <v>0.3201381911531867</v>
      </c>
      <c r="Q19" s="16">
        <f>('VA industrielle en niveau'!AG21-'VA industrielle en niveau'!AF21)/'VA industrielle en niveau'!AF21</f>
        <v>2.7326430421983839E-2</v>
      </c>
      <c r="R19" s="16">
        <f>('VA industrielle en niveau'!AI21-'VA industrielle en niveau'!AH21)/'VA industrielle en niveau'!AH21</f>
        <v>9.0655867335757784E-2</v>
      </c>
      <c r="S19" s="16">
        <f>('VA industrielle en niveau'!AK21-'VA industrielle en niveau'!AJ21)/'VA industrielle en niveau'!AJ21</f>
        <v>-2.9097005073581827E-2</v>
      </c>
      <c r="T19" s="16">
        <f>('VA industrielle en niveau'!AM21-'VA industrielle en niveau'!AL21)/'VA industrielle en niveau'!AL21</f>
        <v>1.2939068776921947E-2</v>
      </c>
      <c r="U19" s="16">
        <f>('VA industrielle en niveau'!AO21-'VA industrielle en niveau'!AN21)/'VA industrielle en niveau'!AN21</f>
        <v>4.5491780275982741E-4</v>
      </c>
      <c r="V19" s="16">
        <f>('VA industrielle en niveau'!AQ21-'VA industrielle en niveau'!AP21)/'VA industrielle en niveau'!AP21</f>
        <v>-0.134715535531504</v>
      </c>
      <c r="W19" s="16">
        <f>('VA industrielle en niveau'!AS21-'VA industrielle en niveau'!AR21)/'VA industrielle en niveau'!AR21</f>
        <v>-7.1112484417396579E-2</v>
      </c>
      <c r="X19" s="16">
        <f>('VA industrielle en niveau'!AU21-'VA industrielle en niveau'!AT21)/'VA industrielle en niveau'!AT21</f>
        <v>-7.3670031549578109E-3</v>
      </c>
      <c r="Y19" s="16">
        <f>('VA industrielle en niveau'!AW21-'VA industrielle en niveau'!AV21)/'VA industrielle en niveau'!AV21</f>
        <v>-0.74750570556181795</v>
      </c>
      <c r="AA19">
        <v>1.6570557100000001</v>
      </c>
      <c r="AB19">
        <v>1.631294086</v>
      </c>
    </row>
    <row r="20" spans="1:28" x14ac:dyDescent="0.25">
      <c r="A20">
        <f>'VA industrielle en niveau'!A22</f>
        <v>2024</v>
      </c>
      <c r="B20" s="16">
        <f>('VA industrielle en niveau'!C22-'VA industrielle en niveau'!B22)/'VA industrielle en niveau'!B22</f>
        <v>-3.9114919872602696E-3</v>
      </c>
      <c r="C20" s="16">
        <f>('VA industrielle en niveau'!E22-'VA industrielle en niveau'!D22)/'VA industrielle en niveau'!D22</f>
        <v>1.2511326574302374E-2</v>
      </c>
      <c r="D20" s="16">
        <f>('VA industrielle en niveau'!G22-'VA industrielle en niveau'!F22)/'VA industrielle en niveau'!F22</f>
        <v>-3.4870261879527187E-2</v>
      </c>
      <c r="E20" s="16">
        <f>('VA industrielle en niveau'!I22-'VA industrielle en niveau'!H22)/'VA industrielle en niveau'!H22</f>
        <v>-4.8769889403806304E-4</v>
      </c>
      <c r="F20" s="16">
        <f>('VA industrielle en niveau'!K22-'VA industrielle en niveau'!J22)/'VA industrielle en niveau'!J22</f>
        <v>6.717288665622359E-2</v>
      </c>
      <c r="G20" s="16">
        <f>('VA industrielle en niveau'!M22-'VA industrielle en niveau'!L22)/'VA industrielle en niveau'!L22</f>
        <v>-2.5581067760246181E-2</v>
      </c>
      <c r="H20" s="16">
        <f>('VA industrielle en niveau'!O22-'VA industrielle en niveau'!N22)/'VA industrielle en niveau'!N22</f>
        <v>2.0500330002132434E-2</v>
      </c>
      <c r="I20" s="16">
        <f>('VA industrielle en niveau'!Q22-'VA industrielle en niveau'!P22)/'VA industrielle en niveau'!P22</f>
        <v>-3.1122721963297146E-2</v>
      </c>
      <c r="J20" s="16">
        <f>('VA industrielle en niveau'!S22-'VA industrielle en niveau'!R22)/'VA industrielle en niveau'!R22</f>
        <v>-1.0041900909530211E-2</v>
      </c>
      <c r="K20" s="16">
        <f>('VA industrielle en niveau'!U22-'VA industrielle en niveau'!T22)/'VA industrielle en niveau'!T22</f>
        <v>2.1537010425812929E-2</v>
      </c>
      <c r="L20" s="16">
        <f>('VA industrielle en niveau'!W22-'VA industrielle en niveau'!V22)/'VA industrielle en niveau'!V22</f>
        <v>3.6760484693022157E-2</v>
      </c>
      <c r="M20" s="16">
        <f>('VA industrielle en niveau'!Y22-'VA industrielle en niveau'!X22)/'VA industrielle en niveau'!X22</f>
        <v>1.1355686667631846E-2</v>
      </c>
      <c r="N20" s="16">
        <f>('VA industrielle en niveau'!AA22-'VA industrielle en niveau'!Z22)/'VA industrielle en niveau'!Z22</f>
        <v>1.1400284865362466E-2</v>
      </c>
      <c r="O20" s="16">
        <f>('VA industrielle en niveau'!AC22-'VA industrielle en niveau'!AB22)/'VA industrielle en niveau'!AB22</f>
        <v>0.10774176266110362</v>
      </c>
      <c r="P20" s="16">
        <f>('VA industrielle en niveau'!AE22-'VA industrielle en niveau'!AD22)/'VA industrielle en niveau'!AD22</f>
        <v>0.33388809998289121</v>
      </c>
      <c r="Q20" s="16">
        <f>('VA industrielle en niveau'!AG22-'VA industrielle en niveau'!AF22)/'VA industrielle en niveau'!AF22</f>
        <v>3.7730135438170498E-2</v>
      </c>
      <c r="R20" s="16">
        <f>('VA industrielle en niveau'!AI22-'VA industrielle en niveau'!AH22)/'VA industrielle en niveau'!AH22</f>
        <v>0.1069674583599414</v>
      </c>
      <c r="S20" s="16">
        <f>('VA industrielle en niveau'!AK22-'VA industrielle en niveau'!AJ22)/'VA industrielle en niveau'!AJ22</f>
        <v>-3.4805039319805949E-2</v>
      </c>
      <c r="T20" s="16">
        <f>('VA industrielle en niveau'!AM22-'VA industrielle en niveau'!AL22)/'VA industrielle en niveau'!AL22</f>
        <v>1.4267000317319287E-2</v>
      </c>
      <c r="U20" s="16">
        <f>('VA industrielle en niveau'!AO22-'VA industrielle en niveau'!AN22)/'VA industrielle en niveau'!AN22</f>
        <v>5.0485868821291305E-4</v>
      </c>
      <c r="V20" s="16">
        <f>('VA industrielle en niveau'!AQ22-'VA industrielle en niveau'!AP22)/'VA industrielle en niveau'!AP22</f>
        <v>-0.15047595689497381</v>
      </c>
      <c r="W20" s="16">
        <f>('VA industrielle en niveau'!AS22-'VA industrielle en niveau'!AR22)/'VA industrielle en niveau'!AR22</f>
        <v>-7.0161038065749567E-2</v>
      </c>
      <c r="X20" s="16">
        <f>('VA industrielle en niveau'!AU22-'VA industrielle en niveau'!AT22)/'VA industrielle en niveau'!AT22</f>
        <v>-9.3843178954872569E-3</v>
      </c>
      <c r="Y20" s="16">
        <f>('VA industrielle en niveau'!AW22-'VA industrielle en niveau'!AV22)/'VA industrielle en niveau'!AV22</f>
        <v>-0.74791740663027473</v>
      </c>
      <c r="AA20">
        <v>1.7262211620000001</v>
      </c>
      <c r="AB20">
        <v>1.691309983</v>
      </c>
    </row>
    <row r="21" spans="1:28" x14ac:dyDescent="0.25">
      <c r="A21">
        <f>'VA industrielle en niveau'!A23</f>
        <v>2025</v>
      </c>
      <c r="B21" s="16">
        <f>('VA industrielle en niveau'!C23-'VA industrielle en niveau'!B23)/'VA industrielle en niveau'!B23</f>
        <v>-4.9874905623852805E-3</v>
      </c>
      <c r="C21" s="16">
        <f>('VA industrielle en niveau'!E23-'VA industrielle en niveau'!D23)/'VA industrielle en niveau'!D23</f>
        <v>1.348202586941169E-2</v>
      </c>
      <c r="D21" s="16">
        <f>('VA industrielle en niveau'!G23-'VA industrielle en niveau'!F23)/'VA industrielle en niveau'!F23</f>
        <v>-3.8287000835535386E-2</v>
      </c>
      <c r="E21" s="16">
        <f>('VA industrielle en niveau'!I23-'VA industrielle en niveau'!H23)/'VA industrielle en niveau'!H23</f>
        <v>-1.9566342608563943E-3</v>
      </c>
      <c r="F21" s="16">
        <f>('VA industrielle en niveau'!K23-'VA industrielle en niveau'!J23)/'VA industrielle en niveau'!J23</f>
        <v>0.10236039506517526</v>
      </c>
      <c r="G21" s="16">
        <f>('VA industrielle en niveau'!M23-'VA industrielle en niveau'!L23)/'VA industrielle en niveau'!L23</f>
        <v>-2.9791937453757564E-2</v>
      </c>
      <c r="H21" s="16">
        <f>('VA industrielle en niveau'!O23-'VA industrielle en niveau'!N23)/'VA industrielle en niveau'!N23</f>
        <v>2.4977757252272689E-2</v>
      </c>
      <c r="I21" s="16">
        <f>('VA industrielle en niveau'!Q23-'VA industrielle en niveau'!P23)/'VA industrielle en niveau'!P23</f>
        <v>-4.0785063135742178E-2</v>
      </c>
      <c r="J21" s="16">
        <f>('VA industrielle en niveau'!S23-'VA industrielle en niveau'!R23)/'VA industrielle en niveau'!R23</f>
        <v>-1.165891926852259E-2</v>
      </c>
      <c r="K21" s="16">
        <f>('VA industrielle en niveau'!U23-'VA industrielle en niveau'!T23)/'VA industrielle en niveau'!T23</f>
        <v>2.8691320104617592E-2</v>
      </c>
      <c r="L21" s="16">
        <f>('VA industrielle en niveau'!W23-'VA industrielle en niveau'!V23)/'VA industrielle en niveau'!V23</f>
        <v>4.0723704764914895E-2</v>
      </c>
      <c r="M21" s="16">
        <f>('VA industrielle en niveau'!Y23-'VA industrielle en niveau'!X23)/'VA industrielle en niveau'!X23</f>
        <v>1.1750607896716286E-2</v>
      </c>
      <c r="N21" s="16">
        <f>('VA industrielle en niveau'!AA23-'VA industrielle en niveau'!Z23)/'VA industrielle en niveau'!Z23</f>
        <v>1.1415129408746961E-2</v>
      </c>
      <c r="O21" s="16">
        <f>('VA industrielle en niveau'!AC23-'VA industrielle en niveau'!AB23)/'VA industrielle en niveau'!AB23</f>
        <v>0.10799767817082548</v>
      </c>
      <c r="P21" s="16">
        <f>('VA industrielle en niveau'!AE23-'VA industrielle en niveau'!AD23)/'VA industrielle en niveau'!AD23</f>
        <v>0.35038246249581934</v>
      </c>
      <c r="Q21" s="16">
        <f>('VA industrielle en niveau'!AG23-'VA industrielle en niveau'!AF23)/'VA industrielle en niveau'!AF23</f>
        <v>4.8347555590734191E-2</v>
      </c>
      <c r="R21" s="16">
        <f>('VA industrielle en niveau'!AI23-'VA industrielle en niveau'!AH23)/'VA industrielle en niveau'!AH23</f>
        <v>0.12268454191665791</v>
      </c>
      <c r="S21" s="16">
        <f>('VA industrielle en niveau'!AK23-'VA industrielle en niveau'!AJ23)/'VA industrielle en niveau'!AJ23</f>
        <v>-4.0892520656242215E-2</v>
      </c>
      <c r="T21" s="16">
        <f>('VA industrielle en niveau'!AM23-'VA industrielle en niveau'!AL23)/'VA industrielle en niveau'!AL23</f>
        <v>1.5336300315901989E-2</v>
      </c>
      <c r="U21" s="16">
        <f>('VA industrielle en niveau'!AO23-'VA industrielle en niveau'!AN23)/'VA industrielle en niveau'!AN23</f>
        <v>5.4735400785181436E-4</v>
      </c>
      <c r="V21" s="16">
        <f>('VA industrielle en niveau'!AQ23-'VA industrielle en niveau'!AP23)/'VA industrielle en niveau'!AP23</f>
        <v>-0.16446151749358429</v>
      </c>
      <c r="W21" s="16">
        <f>('VA industrielle en niveau'!AS23-'VA industrielle en niveau'!AR23)/'VA industrielle en niveau'!AR23</f>
        <v>-7.1236517195569213E-2</v>
      </c>
      <c r="X21" s="16">
        <f>('VA industrielle en niveau'!AU23-'VA industrielle en niveau'!AT23)/'VA industrielle en niveau'!AT23</f>
        <v>-1.0470803100065035E-2</v>
      </c>
      <c r="Y21" s="16">
        <f>('VA industrielle en niveau'!AW23-'VA industrielle en niveau'!AV23)/'VA industrielle en niveau'!AV23</f>
        <v>-0.75917708126756533</v>
      </c>
      <c r="AA21">
        <v>1.79490824</v>
      </c>
      <c r="AB21">
        <v>1.7494824680000001</v>
      </c>
    </row>
    <row r="22" spans="1:28" x14ac:dyDescent="0.25">
      <c r="A22">
        <f>'VA industrielle en niveau'!A24</f>
        <v>2026</v>
      </c>
      <c r="B22" s="16">
        <f>('VA industrielle en niveau'!C24-'VA industrielle en niveau'!B24)/'VA industrielle en niveau'!B24</f>
        <v>-6.1700485612706498E-3</v>
      </c>
      <c r="C22" s="16">
        <f>('VA industrielle en niveau'!E24-'VA industrielle en niveau'!D24)/'VA industrielle en niveau'!D24</f>
        <v>1.3972576739333565E-2</v>
      </c>
      <c r="D22" s="16">
        <f>('VA industrielle en niveau'!G24-'VA industrielle en niveau'!F24)/'VA industrielle en niveau'!F24</f>
        <v>-3.8559245269434203E-2</v>
      </c>
      <c r="E22" s="16">
        <f>('VA industrielle en niveau'!I24-'VA industrielle en niveau'!H24)/'VA industrielle en niveau'!H24</f>
        <v>-4.38847750325712E-3</v>
      </c>
      <c r="F22" s="16">
        <f>('VA industrielle en niveau'!K24-'VA industrielle en niveau'!J24)/'VA industrielle en niveau'!J24</f>
        <v>0.17329918199897393</v>
      </c>
      <c r="G22" s="16">
        <f>('VA industrielle en niveau'!M24-'VA industrielle en niveau'!L24)/'VA industrielle en niveau'!L24</f>
        <v>-3.5581488770698215E-2</v>
      </c>
      <c r="H22" s="16">
        <f>('VA industrielle en niveau'!O24-'VA industrielle en niveau'!N24)/'VA industrielle en niveau'!N24</f>
        <v>3.0019564739645767E-2</v>
      </c>
      <c r="I22" s="16">
        <f>('VA industrielle en niveau'!Q24-'VA industrielle en niveau'!P24)/'VA industrielle en niveau'!P24</f>
        <v>-5.3520211971814571E-2</v>
      </c>
      <c r="J22" s="16">
        <f>('VA industrielle en niveau'!S24-'VA industrielle en niveau'!R24)/'VA industrielle en niveau'!R24</f>
        <v>-1.4841775116293868E-2</v>
      </c>
      <c r="K22" s="16">
        <f>('VA industrielle en niveau'!U24-'VA industrielle en niveau'!T24)/'VA industrielle en niveau'!T24</f>
        <v>3.771702639409083E-2</v>
      </c>
      <c r="L22" s="16">
        <f>('VA industrielle en niveau'!W24-'VA industrielle en niveau'!V24)/'VA industrielle en niveau'!V24</f>
        <v>4.5470015028770225E-2</v>
      </c>
      <c r="M22" s="16">
        <f>('VA industrielle en niveau'!Y24-'VA industrielle en niveau'!X24)/'VA industrielle en niveau'!X24</f>
        <v>1.2014202830364713E-2</v>
      </c>
      <c r="N22" s="16">
        <f>('VA industrielle en niveau'!AA24-'VA industrielle en niveau'!Z24)/'VA industrielle en niveau'!Z24</f>
        <v>1.1825160156235729E-2</v>
      </c>
      <c r="O22" s="16">
        <f>('VA industrielle en niveau'!AC24-'VA industrielle en niveau'!AB24)/'VA industrielle en niveau'!AB24</f>
        <v>0.10737296919115429</v>
      </c>
      <c r="P22" s="16">
        <f>('VA industrielle en niveau'!AE24-'VA industrielle en niveau'!AD24)/'VA industrielle en niveau'!AD24</f>
        <v>0.36580456211555945</v>
      </c>
      <c r="Q22" s="16">
        <f>('VA industrielle en niveau'!AG24-'VA industrielle en niveau'!AF24)/'VA industrielle en niveau'!AF24</f>
        <v>5.9800281290293682E-2</v>
      </c>
      <c r="R22" s="16">
        <f>('VA industrielle en niveau'!AI24-'VA industrielle en niveau'!AH24)/'VA industrielle en niveau'!AH24</f>
        <v>0.13850321884996691</v>
      </c>
      <c r="S22" s="16">
        <f>('VA industrielle en niveau'!AK24-'VA industrielle en niveau'!AJ24)/'VA industrielle en niveau'!AJ24</f>
        <v>-4.7536596979067813E-2</v>
      </c>
      <c r="T22" s="16">
        <f>('VA industrielle en niveau'!AM24-'VA industrielle en niveau'!AL24)/'VA industrielle en niveau'!AL24</f>
        <v>1.6010197734832015E-2</v>
      </c>
      <c r="U22" s="16">
        <f>('VA industrielle en niveau'!AO24-'VA industrielle en niveau'!AN24)/'VA industrielle en niveau'!AN24</f>
        <v>5.7650568426617741E-4</v>
      </c>
      <c r="V22" s="16">
        <f>('VA industrielle en niveau'!AQ24-'VA industrielle en niveau'!AP24)/'VA industrielle en niveau'!AP24</f>
        <v>-0.18157772393598659</v>
      </c>
      <c r="W22" s="16">
        <f>('VA industrielle en niveau'!AS24-'VA industrielle en niveau'!AR24)/'VA industrielle en niveau'!AR24</f>
        <v>-6.646340656042396E-2</v>
      </c>
      <c r="X22" s="16">
        <f>('VA industrielle en niveau'!AU24-'VA industrielle en niveau'!AT24)/'VA industrielle en niveau'!AT24</f>
        <v>-1.0208280282465084E-2</v>
      </c>
      <c r="Y22" s="16">
        <f>('VA industrielle en niveau'!AW24-'VA industrielle en niveau'!AV24)/'VA industrielle en niveau'!AV24</f>
        <v>-0.78070672537412389</v>
      </c>
      <c r="AA22">
        <v>1.863688239</v>
      </c>
      <c r="AB22">
        <v>1.8063743940000001</v>
      </c>
    </row>
    <row r="23" spans="1:28" x14ac:dyDescent="0.25">
      <c r="A23">
        <f>'VA industrielle en niveau'!A25</f>
        <v>2027</v>
      </c>
      <c r="B23" s="16">
        <f>('VA industrielle en niveau'!C25-'VA industrielle en niveau'!B25)/'VA industrielle en niveau'!B25</f>
        <v>-7.4501204907399315E-3</v>
      </c>
      <c r="C23" s="16">
        <f>('VA industrielle en niveau'!E25-'VA industrielle en niveau'!D25)/'VA industrielle en niveau'!D25</f>
        <v>1.4164128296334814E-2</v>
      </c>
      <c r="D23" s="16">
        <f>('VA industrielle en niveau'!G25-'VA industrielle en niveau'!F25)/'VA industrielle en niveau'!F25</f>
        <v>-3.8635116278837416E-2</v>
      </c>
      <c r="E23" s="16">
        <f>('VA industrielle en niveau'!I25-'VA industrielle en niveau'!H25)/'VA industrielle en niveau'!H25</f>
        <v>-7.3808148241440875E-3</v>
      </c>
      <c r="F23" s="16">
        <f>('VA industrielle en niveau'!K25-'VA industrielle en niveau'!J25)/'VA industrielle en niveau'!J25</f>
        <v>0.32287161438846562</v>
      </c>
      <c r="G23" s="16">
        <f>('VA industrielle en niveau'!M25-'VA industrielle en niveau'!L25)/'VA industrielle en niveau'!L25</f>
        <v>-4.2428346050584639E-2</v>
      </c>
      <c r="H23" s="16">
        <f>('VA industrielle en niveau'!O25-'VA industrielle en niveau'!N25)/'VA industrielle en niveau'!N25</f>
        <v>3.5575081052584043E-2</v>
      </c>
      <c r="I23" s="16">
        <f>('VA industrielle en niveau'!Q25-'VA industrielle en niveau'!P25)/'VA industrielle en niveau'!P25</f>
        <v>-6.848318115007597E-2</v>
      </c>
      <c r="J23" s="16">
        <f>('VA industrielle en niveau'!S25-'VA industrielle en niveau'!R25)/'VA industrielle en niveau'!R25</f>
        <v>-1.8988783610029644E-2</v>
      </c>
      <c r="K23" s="16">
        <f>('VA industrielle en niveau'!U25-'VA industrielle en niveau'!T25)/'VA industrielle en niveau'!T25</f>
        <v>4.7564196618043328E-2</v>
      </c>
      <c r="L23" s="16">
        <f>('VA industrielle en niveau'!W25-'VA industrielle en niveau'!V25)/'VA industrielle en niveau'!V25</f>
        <v>5.077074844475158E-2</v>
      </c>
      <c r="M23" s="16">
        <f>('VA industrielle en niveau'!Y25-'VA industrielle en niveau'!X25)/'VA industrielle en niveau'!X25</f>
        <v>1.2133125243638836E-2</v>
      </c>
      <c r="N23" s="16">
        <f>('VA industrielle en niveau'!AA25-'VA industrielle en niveau'!Z25)/'VA industrielle en niveau'!Z25</f>
        <v>1.2593821509941962E-2</v>
      </c>
      <c r="O23" s="16">
        <f>('VA industrielle en niveau'!AC25-'VA industrielle en niveau'!AB25)/'VA industrielle en niveau'!AB25</f>
        <v>0.10559514620863107</v>
      </c>
      <c r="P23" s="16">
        <f>('VA industrielle en niveau'!AE25-'VA industrielle en niveau'!AD25)/'VA industrielle en niveau'!AD25</f>
        <v>0.37970095960252143</v>
      </c>
      <c r="Q23" s="16">
        <f>('VA industrielle en niveau'!AG25-'VA industrielle en niveau'!AF25)/'VA industrielle en niveau'!AF25</f>
        <v>7.189231444917292E-2</v>
      </c>
      <c r="R23" s="16">
        <f>('VA industrielle en niveau'!AI25-'VA industrielle en niveau'!AH25)/'VA industrielle en niveau'!AH25</f>
        <v>0.15460664936449153</v>
      </c>
      <c r="S23" s="16">
        <f>('VA industrielle en niveau'!AK25-'VA industrielle en niveau'!AJ25)/'VA industrielle en niveau'!AJ25</f>
        <v>-5.460217850252002E-2</v>
      </c>
      <c r="T23" s="16">
        <f>('VA industrielle en niveau'!AM25-'VA industrielle en niveau'!AL25)/'VA industrielle en niveau'!AL25</f>
        <v>1.6452619752712998E-2</v>
      </c>
      <c r="U23" s="16">
        <f>('VA industrielle en niveau'!AO25-'VA industrielle en niveau'!AN25)/'VA industrielle en niveau'!AN25</f>
        <v>5.9890848682421884E-4</v>
      </c>
      <c r="V23" s="16">
        <f>('VA industrielle en niveau'!AQ25-'VA industrielle en niveau'!AP25)/'VA industrielle en niveau'!AP25</f>
        <v>-0.19934124704335143</v>
      </c>
      <c r="W23" s="16">
        <f>('VA industrielle en niveau'!AS25-'VA industrielle en niveau'!AR25)/'VA industrielle en niveau'!AR25</f>
        <v>-5.8766919356843646E-2</v>
      </c>
      <c r="X23" s="16">
        <f>('VA industrielle en niveau'!AU25-'VA industrielle en niveau'!AT25)/'VA industrielle en niveau'!AT25</f>
        <v>-9.8743084443054588E-3</v>
      </c>
      <c r="Y23" s="16">
        <f>('VA industrielle en niveau'!AW25-'VA industrielle en niveau'!AV25)/'VA industrielle en niveau'!AV25</f>
        <v>-0.80954581866949449</v>
      </c>
      <c r="AA23">
        <v>1.9318749749999999</v>
      </c>
      <c r="AB23">
        <v>1.861493039</v>
      </c>
    </row>
    <row r="24" spans="1:28" x14ac:dyDescent="0.25">
      <c r="A24">
        <f>'VA industrielle en niveau'!A26</f>
        <v>2028</v>
      </c>
      <c r="B24" s="16">
        <f>('VA industrielle en niveau'!C26-'VA industrielle en niveau'!B26)/'VA industrielle en niveau'!B26</f>
        <v>-8.8174671752325514E-3</v>
      </c>
      <c r="C24" s="16">
        <f>('VA industrielle en niveau'!E26-'VA industrielle en niveau'!D26)/'VA industrielle en niveau'!D26</f>
        <v>1.4105759430619131E-2</v>
      </c>
      <c r="D24" s="16">
        <f>('VA industrielle en niveau'!G26-'VA industrielle en niveau'!F26)/'VA industrielle en niveau'!F26</f>
        <v>-3.8174861354873697E-2</v>
      </c>
      <c r="E24" s="16">
        <f>('VA industrielle en niveau'!I26-'VA industrielle en niveau'!H26)/'VA industrielle en niveau'!H26</f>
        <v>-1.0820897466363926E-2</v>
      </c>
      <c r="F24" s="16">
        <f>('VA industrielle en niveau'!K26-'VA industrielle en niveau'!J26)/'VA industrielle en niveau'!J26</f>
        <v>0.66071911082621337</v>
      </c>
      <c r="G24" s="16">
        <f>('VA industrielle en niveau'!M26-'VA industrielle en niveau'!L26)/'VA industrielle en niveau'!L26</f>
        <v>-5.0231852163557619E-2</v>
      </c>
      <c r="H24" s="16">
        <f>('VA industrielle en niveau'!O26-'VA industrielle en niveau'!N26)/'VA industrielle en niveau'!N26</f>
        <v>4.1712294004791907E-2</v>
      </c>
      <c r="I24" s="16">
        <f>('VA industrielle en niveau'!Q26-'VA industrielle en niveau'!P26)/'VA industrielle en niveau'!P26</f>
        <v>-8.5654597913271485E-2</v>
      </c>
      <c r="J24" s="16">
        <f>('VA industrielle en niveau'!S26-'VA industrielle en niveau'!R26)/'VA industrielle en niveau'!R26</f>
        <v>-2.3922731163690945E-2</v>
      </c>
      <c r="K24" s="16">
        <f>('VA industrielle en niveau'!U26-'VA industrielle en niveau'!T26)/'VA industrielle en niveau'!T26</f>
        <v>5.8167740442068898E-2</v>
      </c>
      <c r="L24" s="16">
        <f>('VA industrielle en niveau'!W26-'VA industrielle en niveau'!V26)/'VA industrielle en niveau'!V26</f>
        <v>5.6505894395424951E-2</v>
      </c>
      <c r="M24" s="16">
        <f>('VA industrielle en niveau'!Y26-'VA industrielle en niveau'!X26)/'VA industrielle en niveau'!X26</f>
        <v>1.2084874880998164E-2</v>
      </c>
      <c r="N24" s="16">
        <f>('VA industrielle en niveau'!AA26-'VA industrielle en niveau'!Z26)/'VA industrielle en niveau'!Z26</f>
        <v>1.3530568791501975E-2</v>
      </c>
      <c r="O24" s="16">
        <f>('VA industrielle en niveau'!AC26-'VA industrielle en niveau'!AB26)/'VA industrielle en niveau'!AB26</f>
        <v>0.1022013132602991</v>
      </c>
      <c r="P24" s="16">
        <f>('VA industrielle en niveau'!AE26-'VA industrielle en niveau'!AD26)/'VA industrielle en niveau'!AD26</f>
        <v>0.39126477645433105</v>
      </c>
      <c r="Q24" s="16">
        <f>('VA industrielle en niveau'!AG26-'VA industrielle en niveau'!AF26)/'VA industrielle en niveau'!AF26</f>
        <v>8.4564450830717758E-2</v>
      </c>
      <c r="R24" s="16">
        <f>('VA industrielle en niveau'!AI26-'VA industrielle en niveau'!AH26)/'VA industrielle en niveau'!AH26</f>
        <v>0.17104268373063541</v>
      </c>
      <c r="S24" s="16">
        <f>('VA industrielle en niveau'!AK26-'VA industrielle en niveau'!AJ26)/'VA industrielle en niveau'!AJ26</f>
        <v>-6.2051593803801312E-2</v>
      </c>
      <c r="T24" s="16">
        <f>('VA industrielle en niveau'!AM26-'VA industrielle en niveau'!AL26)/'VA industrielle en niveau'!AL26</f>
        <v>1.6717095470919052E-2</v>
      </c>
      <c r="U24" s="16">
        <f>('VA industrielle en niveau'!AO26-'VA industrielle en niveau'!AN26)/'VA industrielle en niveau'!AN26</f>
        <v>6.1667324781725032E-4</v>
      </c>
      <c r="V24" s="16">
        <f>('VA industrielle en niveau'!AQ26-'VA industrielle en niveau'!AP26)/'VA industrielle en niveau'!AP26</f>
        <v>-0.21771514978072978</v>
      </c>
      <c r="W24" s="16">
        <f>('VA industrielle en niveau'!AS26-'VA industrielle en niveau'!AR26)/'VA industrielle en niveau'!AR26</f>
        <v>-4.3915747642119245E-2</v>
      </c>
      <c r="X24" s="16">
        <f>('VA industrielle en niveau'!AU26-'VA industrielle en niveau'!AT26)/'VA industrielle en niveau'!AT26</f>
        <v>-8.8274694108478238E-3</v>
      </c>
      <c r="Y24" s="16">
        <f>('VA industrielle en niveau'!AW26-'VA industrielle en niveau'!AV26)/'VA industrielle en niveau'!AV26</f>
        <v>-0.83865096589861565</v>
      </c>
      <c r="AA24">
        <v>1.9992239970000001</v>
      </c>
      <c r="AB24">
        <v>1.9146268479999999</v>
      </c>
    </row>
    <row r="25" spans="1:28" x14ac:dyDescent="0.25">
      <c r="A25">
        <f>'VA industrielle en niveau'!A27</f>
        <v>2029</v>
      </c>
      <c r="B25" s="16">
        <f>('VA industrielle en niveau'!C27-'VA industrielle en niveau'!B27)/'VA industrielle en niveau'!B27</f>
        <v>-1.0264058120583657E-2</v>
      </c>
      <c r="C25" s="16">
        <f>('VA industrielle en niveau'!E27-'VA industrielle en niveau'!D27)/'VA industrielle en niveau'!D27</f>
        <v>1.3837043957016869E-2</v>
      </c>
      <c r="D25" s="16">
        <f>('VA industrielle en niveau'!G27-'VA industrielle en niveau'!F27)/'VA industrielle en niveau'!F27</f>
        <v>-3.7059077094396549E-2</v>
      </c>
      <c r="E25" s="16">
        <f>('VA industrielle en niveau'!I27-'VA industrielle en niveau'!H27)/'VA industrielle en niveau'!H27</f>
        <v>-1.4664452334440326E-2</v>
      </c>
      <c r="F25" s="16">
        <f>('VA industrielle en niveau'!K27-'VA industrielle en niveau'!J27)/'VA industrielle en niveau'!J27</f>
        <v>1.4850141362203766</v>
      </c>
      <c r="G25" s="16">
        <f>('VA industrielle en niveau'!M27-'VA industrielle en niveau'!L27)/'VA industrielle en niveau'!L27</f>
        <v>-5.905634436248864E-2</v>
      </c>
      <c r="H25" s="16">
        <f>('VA industrielle en niveau'!O27-'VA industrielle en niveau'!N27)/'VA industrielle en niveau'!N27</f>
        <v>4.8611779440562393E-2</v>
      </c>
      <c r="I25" s="16">
        <f>('VA industrielle en niveau'!Q27-'VA industrielle en niveau'!P27)/'VA industrielle en niveau'!P27</f>
        <v>-0.10550953098189186</v>
      </c>
      <c r="J25" s="16">
        <f>('VA industrielle en niveau'!S27-'VA industrielle en niveau'!R27)/'VA industrielle en niveau'!R27</f>
        <v>-2.9556748334375483E-2</v>
      </c>
      <c r="K25" s="16">
        <f>('VA industrielle en niveau'!U27-'VA industrielle en niveau'!T27)/'VA industrielle en niveau'!T27</f>
        <v>6.9744762604758287E-2</v>
      </c>
      <c r="L25" s="16">
        <f>('VA industrielle en niveau'!W27-'VA industrielle en niveau'!V27)/'VA industrielle en niveau'!V27</f>
        <v>6.2709839571168505E-2</v>
      </c>
      <c r="M25" s="16">
        <f>('VA industrielle en niveau'!Y27-'VA industrielle en niveau'!X27)/'VA industrielle en niveau'!X27</f>
        <v>1.1868513593606514E-2</v>
      </c>
      <c r="N25" s="16">
        <f>('VA industrielle en niveau'!AA27-'VA industrielle en niveau'!Z27)/'VA industrielle en niveau'!Z27</f>
        <v>1.4631132513243338E-2</v>
      </c>
      <c r="O25" s="16">
        <f>('VA industrielle en niveau'!AC27-'VA industrielle en niveau'!AB27)/'VA industrielle en niveau'!AB27</f>
        <v>9.6767202388225157E-2</v>
      </c>
      <c r="P25" s="16">
        <f>('VA industrielle en niveau'!AE27-'VA industrielle en niveau'!AD27)/'VA industrielle en niveau'!AD27</f>
        <v>0.39961447217984902</v>
      </c>
      <c r="Q25" s="16">
        <f>('VA industrielle en niveau'!AG27-'VA industrielle en niveau'!AF27)/'VA industrielle en niveau'!AF27</f>
        <v>9.7801633529353393E-2</v>
      </c>
      <c r="R25" s="16">
        <f>('VA industrielle en niveau'!AI27-'VA industrielle en niveau'!AH27)/'VA industrielle en niveau'!AH27</f>
        <v>0.18800946293066401</v>
      </c>
      <c r="S25" s="16">
        <f>('VA industrielle en niveau'!AK27-'VA industrielle en niveau'!AJ27)/'VA industrielle en niveau'!AJ27</f>
        <v>-6.9856146836842048E-2</v>
      </c>
      <c r="T25" s="16">
        <f>('VA industrielle en niveau'!AM27-'VA industrielle en niveau'!AL27)/'VA industrielle en niveau'!AL27</f>
        <v>1.6851698093558312E-2</v>
      </c>
      <c r="U25" s="16">
        <f>('VA industrielle en niveau'!AO27-'VA industrielle en niveau'!AN27)/'VA industrielle en niveau'!AN27</f>
        <v>6.3145270467466477E-4</v>
      </c>
      <c r="V25" s="16">
        <f>('VA industrielle en niveau'!AQ27-'VA industrielle en niveau'!AP27)/'VA industrielle en niveau'!AP27</f>
        <v>-0.23685163380671662</v>
      </c>
      <c r="W25" s="16">
        <f>('VA industrielle en niveau'!AS27-'VA industrielle en niveau'!AR27)/'VA industrielle en niveau'!AR27</f>
        <v>-1.9623175170923955E-2</v>
      </c>
      <c r="X25" s="16">
        <f>('VA industrielle en niveau'!AU27-'VA industrielle en niveau'!AT27)/'VA industrielle en niveau'!AT27</f>
        <v>-7.1571313110055067E-3</v>
      </c>
      <c r="Y25" s="16">
        <f>('VA industrielle en niveau'!AW27-'VA industrielle en niveau'!AV27)/'VA industrielle en niveau'!AV27</f>
        <v>-0.86711902534794938</v>
      </c>
      <c r="AA25">
        <v>2.0656887959999999</v>
      </c>
      <c r="AB25">
        <v>1.9657969909999999</v>
      </c>
    </row>
    <row r="26" spans="1:28" x14ac:dyDescent="0.25">
      <c r="A26">
        <f>'VA industrielle en niveau'!A28</f>
        <v>2030</v>
      </c>
      <c r="B26" s="16">
        <f>('VA industrielle en niveau'!C28-'VA industrielle en niveau'!B28)/'VA industrielle en niveau'!B28</f>
        <v>-1.1796731478048751E-2</v>
      </c>
      <c r="C26" s="16">
        <f>('VA industrielle en niveau'!E28-'VA industrielle en niveau'!D28)/'VA industrielle en niveau'!D28</f>
        <v>1.3578146070226877E-2</v>
      </c>
      <c r="D26" s="16">
        <f>('VA industrielle en niveau'!G28-'VA industrielle en niveau'!F28)/'VA industrielle en niveau'!F28</f>
        <v>-3.5174356762357695E-2</v>
      </c>
      <c r="E26" s="16">
        <f>('VA industrielle en niveau'!I28-'VA industrielle en niveau'!H28)/'VA industrielle en niveau'!H28</f>
        <v>-1.8842018128901943E-2</v>
      </c>
      <c r="F26" s="16">
        <f>('VA industrielle en niveau'!K28-'VA industrielle en niveau'!J28)/'VA industrielle en niveau'!J28</f>
        <v>3.0629111233530728</v>
      </c>
      <c r="G26" s="16">
        <f>('VA industrielle en niveau'!M28-'VA industrielle en niveau'!L28)/'VA industrielle en niveau'!L28</f>
        <v>-6.9128356111678654E-2</v>
      </c>
      <c r="H26" s="16">
        <f>('VA industrielle en niveau'!O28-'VA industrielle en niveau'!N28)/'VA industrielle en niveau'!N28</f>
        <v>5.6710554730768858E-2</v>
      </c>
      <c r="I26" s="16">
        <f>('VA industrielle en niveau'!Q28-'VA industrielle en niveau'!P28)/'VA industrielle en niveau'!P28</f>
        <v>-0.12710034107846363</v>
      </c>
      <c r="J26" s="16">
        <f>('VA industrielle en niveau'!S28-'VA industrielle en niveau'!R28)/'VA industrielle en niveau'!R28</f>
        <v>-3.573624197662055E-2</v>
      </c>
      <c r="K26" s="16">
        <f>('VA industrielle en niveau'!U28-'VA industrielle en niveau'!T28)/'VA industrielle en niveau'!T28</f>
        <v>8.2997398593917762E-2</v>
      </c>
      <c r="L26" s="16">
        <f>('VA industrielle en niveau'!W28-'VA industrielle en niveau'!V28)/'VA industrielle en niveau'!V28</f>
        <v>6.9707122993141774E-2</v>
      </c>
      <c r="M26" s="16">
        <f>('VA industrielle en niveau'!Y28-'VA industrielle en niveau'!X28)/'VA industrielle en niveau'!X28</f>
        <v>1.163718650453416E-2</v>
      </c>
      <c r="N26" s="16">
        <f>('VA industrielle en niveau'!AA28-'VA industrielle en niveau'!Z28)/'VA industrielle en niveau'!Z28</f>
        <v>1.5951593621120769E-2</v>
      </c>
      <c r="O26" s="16">
        <f>('VA industrielle en niveau'!AC28-'VA industrielle en niveau'!AB28)/'VA industrielle en niveau'!AB28</f>
        <v>8.8796393248884053E-2</v>
      </c>
      <c r="P26" s="16">
        <f>('VA industrielle en niveau'!AE28-'VA industrielle en niveau'!AD28)/'VA industrielle en niveau'!AD28</f>
        <v>0.40384697251083523</v>
      </c>
      <c r="Q26" s="16">
        <f>('VA industrielle en niveau'!AG28-'VA industrielle en niveau'!AF28)/'VA industrielle en niveau'!AF28</f>
        <v>0.11142666404556294</v>
      </c>
      <c r="R26" s="16">
        <f>('VA industrielle en niveau'!AI28-'VA industrielle en niveau'!AH28)/'VA industrielle en niveau'!AH28</f>
        <v>0.20388095599370024</v>
      </c>
      <c r="S26" s="16">
        <f>('VA industrielle en niveau'!AK28-'VA industrielle en niveau'!AJ28)/'VA industrielle en niveau'!AJ28</f>
        <v>-7.7773203588973758E-2</v>
      </c>
      <c r="T26" s="16">
        <f>('VA industrielle en niveau'!AM28-'VA industrielle en niveau'!AL28)/'VA industrielle en niveau'!AL28</f>
        <v>1.7078666474540389E-2</v>
      </c>
      <c r="U26" s="16">
        <f>('VA industrielle en niveau'!AO28-'VA industrielle en niveau'!AN28)/'VA industrielle en niveau'!AN28</f>
        <v>6.510569564939239E-4</v>
      </c>
      <c r="V26" s="16">
        <f>('VA industrielle en niveau'!AQ28-'VA industrielle en niveau'!AP28)/'VA industrielle en niveau'!AP28</f>
        <v>-0.25600652999950252</v>
      </c>
      <c r="W26" s="16">
        <f>('VA industrielle en niveau'!AS28-'VA industrielle en niveau'!AR28)/'VA industrielle en niveau'!AR28</f>
        <v>-9.4864627265547646E-2</v>
      </c>
      <c r="X26" s="16">
        <f>('VA industrielle en niveau'!AU28-'VA industrielle en niveau'!AT28)/'VA industrielle en niveau'!AT28</f>
        <v>1.341527980576958E-2</v>
      </c>
      <c r="Y26" s="16">
        <f>('VA industrielle en niveau'!AW28-'VA industrielle en niveau'!AV28)/'VA industrielle en niveau'!AV28</f>
        <v>-0.9050301851284992</v>
      </c>
      <c r="AA26">
        <v>2.1313243210000001</v>
      </c>
      <c r="AB26">
        <v>2.0150575279999998</v>
      </c>
    </row>
    <row r="27" spans="1:28" x14ac:dyDescent="0.25">
      <c r="A27">
        <f>'VA industrielle en niveau'!A29</f>
        <v>2031</v>
      </c>
      <c r="B27" s="16">
        <f>('VA industrielle en niveau'!C29-'VA industrielle en niveau'!B29)/'VA industrielle en niveau'!B29</f>
        <v>-1.336371499107118E-2</v>
      </c>
      <c r="C27" s="16">
        <f>('VA industrielle en niveau'!E29-'VA industrielle en niveau'!D29)/'VA industrielle en niveau'!D29</f>
        <v>1.2945696058372437E-2</v>
      </c>
      <c r="D27" s="16">
        <f>('VA industrielle en niveau'!G29-'VA industrielle en niveau'!F29)/'VA industrielle en niveau'!F29</f>
        <v>-3.3798585034099049E-2</v>
      </c>
      <c r="E27" s="16">
        <f>('VA industrielle en niveau'!I29-'VA industrielle en niveau'!H29)/'VA industrielle en niveau'!H29</f>
        <v>-2.3242370841676855E-2</v>
      </c>
      <c r="F27" s="16">
        <f>('VA industrielle en niveau'!K29-'VA industrielle en niveau'!J29)/'VA industrielle en niveau'!J29</f>
        <v>6.2054575488755281</v>
      </c>
      <c r="G27" s="16">
        <f>('VA industrielle en niveau'!M29-'VA industrielle en niveau'!L29)/'VA industrielle en niveau'!L29</f>
        <v>-7.8974541163103151E-2</v>
      </c>
      <c r="H27" s="16">
        <f>('VA industrielle en niveau'!O29-'VA industrielle en niveau'!N29)/'VA industrielle en niveau'!N29</f>
        <v>6.4284944952941903E-2</v>
      </c>
      <c r="I27" s="16">
        <f>('VA industrielle en niveau'!Q29-'VA industrielle en niveau'!P29)/'VA industrielle en niveau'!P29</f>
        <v>-0.14428473705411399</v>
      </c>
      <c r="J27" s="16">
        <f>('VA industrielle en niveau'!S29-'VA industrielle en niveau'!R29)/'VA industrielle en niveau'!R29</f>
        <v>-4.1886441937244577E-2</v>
      </c>
      <c r="K27" s="16">
        <f>('VA industrielle en niveau'!U29-'VA industrielle en niveau'!T29)/'VA industrielle en niveau'!T29</f>
        <v>9.4802007079402159E-2</v>
      </c>
      <c r="L27" s="16">
        <f>('VA industrielle en niveau'!W29-'VA industrielle en niveau'!V29)/'VA industrielle en niveau'!V29</f>
        <v>7.5578129501600699E-2</v>
      </c>
      <c r="M27" s="16">
        <f>('VA industrielle en niveau'!Y29-'VA industrielle en niveau'!X29)/'VA industrielle en niveau'!X29</f>
        <v>1.0449331491612894E-2</v>
      </c>
      <c r="N27" s="16">
        <f>('VA industrielle en niveau'!AA29-'VA industrielle en niveau'!Z29)/'VA industrielle en niveau'!Z29</f>
        <v>1.703815545516469E-2</v>
      </c>
      <c r="O27" s="16">
        <f>('VA industrielle en niveau'!AC29-'VA industrielle en niveau'!AB29)/'VA industrielle en niveau'!AB29</f>
        <v>8.6001219538536053E-2</v>
      </c>
      <c r="P27" s="16">
        <f>('VA industrielle en niveau'!AE29-'VA industrielle en niveau'!AD29)/'VA industrielle en niveau'!AD29</f>
        <v>0.40452591322266856</v>
      </c>
      <c r="Q27" s="16">
        <f>('VA industrielle en niveau'!AG29-'VA industrielle en niveau'!AF29)/'VA industrielle en niveau'!AF29</f>
        <v>0.1267917761168843</v>
      </c>
      <c r="R27" s="16">
        <f>('VA industrielle en niveau'!AI29-'VA industrielle en niveau'!AH29)/'VA industrielle en niveau'!AH29</f>
        <v>0.21284255484767492</v>
      </c>
      <c r="S27" s="16">
        <f>('VA industrielle en niveau'!AK29-'VA industrielle en niveau'!AJ29)/'VA industrielle en niveau'!AJ29</f>
        <v>-8.4502498803047721E-2</v>
      </c>
      <c r="T27" s="16">
        <f>('VA industrielle en niveau'!AM29-'VA industrielle en niveau'!AL29)/'VA industrielle en niveau'!AL29</f>
        <v>1.6874376398115572E-2</v>
      </c>
      <c r="U27" s="16">
        <f>('VA industrielle en niveau'!AO29-'VA industrielle en niveau'!AN29)/'VA industrielle en niveau'!AN29</f>
        <v>6.5908601243321757E-4</v>
      </c>
      <c r="V27" s="16">
        <f>('VA industrielle en niveau'!AQ29-'VA industrielle en niveau'!AP29)/'VA industrielle en niveau'!AP29</f>
        <v>-0.26865860588750667</v>
      </c>
      <c r="W27" s="16">
        <f>('VA industrielle en niveau'!AS29-'VA industrielle en niveau'!AR29)/'VA industrielle en niveau'!AR29</f>
        <v>-8.9188334566100591E-2</v>
      </c>
      <c r="X27" s="16">
        <f>('VA industrielle en niveau'!AU29-'VA industrielle en niveau'!AT29)/'VA industrielle en niveau'!AT29</f>
        <v>1.335055762948861E-2</v>
      </c>
      <c r="Y27" s="16">
        <f>('VA industrielle en niveau'!AW29-'VA industrielle en niveau'!AV29)/'VA industrielle en niveau'!AV29</f>
        <v>-0.8794362452629334</v>
      </c>
      <c r="AA27">
        <v>2.1953984260000001</v>
      </c>
      <c r="AB27">
        <v>2.0618703429999998</v>
      </c>
    </row>
    <row r="28" spans="1:28" x14ac:dyDescent="0.25">
      <c r="A28">
        <f>'VA industrielle en niveau'!A30</f>
        <v>2032</v>
      </c>
      <c r="B28" s="16">
        <f>('VA industrielle en niveau'!C30-'VA industrielle en niveau'!B30)/'VA industrielle en niveau'!B30</f>
        <v>-1.4952809540839914E-2</v>
      </c>
      <c r="C28" s="16">
        <f>('VA industrielle en niveau'!E30-'VA industrielle en niveau'!D30)/'VA industrielle en niveau'!D30</f>
        <v>1.2217801657228959E-2</v>
      </c>
      <c r="D28" s="16">
        <f>('VA industrielle en niveau'!G30-'VA industrielle en niveau'!F30)/'VA industrielle en niveau'!F30</f>
        <v>-3.5636481697091257E-2</v>
      </c>
      <c r="E28" s="16">
        <f>('VA industrielle en niveau'!I30-'VA industrielle en niveau'!H30)/'VA industrielle en niveau'!H30</f>
        <v>-2.7432314126462711E-2</v>
      </c>
      <c r="F28" s="16">
        <f>('VA industrielle en niveau'!K30-'VA industrielle en niveau'!J30)/'VA industrielle en niveau'!J30</f>
        <v>-106.71595205195818</v>
      </c>
      <c r="G28" s="16">
        <f>('VA industrielle en niveau'!M30-'VA industrielle en niveau'!L30)/'VA industrielle en niveau'!L30</f>
        <v>-8.7862227918004993E-2</v>
      </c>
      <c r="H28" s="16">
        <f>('VA industrielle en niveau'!O30-'VA industrielle en niveau'!N30)/'VA industrielle en niveau'!N30</f>
        <v>7.0998996731139477E-2</v>
      </c>
      <c r="I28" s="16">
        <f>('VA industrielle en niveau'!Q30-'VA industrielle en niveau'!P30)/'VA industrielle en niveau'!P30</f>
        <v>-0.15860694193562114</v>
      </c>
      <c r="J28" s="16">
        <f>('VA industrielle en niveau'!S30-'VA industrielle en niveau'!R30)/'VA industrielle en niveau'!R30</f>
        <v>-4.7403326029042021E-2</v>
      </c>
      <c r="K28" s="16">
        <f>('VA industrielle en niveau'!U30-'VA industrielle en niveau'!T30)/'VA industrielle en niveau'!T30</f>
        <v>0.10430212395138121</v>
      </c>
      <c r="L28" s="16">
        <f>('VA industrielle en niveau'!W30-'VA industrielle en niveau'!V30)/'VA industrielle en niveau'!V30</f>
        <v>8.0417603933072526E-2</v>
      </c>
      <c r="M28" s="16">
        <f>('VA industrielle en niveau'!Y30-'VA industrielle en niveau'!X30)/'VA industrielle en niveau'!X30</f>
        <v>8.9209133182222792E-3</v>
      </c>
      <c r="N28" s="16">
        <f>('VA industrielle en niveau'!AA30-'VA industrielle en niveau'!Z30)/'VA industrielle en niveau'!Z30</f>
        <v>1.8353195223143139E-2</v>
      </c>
      <c r="O28" s="16">
        <f>('VA industrielle en niveau'!AC30-'VA industrielle en niveau'!AB30)/'VA industrielle en niveau'!AB30</f>
        <v>8.3112494982925209E-2</v>
      </c>
      <c r="P28" s="16">
        <f>('VA industrielle en niveau'!AE30-'VA industrielle en niveau'!AD30)/'VA industrielle en niveau'!AD30</f>
        <v>0.40551111125484685</v>
      </c>
      <c r="Q28" s="16">
        <f>('VA industrielle en niveau'!AG30-'VA industrielle en niveau'!AF30)/'VA industrielle en niveau'!AF30</f>
        <v>0.14046514576587685</v>
      </c>
      <c r="R28" s="16">
        <f>('VA industrielle en niveau'!AI30-'VA industrielle en niveau'!AH30)/'VA industrielle en niveau'!AH30</f>
        <v>0.22357290933578808</v>
      </c>
      <c r="S28" s="16">
        <f>('VA industrielle en niveau'!AK30-'VA industrielle en niveau'!AJ30)/'VA industrielle en niveau'!AJ30</f>
        <v>-9.0980186619284281E-2</v>
      </c>
      <c r="T28" s="16">
        <f>('VA industrielle en niveau'!AM30-'VA industrielle en niveau'!AL30)/'VA industrielle en niveau'!AL30</f>
        <v>1.6512484262924083E-2</v>
      </c>
      <c r="U28" s="16">
        <f>('VA industrielle en niveau'!AO30-'VA industrielle en niveau'!AN30)/'VA industrielle en niveau'!AN30</f>
        <v>6.630289293952762E-4</v>
      </c>
      <c r="V28" s="16">
        <f>('VA industrielle en niveau'!AQ30-'VA industrielle en niveau'!AP30)/'VA industrielle en niveau'!AP30</f>
        <v>-0.27607777990283605</v>
      </c>
      <c r="W28" s="16">
        <f>('VA industrielle en niveau'!AS30-'VA industrielle en niveau'!AR30)/'VA industrielle en niveau'!AR30</f>
        <v>-0.10691552449540687</v>
      </c>
      <c r="X28" s="16">
        <f>('VA industrielle en niveau'!AU30-'VA industrielle en niveau'!AT30)/'VA industrielle en niveau'!AT30</f>
        <v>1.3175940727362974E-2</v>
      </c>
      <c r="Y28" s="16">
        <f>('VA industrielle en niveau'!AW30-'VA industrielle en niveau'!AV30)/'VA industrielle en niveau'!AV30</f>
        <v>-0.8555534330089668</v>
      </c>
      <c r="AA28">
        <v>2.2584150950000002</v>
      </c>
      <c r="AB28">
        <v>2.1071605510000002</v>
      </c>
    </row>
    <row r="29" spans="1:28" x14ac:dyDescent="0.25">
      <c r="A29">
        <f>'VA industrielle en niveau'!A31</f>
        <v>2033</v>
      </c>
      <c r="B29" s="16">
        <f>('VA industrielle en niveau'!C31-'VA industrielle en niveau'!B31)/'VA industrielle en niveau'!B31</f>
        <v>-1.6549844545876501E-2</v>
      </c>
      <c r="C29" s="16">
        <f>('VA industrielle en niveau'!E31-'VA industrielle en niveau'!D31)/'VA industrielle en niveau'!D31</f>
        <v>1.1439885287051562E-2</v>
      </c>
      <c r="D29" s="16">
        <f>('VA industrielle en niveau'!G31-'VA industrielle en niveau'!F31)/'VA industrielle en niveau'!F31</f>
        <v>-3.7524739719001908E-2</v>
      </c>
      <c r="E29" s="16">
        <f>('VA industrielle en niveau'!I31-'VA industrielle en niveau'!H31)/'VA industrielle en niveau'!H31</f>
        <v>-3.1472990023298786E-2</v>
      </c>
      <c r="F29" s="16">
        <f>('VA industrielle en niveau'!K31-'VA industrielle en niveau'!J31)/'VA industrielle en niveau'!J31</f>
        <v>-6.2309483533358296</v>
      </c>
      <c r="G29" s="16">
        <f>('VA industrielle en niveau'!M31-'VA industrielle en niveau'!L31)/'VA industrielle en niveau'!L31</f>
        <v>-9.60248769853497E-2</v>
      </c>
      <c r="H29" s="16">
        <f>('VA industrielle en niveau'!O31-'VA industrielle en niveau'!N31)/'VA industrielle en niveau'!N31</f>
        <v>7.6939153864222551E-2</v>
      </c>
      <c r="I29" s="16">
        <f>('VA industrielle en niveau'!Q31-'VA industrielle en niveau'!P31)/'VA industrielle en niveau'!P31</f>
        <v>-0.17260740931136401</v>
      </c>
      <c r="J29" s="16">
        <f>('VA industrielle en niveau'!S31-'VA industrielle en niveau'!R31)/'VA industrielle en niveau'!R31</f>
        <v>-5.2746929689782653E-2</v>
      </c>
      <c r="K29" s="16">
        <f>('VA industrielle en niveau'!U31-'VA industrielle en niveau'!T31)/'VA industrielle en niveau'!T31</f>
        <v>0.11272668764299856</v>
      </c>
      <c r="L29" s="16">
        <f>('VA industrielle en niveau'!W31-'VA industrielle en niveau'!V31)/'VA industrielle en niveau'!V31</f>
        <v>8.4634939784241706E-2</v>
      </c>
      <c r="M29" s="16">
        <f>('VA industrielle en niveau'!Y31-'VA industrielle en niveau'!X31)/'VA industrielle en niveau'!X31</f>
        <v>7.2085611036736595E-3</v>
      </c>
      <c r="N29" s="16">
        <f>('VA industrielle en niveau'!AA31-'VA industrielle en niveau'!Z31)/'VA industrielle en niveau'!Z31</f>
        <v>1.9632423581100462E-2</v>
      </c>
      <c r="O29" s="16">
        <f>('VA industrielle en niveau'!AC31-'VA industrielle en niveau'!AB31)/'VA industrielle en niveau'!AB31</f>
        <v>8.0041020093432655E-2</v>
      </c>
      <c r="P29" s="16">
        <f>('VA industrielle en niveau'!AE31-'VA industrielle en niveau'!AD31)/'VA industrielle en niveau'!AD31</f>
        <v>0.40677332761718393</v>
      </c>
      <c r="Q29" s="16">
        <f>('VA industrielle en niveau'!AG31-'VA industrielle en niveau'!AF31)/'VA industrielle en niveau'!AF31</f>
        <v>0.15284619339868158</v>
      </c>
      <c r="R29" s="16">
        <f>('VA industrielle en niveau'!AI31-'VA industrielle en niveau'!AH31)/'VA industrielle en niveau'!AH31</f>
        <v>0.23545273218385701</v>
      </c>
      <c r="S29" s="16">
        <f>('VA industrielle en niveau'!AK31-'VA industrielle en niveau'!AJ31)/'VA industrielle en niveau'!AJ31</f>
        <v>-9.7167425393024545E-2</v>
      </c>
      <c r="T29" s="16">
        <f>('VA industrielle en niveau'!AM31-'VA industrielle en niveau'!AL31)/'VA industrielle en niveau'!AL31</f>
        <v>1.6030686136550933E-2</v>
      </c>
      <c r="U29" s="16">
        <f>('VA industrielle en niveau'!AO31-'VA industrielle en niveau'!AN31)/'VA industrielle en niveau'!AN31</f>
        <v>6.634970602250195E-4</v>
      </c>
      <c r="V29" s="16">
        <f>('VA industrielle en niveau'!AQ31-'VA industrielle en niveau'!AP31)/'VA industrielle en niveau'!AP31</f>
        <v>-0.27980369191360377</v>
      </c>
      <c r="W29" s="16">
        <f>('VA industrielle en niveau'!AS31-'VA industrielle en niveau'!AR31)/'VA industrielle en niveau'!AR31</f>
        <v>-0.14108172363718466</v>
      </c>
      <c r="X29" s="16">
        <f>('VA industrielle en niveau'!AU31-'VA industrielle en niveau'!AT31)/'VA industrielle en niveau'!AT31</f>
        <v>1.2696357370121966E-2</v>
      </c>
      <c r="Y29" s="16">
        <f>('VA industrielle en niveau'!AW31-'VA industrielle en niveau'!AV31)/'VA industrielle en niveau'!AV31</f>
        <v>-0.83437666835435442</v>
      </c>
      <c r="AA29">
        <v>2.3201814719999998</v>
      </c>
      <c r="AB29">
        <v>2.1510544469999999</v>
      </c>
    </row>
    <row r="30" spans="1:28" x14ac:dyDescent="0.25">
      <c r="A30">
        <f>'VA industrielle en niveau'!A32</f>
        <v>2034</v>
      </c>
      <c r="B30" s="16">
        <f>('VA industrielle en niveau'!C32-'VA industrielle en niveau'!B32)/'VA industrielle en niveau'!B32</f>
        <v>-1.8139007578557173E-2</v>
      </c>
      <c r="C30" s="16">
        <f>('VA industrielle en niveau'!E32-'VA industrielle en niveau'!D32)/'VA industrielle en niveau'!D32</f>
        <v>1.0689817791133786E-2</v>
      </c>
      <c r="D30" s="16">
        <f>('VA industrielle en niveau'!G32-'VA industrielle en niveau'!F32)/'VA industrielle en niveau'!F32</f>
        <v>-3.9451092526378011E-2</v>
      </c>
      <c r="E30" s="16">
        <f>('VA industrielle en niveau'!I32-'VA industrielle en niveau'!H32)/'VA industrielle en niveau'!H32</f>
        <v>-3.5248264342593427E-2</v>
      </c>
      <c r="F30" s="16">
        <f>('VA industrielle en niveau'!K32-'VA industrielle en niveau'!J32)/'VA industrielle en niveau'!J32</f>
        <v>-3.4729247370662515</v>
      </c>
      <c r="G30" s="16">
        <f>('VA industrielle en niveau'!M32-'VA industrielle en niveau'!L32)/'VA industrielle en niveau'!L32</f>
        <v>-0.10341924392765744</v>
      </c>
      <c r="H30" s="16">
        <f>('VA industrielle en niveau'!O32-'VA industrielle en niveau'!N32)/'VA industrielle en niveau'!N32</f>
        <v>8.2062120281710782E-2</v>
      </c>
      <c r="I30" s="16">
        <f>('VA industrielle en niveau'!Q32-'VA industrielle en niveau'!P32)/'VA industrielle en niveau'!P32</f>
        <v>-0.18678863743083546</v>
      </c>
      <c r="J30" s="16">
        <f>('VA industrielle en niveau'!S32-'VA industrielle en niveau'!R32)/'VA industrielle en niveau'!R32</f>
        <v>-5.7843387362117915E-2</v>
      </c>
      <c r="K30" s="16">
        <f>('VA industrielle en niveau'!U32-'VA industrielle en niveau'!T32)/'VA industrielle en niveau'!T32</f>
        <v>0.12018698762666923</v>
      </c>
      <c r="L30" s="16">
        <f>('VA industrielle en niveau'!W32-'VA industrielle en niveau'!V32)/'VA industrielle en niveau'!V32</f>
        <v>8.8308587412568071E-2</v>
      </c>
      <c r="M30" s="16">
        <f>('VA industrielle en niveau'!Y32-'VA industrielle en niveau'!X32)/'VA industrielle en niveau'!X32</f>
        <v>5.4270110053347663E-3</v>
      </c>
      <c r="N30" s="16">
        <f>('VA industrielle en niveau'!AA32-'VA industrielle en niveau'!Z32)/'VA industrielle en niveau'!Z32</f>
        <v>2.0732912503034339E-2</v>
      </c>
      <c r="O30" s="16">
        <f>('VA industrielle en niveau'!AC32-'VA industrielle en niveau'!AB32)/'VA industrielle en niveau'!AB32</f>
        <v>7.7130836650160225E-2</v>
      </c>
      <c r="P30" s="16">
        <f>('VA industrielle en niveau'!AE32-'VA industrielle en niveau'!AD32)/'VA industrielle en niveau'!AD32</f>
        <v>0.40829271051352067</v>
      </c>
      <c r="Q30" s="16">
        <f>('VA industrielle en niveau'!AG32-'VA industrielle en niveau'!AF32)/'VA industrielle en niveau'!AF32</f>
        <v>0.1640681247576668</v>
      </c>
      <c r="R30" s="16">
        <f>('VA industrielle en niveau'!AI32-'VA industrielle en niveau'!AH32)/'VA industrielle en niveau'!AH32</f>
        <v>0.24809029730431403</v>
      </c>
      <c r="S30" s="16">
        <f>('VA industrielle en niveau'!AK32-'VA industrielle en niveau'!AJ32)/'VA industrielle en niveau'!AJ32</f>
        <v>-0.10303909457028425</v>
      </c>
      <c r="T30" s="16">
        <f>('VA industrielle en niveau'!AM32-'VA industrielle en niveau'!AL32)/'VA industrielle en niveau'!AL32</f>
        <v>1.5502582087880452E-2</v>
      </c>
      <c r="U30" s="16">
        <f>('VA industrielle en niveau'!AO32-'VA industrielle en niveau'!AN32)/'VA industrielle en niveau'!AN32</f>
        <v>6.6285878376946394E-4</v>
      </c>
      <c r="V30" s="16">
        <f>('VA industrielle en niveau'!AQ32-'VA industrielle en niveau'!AP32)/'VA industrielle en niveau'!AP32</f>
        <v>-0.28103948881101787</v>
      </c>
      <c r="W30" s="16">
        <f>('VA industrielle en niveau'!AS32-'VA industrielle en niveau'!AR32)/'VA industrielle en niveau'!AR32</f>
        <v>-0.19269076326888576</v>
      </c>
      <c r="X30" s="16">
        <f>('VA industrielle en niveau'!AU32-'VA industrielle en niveau'!AT32)/'VA industrielle en niveau'!AT32</f>
        <v>1.1595329017157688E-2</v>
      </c>
      <c r="Y30" s="16">
        <f>('VA industrielle en niveau'!AW32-'VA industrielle en niveau'!AV32)/'VA industrielle en niveau'!AV32</f>
        <v>-0.81837697258673925</v>
      </c>
      <c r="AA30">
        <v>2.3805901920000001</v>
      </c>
      <c r="AB30">
        <v>2.1937919520000002</v>
      </c>
    </row>
    <row r="31" spans="1:28" x14ac:dyDescent="0.25">
      <c r="A31">
        <f>'VA industrielle en niveau'!A33</f>
        <v>2035</v>
      </c>
      <c r="B31" s="16">
        <f>('VA industrielle en niveau'!C33-'VA industrielle en niveau'!B33)/'VA industrielle en niveau'!B33</f>
        <v>-1.9702505116602445E-2</v>
      </c>
      <c r="C31" s="16">
        <f>('VA industrielle en niveau'!E33-'VA industrielle en niveau'!D33)/'VA industrielle en niveau'!D33</f>
        <v>9.9862040652166587E-3</v>
      </c>
      <c r="D31" s="16">
        <f>('VA industrielle en niveau'!G33-'VA industrielle en niveau'!F33)/'VA industrielle en niveau'!F33</f>
        <v>-4.1383477883313091E-2</v>
      </c>
      <c r="E31" s="16">
        <f>('VA industrielle en niveau'!I33-'VA industrielle en niveau'!H33)/'VA industrielle en niveau'!H33</f>
        <v>-3.8701571602913681E-2</v>
      </c>
      <c r="F31" s="16">
        <f>('VA industrielle en niveau'!K33-'VA industrielle en niveau'!J33)/'VA industrielle en niveau'!J33</f>
        <v>-2.528243517726553</v>
      </c>
      <c r="G31" s="16">
        <f>('VA industrielle en niveau'!M33-'VA industrielle en niveau'!L33)/'VA industrielle en niveau'!L33</f>
        <v>-0.11003767898053432</v>
      </c>
      <c r="H31" s="16">
        <f>('VA industrielle en niveau'!O33-'VA industrielle en niveau'!N33)/'VA industrielle en niveau'!N33</f>
        <v>8.6359634253289949E-2</v>
      </c>
      <c r="I31" s="16">
        <f>('VA industrielle en niveau'!Q33-'VA industrielle en niveau'!P33)/'VA industrielle en niveau'!P33</f>
        <v>-0.20115487282598343</v>
      </c>
      <c r="J31" s="16">
        <f>('VA industrielle en niveau'!S33-'VA industrielle en niveau'!R33)/'VA industrielle en niveau'!R33</f>
        <v>-6.2485172462471657E-2</v>
      </c>
      <c r="K31" s="16">
        <f>('VA industrielle en niveau'!U33-'VA industrielle en niveau'!T33)/'VA industrielle en niveau'!T33</f>
        <v>0.12664392336225128</v>
      </c>
      <c r="L31" s="16">
        <f>('VA industrielle en niveau'!W33-'VA industrielle en niveau'!V33)/'VA industrielle en niveau'!V33</f>
        <v>9.1323558882849237E-2</v>
      </c>
      <c r="M31" s="16">
        <f>('VA industrielle en niveau'!Y33-'VA industrielle en niveau'!X33)/'VA industrielle en niveau'!X33</f>
        <v>3.6320465341534991E-3</v>
      </c>
      <c r="N31" s="16">
        <f>('VA industrielle en niveau'!AA33-'VA industrielle en niveau'!Z33)/'VA industrielle en niveau'!Z33</f>
        <v>2.1568865956140881E-2</v>
      </c>
      <c r="O31" s="16">
        <f>('VA industrielle en niveau'!AC33-'VA industrielle en niveau'!AB33)/'VA industrielle en niveau'!AB33</f>
        <v>7.4413502424214906E-2</v>
      </c>
      <c r="P31" s="16">
        <f>('VA industrielle en niveau'!AE33-'VA industrielle en niveau'!AD33)/'VA industrielle en niveau'!AD33</f>
        <v>0.41004902404525057</v>
      </c>
      <c r="Q31" s="16">
        <f>('VA industrielle en niveau'!AG33-'VA industrielle en niveau'!AF33)/'VA industrielle en niveau'!AF33</f>
        <v>0.174178871216424</v>
      </c>
      <c r="R31" s="16">
        <f>('VA industrielle en niveau'!AI33-'VA industrielle en niveau'!AH33)/'VA industrielle en niveau'!AH33</f>
        <v>0.26115922576192158</v>
      </c>
      <c r="S31" s="16">
        <f>('VA industrielle en niveau'!AK33-'VA industrielle en niveau'!AJ33)/'VA industrielle en niveau'!AJ33</f>
        <v>-0.10855571519347053</v>
      </c>
      <c r="T31" s="16">
        <f>('VA industrielle en niveau'!AM33-'VA industrielle en niveau'!AL33)/'VA industrielle en niveau'!AL33</f>
        <v>1.4955438109595083E-2</v>
      </c>
      <c r="U31" s="16">
        <f>('VA industrielle en niveau'!AO33-'VA industrielle en niveau'!AN33)/'VA industrielle en niveau'!AN33</f>
        <v>6.6185325725006956E-4</v>
      </c>
      <c r="V31" s="16">
        <f>('VA industrielle en niveau'!AQ33-'VA industrielle en niveau'!AP33)/'VA industrielle en niveau'!AP33</f>
        <v>-0.28054815851659709</v>
      </c>
      <c r="W31" s="16">
        <f>('VA industrielle en niveau'!AS33-'VA industrielle en niveau'!AR33)/'VA industrielle en niveau'!AR33</f>
        <v>-0.26150277079938228</v>
      </c>
      <c r="X31" s="16">
        <f>('VA industrielle en niveau'!AU33-'VA industrielle en niveau'!AT33)/'VA industrielle en niveau'!AT33</f>
        <v>1.0326129218337825E-2</v>
      </c>
      <c r="Y31" s="16">
        <f>('VA industrielle en niveau'!AW33-'VA industrielle en niveau'!AV33)/'VA industrielle en niveau'!AV33</f>
        <v>-0.80248228889987228</v>
      </c>
      <c r="AA31">
        <v>2.4396269500000001</v>
      </c>
      <c r="AB31">
        <v>2.235561079</v>
      </c>
    </row>
    <row r="32" spans="1:28" x14ac:dyDescent="0.25">
      <c r="A32">
        <f>'VA industrielle en niveau'!A34</f>
        <v>2036</v>
      </c>
      <c r="B32" s="16">
        <f>('VA industrielle en niveau'!C34-'VA industrielle en niveau'!B34)/'VA industrielle en niveau'!B34</f>
        <v>-2.1221809865612003E-2</v>
      </c>
      <c r="C32" s="16">
        <f>('VA industrielle en niveau'!E34-'VA industrielle en niveau'!D34)/'VA industrielle en niveau'!D34</f>
        <v>9.3169471900640365E-3</v>
      </c>
      <c r="D32" s="16">
        <f>('VA industrielle en niveau'!G34-'VA industrielle en niveau'!F34)/'VA industrielle en niveau'!F34</f>
        <v>-4.3297181966319771E-2</v>
      </c>
      <c r="E32" s="16">
        <f>('VA industrielle en niveau'!I34-'VA industrielle en niveau'!H34)/'VA industrielle en niveau'!H34</f>
        <v>-4.1839442070900762E-2</v>
      </c>
      <c r="F32" s="16">
        <f>('VA industrielle en niveau'!K34-'VA industrielle en niveau'!J34)/'VA industrielle en niveau'!J34</f>
        <v>-2.0472031624899416</v>
      </c>
      <c r="G32" s="16">
        <f>('VA industrielle en niveau'!M34-'VA industrielle en niveau'!L34)/'VA industrielle en niveau'!L34</f>
        <v>-0.11593723921193469</v>
      </c>
      <c r="H32" s="16">
        <f>('VA industrielle en niveau'!O34-'VA industrielle en niveau'!N34)/'VA industrielle en niveau'!N34</f>
        <v>8.9901862130775612E-2</v>
      </c>
      <c r="I32" s="16">
        <f>('VA industrielle en niveau'!Q34-'VA industrielle en niveau'!P34)/'VA industrielle en niveau'!P34</f>
        <v>-0.21559258157868166</v>
      </c>
      <c r="J32" s="16">
        <f>('VA industrielle en niveau'!S34-'VA industrielle en niveau'!R34)/'VA industrielle en niveau'!R34</f>
        <v>-6.6724177547233685E-2</v>
      </c>
      <c r="K32" s="16">
        <f>('VA industrielle en niveau'!U34-'VA industrielle en niveau'!T34)/'VA industrielle en niveau'!T34</f>
        <v>0.13212755912872473</v>
      </c>
      <c r="L32" s="16">
        <f>('VA industrielle en niveau'!W34-'VA industrielle en niveau'!V34)/'VA industrielle en niveau'!V34</f>
        <v>9.3772897413969158E-2</v>
      </c>
      <c r="M32" s="16">
        <f>('VA industrielle en niveau'!Y34-'VA industrielle en niveau'!X34)/'VA industrielle en niveau'!X34</f>
        <v>1.8485826209929377E-3</v>
      </c>
      <c r="N32" s="16">
        <f>('VA industrielle en niveau'!AA34-'VA industrielle en niveau'!Z34)/'VA industrielle en niveau'!Z34</f>
        <v>2.218114122437196E-2</v>
      </c>
      <c r="O32" s="16">
        <f>('VA industrielle en niveau'!AC34-'VA industrielle en niveau'!AB34)/'VA industrielle en niveau'!AB34</f>
        <v>7.1922145615411284E-2</v>
      </c>
      <c r="P32" s="16">
        <f>('VA industrielle en niveau'!AE34-'VA industrielle en niveau'!AD34)/'VA industrielle en niveau'!AD34</f>
        <v>0.41202855791237958</v>
      </c>
      <c r="Q32" s="16">
        <f>('VA industrielle en niveau'!AG34-'VA industrielle en niveau'!AF34)/'VA industrielle en niveau'!AF34</f>
        <v>0.18318742224753029</v>
      </c>
      <c r="R32" s="16">
        <f>('VA industrielle en niveau'!AI34-'VA industrielle en niveau'!AH34)/'VA industrielle en niveau'!AH34</f>
        <v>0.27439467735216644</v>
      </c>
      <c r="S32" s="16">
        <f>('VA industrielle en niveau'!AK34-'VA industrielle en niveau'!AJ34)/'VA industrielle en niveau'!AJ34</f>
        <v>-0.11367792642348448</v>
      </c>
      <c r="T32" s="16">
        <f>('VA industrielle en niveau'!AM34-'VA industrielle en niveau'!AL34)/'VA industrielle en niveau'!AL34</f>
        <v>1.4392545252278892E-2</v>
      </c>
      <c r="U32" s="16">
        <f>('VA industrielle en niveau'!AO34-'VA industrielle en niveau'!AN34)/'VA industrielle en niveau'!AN34</f>
        <v>6.6030367801725855E-4</v>
      </c>
      <c r="V32" s="16">
        <f>('VA industrielle en niveau'!AQ34-'VA industrielle en niveau'!AP34)/'VA industrielle en niveau'!AP34</f>
        <v>-0.2788193811946208</v>
      </c>
      <c r="W32" s="16">
        <f>('VA industrielle en niveau'!AS34-'VA industrielle en niveau'!AR34)/'VA industrielle en niveau'!AR34</f>
        <v>-0.34898595076408756</v>
      </c>
      <c r="X32" s="16">
        <f>('VA industrielle en niveau'!AU34-'VA industrielle en niveau'!AT34)/'VA industrielle en niveau'!AT34</f>
        <v>9.1841308243103201E-3</v>
      </c>
      <c r="Y32" s="16">
        <f>('VA industrielle en niveau'!AW34-'VA industrielle en niveau'!AV34)/'VA industrielle en niveau'!AV34</f>
        <v>-0.78422264151420606</v>
      </c>
      <c r="AA32">
        <v>2.497295491</v>
      </c>
      <c r="AB32">
        <v>2.2765461299999998</v>
      </c>
    </row>
    <row r="33" spans="1:28" x14ac:dyDescent="0.25">
      <c r="A33">
        <f>'VA industrielle en niveau'!A35</f>
        <v>2037</v>
      </c>
      <c r="B33" s="16">
        <f>('VA industrielle en niveau'!C35-'VA industrielle en niveau'!B35)/'VA industrielle en niveau'!B35</f>
        <v>-2.2680901197581673E-2</v>
      </c>
      <c r="C33" s="16">
        <f>('VA industrielle en niveau'!E35-'VA industrielle en niveau'!D35)/'VA industrielle en niveau'!D35</f>
        <v>8.7291117041005516E-3</v>
      </c>
      <c r="D33" s="16">
        <f>('VA industrielle en niveau'!G35-'VA industrielle en niveau'!F35)/'VA industrielle en niveau'!F35</f>
        <v>-4.5174089563158694E-2</v>
      </c>
      <c r="E33" s="16">
        <f>('VA industrielle en niveau'!I35-'VA industrielle en niveau'!H35)/'VA industrielle en niveau'!H35</f>
        <v>-4.4614036025421085E-2</v>
      </c>
      <c r="F33" s="16">
        <f>('VA industrielle en niveau'!K35-'VA industrielle en niveau'!J35)/'VA industrielle en niveau'!J35</f>
        <v>-1.7488914427600384</v>
      </c>
      <c r="G33" s="16">
        <f>('VA industrielle en niveau'!M35-'VA industrielle en niveau'!L35)/'VA industrielle en niveau'!L35</f>
        <v>-0.12106681802327848</v>
      </c>
      <c r="H33" s="16">
        <f>('VA industrielle en niveau'!O35-'VA industrielle en niveau'!N35)/'VA industrielle en niveau'!N35</f>
        <v>9.2760821345758138E-2</v>
      </c>
      <c r="I33" s="16">
        <f>('VA industrielle en niveau'!Q35-'VA industrielle en niveau'!P35)/'VA industrielle en niveau'!P35</f>
        <v>-0.22970753078710282</v>
      </c>
      <c r="J33" s="16">
        <f>('VA industrielle en niveau'!S35-'VA industrielle en niveau'!R35)/'VA industrielle en niveau'!R35</f>
        <v>-7.0530757553253387E-2</v>
      </c>
      <c r="K33" s="16">
        <f>('VA industrielle en niveau'!U35-'VA industrielle en niveau'!T35)/'VA industrielle en niveau'!T35</f>
        <v>0.13671262211756852</v>
      </c>
      <c r="L33" s="16">
        <f>('VA industrielle en niveau'!W35-'VA industrielle en niveau'!V35)/'VA industrielle en niveau'!V35</f>
        <v>9.5765977022432683E-2</v>
      </c>
      <c r="M33" s="16">
        <f>('VA industrielle en niveau'!Y35-'VA industrielle en niveau'!X35)/'VA industrielle en niveau'!X35</f>
        <v>1.3045910219480162E-4</v>
      </c>
      <c r="N33" s="16">
        <f>('VA industrielle en niveau'!AA35-'VA industrielle en niveau'!Z35)/'VA industrielle en niveau'!Z35</f>
        <v>2.2615520169991341E-2</v>
      </c>
      <c r="O33" s="16">
        <f>('VA industrielle en niveau'!AC35-'VA industrielle en niveau'!AB35)/'VA industrielle en niveau'!AB35</f>
        <v>6.9667938075805735E-2</v>
      </c>
      <c r="P33" s="16">
        <f>('VA industrielle en niveau'!AE35-'VA industrielle en niveau'!AD35)/'VA industrielle en niveau'!AD35</f>
        <v>0.41423203174314044</v>
      </c>
      <c r="Q33" s="16">
        <f>('VA industrielle en niveau'!AG35-'VA industrielle en niveau'!AF35)/'VA industrielle en niveau'!AF35</f>
        <v>0.19114811804883372</v>
      </c>
      <c r="R33" s="16">
        <f>('VA industrielle en niveau'!AI35-'VA industrielle en niveau'!AH35)/'VA industrielle en niveau'!AH35</f>
        <v>0.28769470619342324</v>
      </c>
      <c r="S33" s="16">
        <f>('VA industrielle en niveau'!AK35-'VA industrielle en niveau'!AJ35)/'VA industrielle en niveau'!AJ35</f>
        <v>-0.11838851842030776</v>
      </c>
      <c r="T33" s="16">
        <f>('VA industrielle en niveau'!AM35-'VA industrielle en niveau'!AL35)/'VA industrielle en niveau'!AL35</f>
        <v>1.386626686499366E-2</v>
      </c>
      <c r="U33" s="16">
        <f>('VA industrielle en niveau'!AO35-'VA industrielle en niveau'!AN35)/'VA industrielle en niveau'!AN35</f>
        <v>6.5997747616767328E-4</v>
      </c>
      <c r="V33" s="16">
        <f>('VA industrielle en niveau'!AQ35-'VA industrielle en niveau'!AP35)/'VA industrielle en niveau'!AP35</f>
        <v>-0.27630344011814045</v>
      </c>
      <c r="W33" s="16">
        <f>('VA industrielle en niveau'!AS35-'VA industrielle en niveau'!AR35)/'VA industrielle en niveau'!AR35</f>
        <v>-0.46458498629644296</v>
      </c>
      <c r="X33" s="16">
        <f>('VA industrielle en niveau'!AU35-'VA industrielle en niveau'!AT35)/'VA industrielle en niveau'!AT35</f>
        <v>7.4773524420488598E-3</v>
      </c>
      <c r="Y33" s="16">
        <f>('VA industrielle en niveau'!AW35-'VA industrielle en niveau'!AV35)/'VA industrielle en niveau'!AV35</f>
        <v>-0.77071711780930108</v>
      </c>
      <c r="AA33">
        <v>2.5535085500000001</v>
      </c>
      <c r="AB33">
        <v>2.3169213480000002</v>
      </c>
    </row>
    <row r="34" spans="1:28" x14ac:dyDescent="0.25">
      <c r="A34">
        <f>'VA industrielle en niveau'!A36</f>
        <v>2038</v>
      </c>
      <c r="B34" s="16">
        <f>('VA industrielle en niveau'!C36-'VA industrielle en niveau'!B36)/'VA industrielle en niveau'!B36</f>
        <v>-2.4063729595337716E-2</v>
      </c>
      <c r="C34" s="16">
        <f>('VA industrielle en niveau'!E36-'VA industrielle en niveau'!D36)/'VA industrielle en niveau'!D36</f>
        <v>8.1975470351894602E-3</v>
      </c>
      <c r="D34" s="16">
        <f>('VA industrielle en niveau'!G36-'VA industrielle en niveau'!F36)/'VA industrielle en niveau'!F36</f>
        <v>-4.6975101736969685E-2</v>
      </c>
      <c r="E34" s="16">
        <f>('VA industrielle en niveau'!I36-'VA industrielle en niveau'!H36)/'VA industrielle en niveau'!H36</f>
        <v>-4.7049469277763011E-2</v>
      </c>
      <c r="F34" s="16">
        <f>('VA industrielle en niveau'!K36-'VA industrielle en niveau'!J36)/'VA industrielle en niveau'!J36</f>
        <v>-1.5401426130114564</v>
      </c>
      <c r="G34" s="16">
        <f>('VA industrielle en niveau'!M36-'VA industrielle en niveau'!L36)/'VA industrielle en niveau'!L36</f>
        <v>-0.125485781184205</v>
      </c>
      <c r="H34" s="16">
        <f>('VA industrielle en niveau'!O36-'VA industrielle en niveau'!N36)/'VA industrielle en niveau'!N36</f>
        <v>9.5027815909875885E-2</v>
      </c>
      <c r="I34" s="16">
        <f>('VA industrielle en niveau'!Q36-'VA industrielle en niveau'!P36)/'VA industrielle en niveau'!P36</f>
        <v>-0.24308907326486104</v>
      </c>
      <c r="J34" s="16">
        <f>('VA industrielle en niveau'!S36-'VA industrielle en niveau'!R36)/'VA industrielle en niveau'!R36</f>
        <v>-7.4093692373794054E-2</v>
      </c>
      <c r="K34" s="16">
        <f>('VA industrielle en niveau'!U36-'VA industrielle en niveau'!T36)/'VA industrielle en niveau'!T36</f>
        <v>0.14043350469106522</v>
      </c>
      <c r="L34" s="16">
        <f>('VA industrielle en niveau'!W36-'VA industrielle en niveau'!V36)/'VA industrielle en niveau'!V36</f>
        <v>9.7331917851111463E-2</v>
      </c>
      <c r="M34" s="16">
        <f>('VA industrielle en niveau'!Y36-'VA industrielle en niveau'!X36)/'VA industrielle en niveau'!X36</f>
        <v>-1.5123591127313449E-3</v>
      </c>
      <c r="N34" s="16">
        <f>('VA industrielle en niveau'!AA36-'VA industrielle en niveau'!Z36)/'VA industrielle en niveau'!Z36</f>
        <v>2.2828982362313989E-2</v>
      </c>
      <c r="O34" s="16">
        <f>('VA industrielle en niveau'!AC36-'VA industrielle en niveau'!AB36)/'VA industrielle en niveau'!AB36</f>
        <v>6.7666335824882781E-2</v>
      </c>
      <c r="P34" s="16">
        <f>('VA industrielle en niveau'!AE36-'VA industrielle en niveau'!AD36)/'VA industrielle en niveau'!AD36</f>
        <v>0.41664092815971104</v>
      </c>
      <c r="Q34" s="16">
        <f>('VA industrielle en niveau'!AG36-'VA industrielle en niveau'!AF36)/'VA industrielle en niveau'!AF36</f>
        <v>0.19803247628108797</v>
      </c>
      <c r="R34" s="16">
        <f>('VA industrielle en niveau'!AI36-'VA industrielle en niveau'!AH36)/'VA industrielle en niveau'!AH36</f>
        <v>0.30088312018208652</v>
      </c>
      <c r="S34" s="16">
        <f>('VA industrielle en niveau'!AK36-'VA industrielle en niveau'!AJ36)/'VA industrielle en niveau'!AJ36</f>
        <v>-0.12265185485922951</v>
      </c>
      <c r="T34" s="16">
        <f>('VA industrielle en niveau'!AM36-'VA industrielle en niveau'!AL36)/'VA industrielle en niveau'!AL36</f>
        <v>1.3367282167865252E-2</v>
      </c>
      <c r="U34" s="16">
        <f>('VA industrielle en niveau'!AO36-'VA industrielle en niveau'!AN36)/'VA industrielle en niveau'!AN36</f>
        <v>6.6018578321354565E-4</v>
      </c>
      <c r="V34" s="16">
        <f>('VA industrielle en niveau'!AQ36-'VA industrielle en niveau'!AP36)/'VA industrielle en niveau'!AP36</f>
        <v>-0.27319226545799141</v>
      </c>
      <c r="W34" s="16">
        <f>('VA industrielle en niveau'!AS36-'VA industrielle en niveau'!AR36)/'VA industrielle en niveau'!AR36</f>
        <v>-0.6120446353295601</v>
      </c>
      <c r="X34" s="16">
        <f>('VA industrielle en niveau'!AU36-'VA industrielle en niveau'!AT36)/'VA industrielle en niveau'!AT36</f>
        <v>5.9912213183470862E-3</v>
      </c>
      <c r="Y34" s="16">
        <f>('VA industrielle en niveau'!AW36-'VA industrielle en niveau'!AV36)/'VA industrielle en niveau'!AV36</f>
        <v>-0.75491939505525996</v>
      </c>
      <c r="AA34">
        <v>2.60834096</v>
      </c>
      <c r="AB34">
        <v>2.35684329</v>
      </c>
    </row>
    <row r="35" spans="1:28" x14ac:dyDescent="0.25">
      <c r="A35">
        <f>'VA industrielle en niveau'!A37</f>
        <v>2039</v>
      </c>
      <c r="B35" s="16">
        <f>('VA industrielle en niveau'!C37-'VA industrielle en niveau'!B37)/'VA industrielle en niveau'!B37</f>
        <v>-2.535859705807043E-2</v>
      </c>
      <c r="C35" s="16">
        <f>('VA industrielle en niveau'!E37-'VA industrielle en niveau'!D37)/'VA industrielle en niveau'!D37</f>
        <v>7.7582832722396071E-3</v>
      </c>
      <c r="D35" s="16">
        <f>('VA industrielle en niveau'!G37-'VA industrielle en niveau'!F37)/'VA industrielle en niveau'!F37</f>
        <v>-4.8692768877898966E-2</v>
      </c>
      <c r="E35" s="16">
        <f>('VA industrielle en niveau'!I37-'VA industrielle en niveau'!H37)/'VA industrielle en niveau'!H37</f>
        <v>-4.911943928845651E-2</v>
      </c>
      <c r="F35" s="16">
        <f>('VA industrielle en niveau'!K37-'VA industrielle en niveau'!J37)/'VA industrielle en niveau'!J37</f>
        <v>-1.3818138707134058</v>
      </c>
      <c r="G35" s="16">
        <f>('VA industrielle en niveau'!M37-'VA industrielle en niveau'!L37)/'VA industrielle en niveau'!L37</f>
        <v>-0.12916215393748598</v>
      </c>
      <c r="H35" s="16">
        <f>('VA industrielle en niveau'!O37-'VA industrielle en niveau'!N37)/'VA industrielle en niveau'!N37</f>
        <v>9.6786863063891698E-2</v>
      </c>
      <c r="I35" s="16">
        <f>('VA industrielle en niveau'!Q37-'VA industrielle en niveau'!P37)/'VA industrielle en niveau'!P37</f>
        <v>-0.25540535784908752</v>
      </c>
      <c r="J35" s="16">
        <f>('VA industrielle en niveau'!S37-'VA industrielle en niveau'!R37)/'VA industrielle en niveau'!R37</f>
        <v>-7.7247224233645481E-2</v>
      </c>
      <c r="K35" s="16">
        <f>('VA industrielle en niveau'!U37-'VA industrielle en niveau'!T37)/'VA industrielle en niveau'!T37</f>
        <v>0.14338838190972988</v>
      </c>
      <c r="L35" s="16">
        <f>('VA industrielle en niveau'!W37-'VA industrielle en niveau'!V37)/'VA industrielle en niveau'!V37</f>
        <v>9.8560988524407173E-2</v>
      </c>
      <c r="M35" s="16">
        <f>('VA industrielle en niveau'!Y37-'VA industrielle en niveau'!X37)/'VA industrielle en niveau'!X37</f>
        <v>-3.0403701500921402E-3</v>
      </c>
      <c r="N35" s="16">
        <f>('VA industrielle en niveau'!AA37-'VA industrielle en niveau'!Z37)/'VA industrielle en niveau'!Z37</f>
        <v>2.289234670529636E-2</v>
      </c>
      <c r="O35" s="16">
        <f>('VA industrielle en niveau'!AC37-'VA industrielle en niveau'!AB37)/'VA industrielle en niveau'!AB37</f>
        <v>6.5921855715952854E-2</v>
      </c>
      <c r="P35" s="16">
        <f>('VA industrielle en niveau'!AE37-'VA industrielle en niveau'!AD37)/'VA industrielle en niveau'!AD37</f>
        <v>0.41925715630286481</v>
      </c>
      <c r="Q35" s="16">
        <f>('VA industrielle en niveau'!AG37-'VA industrielle en niveau'!AF37)/'VA industrielle en niveau'!AF37</f>
        <v>0.20388372936994861</v>
      </c>
      <c r="R35" s="16">
        <f>('VA industrielle en niveau'!AI37-'VA industrielle en niveau'!AH37)/'VA industrielle en niveau'!AH37</f>
        <v>0.3139338170029593</v>
      </c>
      <c r="S35" s="16">
        <f>('VA industrielle en niveau'!AK37-'VA industrielle en niveau'!AJ37)/'VA industrielle en niveau'!AJ37</f>
        <v>-0.12645781059119948</v>
      </c>
      <c r="T35" s="16">
        <f>('VA industrielle en niveau'!AM37-'VA industrielle en niveau'!AL37)/'VA industrielle en niveau'!AL37</f>
        <v>1.2934619882563322E-2</v>
      </c>
      <c r="U35" s="16">
        <f>('VA industrielle en niveau'!AO37-'VA industrielle en niveau'!AN37)/'VA industrielle en niveau'!AN37</f>
        <v>6.6218700664916641E-4</v>
      </c>
      <c r="V35" s="16">
        <f>('VA industrielle en niveau'!AQ37-'VA industrielle en niveau'!AP37)/'VA industrielle en niveau'!AP37</f>
        <v>-0.26973381558791676</v>
      </c>
      <c r="W35" s="16">
        <f>('VA industrielle en niveau'!AS37-'VA industrielle en niveau'!AR37)/'VA industrielle en niveau'!AR37</f>
        <v>-0.80901719890821089</v>
      </c>
      <c r="X35" s="16">
        <f>('VA industrielle en niveau'!AU37-'VA industrielle en niveau'!AT37)/'VA industrielle en niveau'!AT37</f>
        <v>4.0623991317895927E-3</v>
      </c>
      <c r="Y35" s="16">
        <f>('VA industrielle en niveau'!AW37-'VA industrielle en niveau'!AV37)/'VA industrielle en niveau'!AV37</f>
        <v>-0.74330218806547932</v>
      </c>
      <c r="AA35">
        <v>2.6617228970000002</v>
      </c>
      <c r="AB35">
        <v>2.3964496500000001</v>
      </c>
    </row>
    <row r="36" spans="1:28" x14ac:dyDescent="0.25">
      <c r="A36">
        <f>'VA industrielle en niveau'!A38</f>
        <v>2040</v>
      </c>
      <c r="B36" s="16">
        <f>('VA industrielle en niveau'!C38-'VA industrielle en niveau'!B38)/'VA industrielle en niveau'!B38</f>
        <v>-2.6553672987403104E-2</v>
      </c>
      <c r="C36" s="16">
        <f>('VA industrielle en niveau'!E38-'VA industrielle en niveau'!D38)/'VA industrielle en niveau'!D38</f>
        <v>7.3813802146857604E-3</v>
      </c>
      <c r="D36" s="16">
        <f>('VA industrielle en niveau'!G38-'VA industrielle en niveau'!F38)/'VA industrielle en niveau'!F38</f>
        <v>-5.0294086441614524E-2</v>
      </c>
      <c r="E36" s="16">
        <f>('VA industrielle en niveau'!I38-'VA industrielle en niveau'!H38)/'VA industrielle en niveau'!H38</f>
        <v>-5.0862676882960693E-2</v>
      </c>
      <c r="F36" s="16">
        <f>('VA industrielle en niveau'!K38-'VA industrielle en niveau'!J38)/'VA industrielle en niveau'!J38</f>
        <v>-1.2545224052186095</v>
      </c>
      <c r="G36" s="16">
        <f>('VA industrielle en niveau'!M38-'VA industrielle en niveau'!L38)/'VA industrielle en niveau'!L38</f>
        <v>-0.13217101975410861</v>
      </c>
      <c r="H36" s="16">
        <f>('VA industrielle en niveau'!O38-'VA industrielle en niveau'!N38)/'VA industrielle en niveau'!N38</f>
        <v>9.8128175094694139E-2</v>
      </c>
      <c r="I36" s="16">
        <f>('VA industrielle en niveau'!Q38-'VA industrielle en niveau'!P38)/'VA industrielle en niveau'!P38</f>
        <v>-0.26650922107287633</v>
      </c>
      <c r="J36" s="16">
        <f>('VA industrielle en niveau'!S38-'VA industrielle en niveau'!R38)/'VA industrielle en niveau'!R38</f>
        <v>-7.9942615721737539E-2</v>
      </c>
      <c r="K36" s="16">
        <f>('VA industrielle en niveau'!U38-'VA industrielle en niveau'!T38)/'VA industrielle en niveau'!T38</f>
        <v>0.14562920874170415</v>
      </c>
      <c r="L36" s="16">
        <f>('VA industrielle en niveau'!W38-'VA industrielle en niveau'!V38)/'VA industrielle en niveau'!V38</f>
        <v>9.9475105653509158E-2</v>
      </c>
      <c r="M36" s="16">
        <f>('VA industrielle en niveau'!Y38-'VA industrielle en niveau'!X38)/'VA industrielle en niveau'!X38</f>
        <v>-4.4542690311758313E-3</v>
      </c>
      <c r="N36" s="16">
        <f>('VA industrielle en niveau'!AA38-'VA industrielle en niveau'!Z38)/'VA industrielle en niveau'!Z38</f>
        <v>2.2781397439750623E-2</v>
      </c>
      <c r="O36" s="16">
        <f>('VA industrielle en niveau'!AC38-'VA industrielle en niveau'!AB38)/'VA industrielle en niveau'!AB38</f>
        <v>6.4445381583933578E-2</v>
      </c>
      <c r="P36" s="16">
        <f>('VA industrielle en niveau'!AE38-'VA industrielle en niveau'!AD38)/'VA industrielle en niveau'!AD38</f>
        <v>0.42206333878816138</v>
      </c>
      <c r="Q36" s="16">
        <f>('VA industrielle en niveau'!AG38-'VA industrielle en niveau'!AF38)/'VA industrielle en niveau'!AF38</f>
        <v>0.20867678800008546</v>
      </c>
      <c r="R36" s="16">
        <f>('VA industrielle en niveau'!AI38-'VA industrielle en niveau'!AH38)/'VA industrielle en niveau'!AH38</f>
        <v>0.32672647765133334</v>
      </c>
      <c r="S36" s="16">
        <f>('VA industrielle en niveau'!AK38-'VA industrielle en niveau'!AJ38)/'VA industrielle en niveau'!AJ38</f>
        <v>-0.12978145037635896</v>
      </c>
      <c r="T36" s="16">
        <f>('VA industrielle en niveau'!AM38-'VA industrielle en niveau'!AL38)/'VA industrielle en niveau'!AL38</f>
        <v>1.2550071535189312E-2</v>
      </c>
      <c r="U36" s="16">
        <f>('VA industrielle en niveau'!AO38-'VA industrielle en niveau'!AN38)/'VA industrielle en niveau'!AN38</f>
        <v>6.6497265237255789E-4</v>
      </c>
      <c r="V36" s="16">
        <f>('VA industrielle en niveau'!AQ38-'VA industrielle en niveau'!AP38)/'VA industrielle en niveau'!AP38</f>
        <v>-0.26598405001995806</v>
      </c>
      <c r="W36" s="16">
        <f>('VA industrielle en niveau'!AS38-'VA industrielle en niveau'!AR38)/'VA industrielle en niveau'!AR38</f>
        <v>-1.0707360402309334</v>
      </c>
      <c r="X36" s="16">
        <f>('VA industrielle en niveau'!AU38-'VA industrielle en niveau'!AT38)/'VA industrielle en niveau'!AT38</f>
        <v>2.4466343418428193E-3</v>
      </c>
      <c r="Y36" s="16">
        <f>('VA industrielle en niveau'!AW38-'VA industrielle en niveau'!AV38)/'VA industrielle en niveau'!AV38</f>
        <v>-0.72938013419607195</v>
      </c>
      <c r="AA36">
        <v>2.7137445269999998</v>
      </c>
      <c r="AB36">
        <v>2.4358604169999998</v>
      </c>
    </row>
    <row r="37" spans="1:28" x14ac:dyDescent="0.25">
      <c r="A37">
        <f>'VA industrielle en niveau'!A39</f>
        <v>2041</v>
      </c>
      <c r="B37" s="16">
        <f>('VA industrielle en niveau'!C39-'VA industrielle en niveau'!B39)/'VA industrielle en niveau'!B39</f>
        <v>-2.7641404477499194E-2</v>
      </c>
      <c r="C37" s="16">
        <f>('VA industrielle en niveau'!E39-'VA industrielle en niveau'!D39)/'VA industrielle en niveau'!D39</f>
        <v>7.0939780151691532E-3</v>
      </c>
      <c r="D37" s="16">
        <f>('VA industrielle en niveau'!G39-'VA industrielle en niveau'!F39)/'VA industrielle en niveau'!F39</f>
        <v>-5.1776658268740998E-2</v>
      </c>
      <c r="E37" s="16">
        <f>('VA industrielle en niveau'!I39-'VA industrielle en niveau'!H39)/'VA industrielle en niveau'!H39</f>
        <v>-5.2264829152924248E-2</v>
      </c>
      <c r="F37" s="16">
        <f>('VA industrielle en niveau'!K39-'VA industrielle en niveau'!J39)/'VA industrielle en niveau'!J39</f>
        <v>-1.1480938834724046</v>
      </c>
      <c r="G37" s="16">
        <f>('VA industrielle en niveau'!M39-'VA industrielle en niveau'!L39)/'VA industrielle en niveau'!L39</f>
        <v>-0.13449341556432953</v>
      </c>
      <c r="H37" s="16">
        <f>('VA industrielle en niveau'!O39-'VA industrielle en niveau'!N39)/'VA industrielle en niveau'!N39</f>
        <v>9.9117500295796079E-2</v>
      </c>
      <c r="I37" s="16">
        <f>('VA industrielle en niveau'!Q39-'VA industrielle en niveau'!P39)/'VA industrielle en niveau'!P39</f>
        <v>-0.27611699099172993</v>
      </c>
      <c r="J37" s="16">
        <f>('VA industrielle en niveau'!S39-'VA industrielle en niveau'!R39)/'VA industrielle en niveau'!R39</f>
        <v>-8.2142428375090448E-2</v>
      </c>
      <c r="K37" s="16">
        <f>('VA industrielle en niveau'!U39-'VA industrielle en niveau'!T39)/'VA industrielle en niveau'!T39</f>
        <v>0.1472467778835875</v>
      </c>
      <c r="L37" s="16">
        <f>('VA industrielle en niveau'!W39-'VA industrielle en niveau'!V39)/'VA industrielle en niveau'!V39</f>
        <v>0.10014928190165134</v>
      </c>
      <c r="M37" s="16">
        <f>('VA industrielle en niveau'!Y39-'VA industrielle en niveau'!X39)/'VA industrielle en niveau'!X39</f>
        <v>-5.7262700477835413E-3</v>
      </c>
      <c r="N37" s="16">
        <f>('VA industrielle en niveau'!AA39-'VA industrielle en niveau'!Z39)/'VA industrielle en niveau'!Z39</f>
        <v>2.2570732971671007E-2</v>
      </c>
      <c r="O37" s="16">
        <f>('VA industrielle en niveau'!AC39-'VA industrielle en niveau'!AB39)/'VA industrielle en niveau'!AB39</f>
        <v>6.3236250423522197E-2</v>
      </c>
      <c r="P37" s="16">
        <f>('VA industrielle en niveau'!AE39-'VA industrielle en niveau'!AD39)/'VA industrielle en niveau'!AD39</f>
        <v>0.42506023366847873</v>
      </c>
      <c r="Q37" s="16">
        <f>('VA industrielle en niveau'!AG39-'VA industrielle en niveau'!AF39)/'VA industrielle en niveau'!AF39</f>
        <v>0.21245966362483859</v>
      </c>
      <c r="R37" s="16">
        <f>('VA industrielle en niveau'!AI39-'VA industrielle en niveau'!AH39)/'VA industrielle en niveau'!AH39</f>
        <v>0.33926940300679043</v>
      </c>
      <c r="S37" s="16">
        <f>('VA industrielle en niveau'!AK39-'VA industrielle en niveau'!AJ39)/'VA industrielle en niveau'!AJ39</f>
        <v>-0.13262203247711746</v>
      </c>
      <c r="T37" s="16">
        <f>('VA industrielle en niveau'!AM39-'VA industrielle en niveau'!AL39)/'VA industrielle en niveau'!AL39</f>
        <v>1.224073988146507E-2</v>
      </c>
      <c r="U37" s="16">
        <f>('VA industrielle en niveau'!AO39-'VA industrielle en niveau'!AN39)/'VA industrielle en niveau'!AN39</f>
        <v>6.6939953823725619E-4</v>
      </c>
      <c r="V37" s="16">
        <f>('VA industrielle en niveau'!AQ39-'VA industrielle en niveau'!AP39)/'VA industrielle en niveau'!AP39</f>
        <v>-0.26209536605285383</v>
      </c>
      <c r="W37" s="16">
        <f>('VA industrielle en niveau'!AS39-'VA industrielle en niveau'!AR39)/'VA industrielle en niveau'!AR39</f>
        <v>-1.4395824918673454</v>
      </c>
      <c r="X37" s="16">
        <f>('VA industrielle en niveau'!AU39-'VA industrielle en niveau'!AT39)/'VA industrielle en niveau'!AT39</f>
        <v>4.7481418299066667E-4</v>
      </c>
      <c r="Y37" s="16">
        <f>('VA industrielle en niveau'!AW39-'VA industrielle en niveau'!AV39)/'VA industrielle en niveau'!AV39</f>
        <v>-0.71949144398403664</v>
      </c>
      <c r="AA37">
        <v>2.7643590439999999</v>
      </c>
      <c r="AB37">
        <v>2.4751808550000001</v>
      </c>
    </row>
    <row r="38" spans="1:28" x14ac:dyDescent="0.25">
      <c r="A38">
        <f>'VA industrielle en niveau'!A40</f>
        <v>2042</v>
      </c>
      <c r="B38" s="16">
        <f>('VA industrielle en niveau'!C40-'VA industrielle en niveau'!B40)/'VA industrielle en niveau'!B40</f>
        <v>-2.8614046929950128E-2</v>
      </c>
      <c r="C38" s="16">
        <f>('VA industrielle en niveau'!E40-'VA industrielle en niveau'!D40)/'VA industrielle en niveau'!D40</f>
        <v>6.8606725677185796E-3</v>
      </c>
      <c r="D38" s="16">
        <f>('VA industrielle en niveau'!G40-'VA industrielle en niveau'!F40)/'VA industrielle en niveau'!F40</f>
        <v>-5.3115263287054265E-2</v>
      </c>
      <c r="E38" s="16">
        <f>('VA industrielle en niveau'!I40-'VA industrielle en niveau'!H40)/'VA industrielle en niveau'!H40</f>
        <v>-5.3371419677748104E-2</v>
      </c>
      <c r="F38" s="16">
        <f>('VA industrielle en niveau'!K40-'VA industrielle en niveau'!J40)/'VA industrielle en niveau'!J40</f>
        <v>-1.056434876468612</v>
      </c>
      <c r="G38" s="16">
        <f>('VA industrielle en niveau'!M40-'VA industrielle en niveau'!L40)/'VA industrielle en niveau'!L40</f>
        <v>-0.13621123243960398</v>
      </c>
      <c r="H38" s="16">
        <f>('VA industrielle en niveau'!O40-'VA industrielle en niveau'!N40)/'VA industrielle en niveau'!N40</f>
        <v>9.9821170657922079E-2</v>
      </c>
      <c r="I38" s="16">
        <f>('VA industrielle en niveau'!Q40-'VA industrielle en niveau'!P40)/'VA industrielle en niveau'!P40</f>
        <v>-0.28415214537705347</v>
      </c>
      <c r="J38" s="16">
        <f>('VA industrielle en niveau'!S40-'VA industrielle en niveau'!R40)/'VA industrielle en niveau'!R40</f>
        <v>-8.3864193561726988E-2</v>
      </c>
      <c r="K38" s="16">
        <f>('VA industrielle en niveau'!U40-'VA industrielle en niveau'!T40)/'VA industrielle en niveau'!T40</f>
        <v>0.14827760675476639</v>
      </c>
      <c r="L38" s="16">
        <f>('VA industrielle en niveau'!W40-'VA industrielle en niveau'!V40)/'VA industrielle en niveau'!V40</f>
        <v>0.10058961097643861</v>
      </c>
      <c r="M38" s="16">
        <f>('VA industrielle en niveau'!Y40-'VA industrielle en niveau'!X40)/'VA industrielle en niveau'!X40</f>
        <v>-6.8666677441480278E-3</v>
      </c>
      <c r="N38" s="16">
        <f>('VA industrielle en niveau'!AA40-'VA industrielle en niveau'!Z40)/'VA industrielle en niveau'!Z40</f>
        <v>2.2238040677065737E-2</v>
      </c>
      <c r="O38" s="16">
        <f>('VA industrielle en niveau'!AC40-'VA industrielle en niveau'!AB40)/'VA industrielle en niveau'!AB40</f>
        <v>6.2300967175678693E-2</v>
      </c>
      <c r="P38" s="16">
        <f>('VA industrielle en niveau'!AE40-'VA industrielle en niveau'!AD40)/'VA industrielle en niveau'!AD40</f>
        <v>0.42822994601295777</v>
      </c>
      <c r="Q38" s="16">
        <f>('VA industrielle en niveau'!AG40-'VA industrielle en niveau'!AF40)/'VA industrielle en niveau'!AF40</f>
        <v>0.21521291885548385</v>
      </c>
      <c r="R38" s="16">
        <f>('VA industrielle en niveau'!AI40-'VA industrielle en niveau'!AH40)/'VA industrielle en niveau'!AH40</f>
        <v>0.35145449022411746</v>
      </c>
      <c r="S38" s="16">
        <f>('VA industrielle en niveau'!AK40-'VA industrielle en niveau'!AJ40)/'VA industrielle en niveau'!AJ40</f>
        <v>-0.13496496337157052</v>
      </c>
      <c r="T38" s="16">
        <f>('VA industrielle en niveau'!AM40-'VA industrielle en niveau'!AL40)/'VA industrielle en niveau'!AL40</f>
        <v>1.1980135657142524E-2</v>
      </c>
      <c r="U38" s="16">
        <f>('VA industrielle en niveau'!AO40-'VA industrielle en niveau'!AN40)/'VA industrielle en niveau'!AN40</f>
        <v>6.7420669081608316E-4</v>
      </c>
      <c r="V38" s="16">
        <f>('VA industrielle en niveau'!AQ40-'VA industrielle en niveau'!AP40)/'VA industrielle en niveau'!AP40</f>
        <v>-0.25805980397147271</v>
      </c>
      <c r="W38" s="16">
        <f>('VA industrielle en niveau'!AS40-'VA industrielle en niveau'!AR40)/'VA industrielle en niveau'!AR40</f>
        <v>-1.9752588564210727</v>
      </c>
      <c r="X38" s="16">
        <f>('VA industrielle en niveau'!AU40-'VA industrielle en niveau'!AT40)/'VA industrielle en niveau'!AT40</f>
        <v>-1.1139094638100407E-3</v>
      </c>
      <c r="Y38" s="16">
        <f>('VA industrielle en niveau'!AW40-'VA industrielle en niveau'!AV40)/'VA industrielle en niveau'!AV40</f>
        <v>-0.70710975162538547</v>
      </c>
      <c r="AA38">
        <v>2.8136809540000001</v>
      </c>
      <c r="AB38">
        <v>2.514503704</v>
      </c>
    </row>
    <row r="39" spans="1:28" x14ac:dyDescent="0.25">
      <c r="A39">
        <f>'VA industrielle en niveau'!A41</f>
        <v>2043</v>
      </c>
      <c r="B39" s="16">
        <f>('VA industrielle en niveau'!C41-'VA industrielle en niveau'!B41)/'VA industrielle en niveau'!B41</f>
        <v>-2.946743673243531E-2</v>
      </c>
      <c r="C39" s="16">
        <f>('VA industrielle en niveau'!E41-'VA industrielle en niveau'!D41)/'VA industrielle en niveau'!D41</f>
        <v>6.6838058487732645E-3</v>
      </c>
      <c r="D39" s="16">
        <f>('VA industrielle en niveau'!G41-'VA industrielle en niveau'!F41)/'VA industrielle en niveau'!F41</f>
        <v>-5.4311554065924882E-2</v>
      </c>
      <c r="E39" s="16">
        <f>('VA industrielle en niveau'!I41-'VA industrielle en niveau'!H41)/'VA industrielle en niveau'!H41</f>
        <v>-5.419867451508311E-2</v>
      </c>
      <c r="F39" s="16">
        <f>('VA industrielle en niveau'!K41-'VA industrielle en niveau'!J41)/'VA industrielle en niveau'!J41</f>
        <v>-0.9762802718986886</v>
      </c>
      <c r="G39" s="16">
        <f>('VA industrielle en niveau'!M41-'VA industrielle en niveau'!L41)/'VA industrielle en niveau'!L41</f>
        <v>-0.13735502211829864</v>
      </c>
      <c r="H39" s="16">
        <f>('VA industrielle en niveau'!O41-'VA industrielle en niveau'!N41)/'VA industrielle en niveau'!N41</f>
        <v>0.10029978708724352</v>
      </c>
      <c r="I39" s="16">
        <f>('VA industrielle en niveau'!Q41-'VA industrielle en niveau'!P41)/'VA industrielle en niveau'!P41</f>
        <v>-0.29054979846421353</v>
      </c>
      <c r="J39" s="16">
        <f>('VA industrielle en niveau'!S41-'VA industrielle en niveau'!R41)/'VA industrielle en niveau'!R41</f>
        <v>-8.5127455509205516E-2</v>
      </c>
      <c r="K39" s="16">
        <f>('VA industrielle en niveau'!U41-'VA industrielle en niveau'!T41)/'VA industrielle en niveau'!T41</f>
        <v>0.14879730509404004</v>
      </c>
      <c r="L39" s="16">
        <f>('VA industrielle en niveau'!W41-'VA industrielle en niveau'!V41)/'VA industrielle en niveau'!V41</f>
        <v>0.10084679499351858</v>
      </c>
      <c r="M39" s="16">
        <f>('VA industrielle en niveau'!Y41-'VA industrielle en niveau'!X41)/'VA industrielle en niveau'!X41</f>
        <v>-7.8681348777639628E-3</v>
      </c>
      <c r="N39" s="16">
        <f>('VA industrielle en niveau'!AA41-'VA industrielle en niveau'!Z41)/'VA industrielle en niveau'!Z41</f>
        <v>2.1862052275150486E-2</v>
      </c>
      <c r="O39" s="16">
        <f>('VA industrielle en niveau'!AC41-'VA industrielle en niveau'!AB41)/'VA industrielle en niveau'!AB41</f>
        <v>6.1637437722119777E-2</v>
      </c>
      <c r="P39" s="16">
        <f>('VA industrielle en niveau'!AE41-'VA industrielle en niveau'!AD41)/'VA industrielle en niveau'!AD41</f>
        <v>0.43156840205460056</v>
      </c>
      <c r="Q39" s="16">
        <f>('VA industrielle en niveau'!AG41-'VA industrielle en niveau'!AF41)/'VA industrielle en niveau'!AF41</f>
        <v>0.21697588302788201</v>
      </c>
      <c r="R39" s="16">
        <f>('VA industrielle en niveau'!AI41-'VA industrielle en niveau'!AH41)/'VA industrielle en niveau'!AH41</f>
        <v>0.36326788278720029</v>
      </c>
      <c r="S39" s="16">
        <f>('VA industrielle en niveau'!AK41-'VA industrielle en niveau'!AJ41)/'VA industrielle en niveau'!AJ41</f>
        <v>-0.13681475242495267</v>
      </c>
      <c r="T39" s="16">
        <f>('VA industrielle en niveau'!AM41-'VA industrielle en niveau'!AL41)/'VA industrielle en niveau'!AL41</f>
        <v>1.1771848493744528E-2</v>
      </c>
      <c r="U39" s="16">
        <f>('VA industrielle en niveau'!AO41-'VA industrielle en niveau'!AN41)/'VA industrielle en niveau'!AN41</f>
        <v>6.7939239722335102E-4</v>
      </c>
      <c r="V39" s="16">
        <f>('VA industrielle en niveau'!AQ41-'VA industrielle en niveau'!AP41)/'VA industrielle en niveau'!AP41</f>
        <v>-0.25394401909381809</v>
      </c>
      <c r="W39" s="16">
        <f>('VA industrielle en niveau'!AS41-'VA industrielle en niveau'!AR41)/'VA industrielle en niveau'!AR41</f>
        <v>-2.825221265601932</v>
      </c>
      <c r="X39" s="16">
        <f>('VA industrielle en niveau'!AU41-'VA industrielle en niveau'!AT41)/'VA industrielle en niveau'!AT41</f>
        <v>-2.7304910679080215E-3</v>
      </c>
      <c r="Y39" s="16">
        <f>('VA industrielle en niveau'!AW41-'VA industrielle en niveau'!AV41)/'VA industrielle en niveau'!AV41</f>
        <v>-0.69630335986466163</v>
      </c>
      <c r="AA39">
        <v>2.8617235839999999</v>
      </c>
      <c r="AB39">
        <v>2.5539142859999999</v>
      </c>
    </row>
    <row r="40" spans="1:28" x14ac:dyDescent="0.25">
      <c r="A40">
        <f>'VA industrielle en niveau'!A42</f>
        <v>2044</v>
      </c>
      <c r="B40" s="16">
        <f>('VA industrielle en niveau'!C42-'VA industrielle en niveau'!B42)/'VA industrielle en niveau'!B42</f>
        <v>-3.0198713119741261E-2</v>
      </c>
      <c r="C40" s="16">
        <f>('VA industrielle en niveau'!E42-'VA industrielle en niveau'!D42)/'VA industrielle en niveau'!D42</f>
        <v>6.558984530075202E-3</v>
      </c>
      <c r="D40" s="16">
        <f>('VA industrielle en niveau'!G42-'VA industrielle en niveau'!F42)/'VA industrielle en niveau'!F42</f>
        <v>-5.5354623768086933E-2</v>
      </c>
      <c r="E40" s="16">
        <f>('VA industrielle en niveau'!I42-'VA industrielle en niveau'!H42)/'VA industrielle en niveau'!H42</f>
        <v>-5.4758713302391369E-2</v>
      </c>
      <c r="F40" s="16">
        <f>('VA industrielle en niveau'!K42-'VA industrielle en niveau'!J42)/'VA industrielle en niveau'!J42</f>
        <v>-0.90494033492177872</v>
      </c>
      <c r="G40" s="16">
        <f>('VA industrielle en niveau'!M42-'VA industrielle en niveau'!L42)/'VA industrielle en niveau'!L42</f>
        <v>-0.13794980505734647</v>
      </c>
      <c r="H40" s="16">
        <f>('VA industrielle en niveau'!O42-'VA industrielle en niveau'!N42)/'VA industrielle en niveau'!N42</f>
        <v>0.10058476580819338</v>
      </c>
      <c r="I40" s="16">
        <f>('VA industrielle en niveau'!Q42-'VA industrielle en niveau'!P42)/'VA industrielle en niveau'!P42</f>
        <v>-0.29521934860491666</v>
      </c>
      <c r="J40" s="16">
        <f>('VA industrielle en niveau'!S42-'VA industrielle en niveau'!R42)/'VA industrielle en niveau'!R42</f>
        <v>-8.5945130004070169E-2</v>
      </c>
      <c r="K40" s="16">
        <f>('VA industrielle en niveau'!U42-'VA industrielle en niveau'!T42)/'VA industrielle en niveau'!T42</f>
        <v>0.14883658084778295</v>
      </c>
      <c r="L40" s="16">
        <f>('VA industrielle en niveau'!W42-'VA industrielle en niveau'!V42)/'VA industrielle en niveau'!V42</f>
        <v>0.10093826373581886</v>
      </c>
      <c r="M40" s="16">
        <f>('VA industrielle en niveau'!Y42-'VA industrielle en niveau'!X42)/'VA industrielle en niveau'!X42</f>
        <v>-8.7277642360225963E-3</v>
      </c>
      <c r="N40" s="16">
        <f>('VA industrielle en niveau'!AA42-'VA industrielle en niveau'!Z42)/'VA industrielle en niveau'!Z42</f>
        <v>2.1436498672208551E-2</v>
      </c>
      <c r="O40" s="16">
        <f>('VA industrielle en niveau'!AC42-'VA industrielle en niveau'!AB42)/'VA industrielle en niveau'!AB42</f>
        <v>6.1240079450793412E-2</v>
      </c>
      <c r="P40" s="16">
        <f>('VA industrielle en niveau'!AE42-'VA industrielle en niveau'!AD42)/'VA industrielle en niveau'!AD42</f>
        <v>0.43506467943720822</v>
      </c>
      <c r="Q40" s="16">
        <f>('VA industrielle en niveau'!AG42-'VA industrielle en niveau'!AF42)/'VA industrielle en niveau'!AF42</f>
        <v>0.21777819377743052</v>
      </c>
      <c r="R40" s="16">
        <f>('VA industrielle en niveau'!AI42-'VA industrielle en niveau'!AH42)/'VA industrielle en niveau'!AH42</f>
        <v>0.37467338511121812</v>
      </c>
      <c r="S40" s="16">
        <f>('VA industrielle en niveau'!AK42-'VA industrielle en niveau'!AJ42)/'VA industrielle en niveau'!AJ42</f>
        <v>-0.13817782672860918</v>
      </c>
      <c r="T40" s="16">
        <f>('VA industrielle en niveau'!AM42-'VA industrielle en niveau'!AL42)/'VA industrielle en niveau'!AL42</f>
        <v>1.1612780262788036E-2</v>
      </c>
      <c r="U40" s="16">
        <f>('VA industrielle en niveau'!AO42-'VA industrielle en niveau'!AN42)/'VA industrielle en niveau'!AN42</f>
        <v>6.8473516370288383E-4</v>
      </c>
      <c r="V40" s="16">
        <f>('VA industrielle en niveau'!AQ42-'VA industrielle en niveau'!AP42)/'VA industrielle en niveau'!AP42</f>
        <v>-0.24978360556983001</v>
      </c>
      <c r="W40" s="16">
        <f>('VA industrielle en niveau'!AS42-'VA industrielle en niveau'!AR42)/'VA industrielle en niveau'!AR42</f>
        <v>-4.3556351850640924</v>
      </c>
      <c r="X40" s="16">
        <f>('VA industrielle en niveau'!AU42-'VA industrielle en niveau'!AT42)/'VA industrielle en niveau'!AT42</f>
        <v>-4.3221158526039237E-3</v>
      </c>
      <c r="Y40" s="16">
        <f>('VA industrielle en niveau'!AW42-'VA industrielle en niveau'!AV42)/'VA industrielle en niveau'!AV42</f>
        <v>-0.68657151197279365</v>
      </c>
      <c r="AA40">
        <v>2.9085565120000001</v>
      </c>
      <c r="AB40">
        <v>2.593494068</v>
      </c>
    </row>
    <row r="41" spans="1:28" x14ac:dyDescent="0.25">
      <c r="A41">
        <f>'VA industrielle en niveau'!A43</f>
        <v>2045</v>
      </c>
      <c r="B41" s="16">
        <f>('VA industrielle en niveau'!C43-'VA industrielle en niveau'!B43)/'VA industrielle en niveau'!B43</f>
        <v>-3.0806384962109853E-2</v>
      </c>
      <c r="C41" s="16">
        <f>('VA industrielle en niveau'!E43-'VA industrielle en niveau'!D43)/'VA industrielle en niveau'!D43</f>
        <v>6.4781015704052638E-3</v>
      </c>
      <c r="D41" s="16">
        <f>('VA industrielle en niveau'!G43-'VA industrielle en niveau'!F43)/'VA industrielle en niveau'!F43</f>
        <v>-5.6241150914773878E-2</v>
      </c>
      <c r="E41" s="16">
        <f>('VA industrielle en niveau'!I43-'VA industrielle en niveau'!H43)/'VA industrielle en niveau'!H43</f>
        <v>-5.5066422124910495E-2</v>
      </c>
      <c r="F41" s="16">
        <f>('VA industrielle en niveau'!K43-'VA industrielle en niveau'!J43)/'VA industrielle en niveau'!J43</f>
        <v>-0.84064544745540459</v>
      </c>
      <c r="G41" s="16">
        <f>('VA industrielle en niveau'!M43-'VA industrielle en niveau'!L43)/'VA industrielle en niveau'!L43</f>
        <v>-0.13802375562988062</v>
      </c>
      <c r="H41" s="16">
        <f>('VA industrielle en niveau'!O43-'VA industrielle en niveau'!N43)/'VA industrielle en niveau'!N43</f>
        <v>0.10069498823327069</v>
      </c>
      <c r="I41" s="16">
        <f>('VA industrielle en niveau'!Q43-'VA industrielle en niveau'!P43)/'VA industrielle en niveau'!P43</f>
        <v>-0.29810407321827476</v>
      </c>
      <c r="J41" s="16">
        <f>('VA industrielle en niveau'!S43-'VA industrielle en niveau'!R43)/'VA industrielle en niveau'!R43</f>
        <v>-8.6336861371317075E-2</v>
      </c>
      <c r="K41" s="16">
        <f>('VA industrielle en niveau'!U43-'VA industrielle en niveau'!T43)/'VA industrielle en niveau'!T43</f>
        <v>0.14841643174021527</v>
      </c>
      <c r="L41" s="16">
        <f>('VA industrielle en niveau'!W43-'VA industrielle en niveau'!V43)/'VA industrielle en niveau'!V43</f>
        <v>0.10087494163307044</v>
      </c>
      <c r="M41" s="16">
        <f>('VA industrielle en niveau'!Y43-'VA industrielle en niveau'!X43)/'VA industrielle en niveau'!X43</f>
        <v>-9.4468081445948648E-3</v>
      </c>
      <c r="N41" s="16">
        <f>('VA industrielle en niveau'!AA43-'VA industrielle en niveau'!Z43)/'VA industrielle en niveau'!Z43</f>
        <v>2.096829309017947E-2</v>
      </c>
      <c r="O41" s="16">
        <f>('VA industrielle en niveau'!AC43-'VA industrielle en niveau'!AB43)/'VA industrielle en niveau'!AB43</f>
        <v>6.1102018717169089E-2</v>
      </c>
      <c r="P41" s="16">
        <f>('VA industrielle en niveau'!AE43-'VA industrielle en niveau'!AD43)/'VA industrielle en niveau'!AD43</f>
        <v>0.43870761676688952</v>
      </c>
      <c r="Q41" s="16">
        <f>('VA industrielle en niveau'!AG43-'VA industrielle en niveau'!AF43)/'VA industrielle en niveau'!AF43</f>
        <v>0.2176518926371874</v>
      </c>
      <c r="R41" s="16">
        <f>('VA industrielle en niveau'!AI43-'VA industrielle en niveau'!AH43)/'VA industrielle en niveau'!AH43</f>
        <v>0.38562916502579514</v>
      </c>
      <c r="S41" s="16">
        <f>('VA industrielle en niveau'!AK43-'VA industrielle en niveau'!AJ43)/'VA industrielle en niveau'!AJ43</f>
        <v>-0.13906427112038761</v>
      </c>
      <c r="T41" s="16">
        <f>('VA industrielle en niveau'!AM43-'VA industrielle en niveau'!AL43)/'VA industrielle en niveau'!AL43</f>
        <v>1.1495957076913208E-2</v>
      </c>
      <c r="U41" s="16">
        <f>('VA industrielle en niveau'!AO43-'VA industrielle en niveau'!AN43)/'VA industrielle en niveau'!AN43</f>
        <v>6.8990334393874701E-4</v>
      </c>
      <c r="V41" s="16">
        <f>('VA industrielle en niveau'!AQ43-'VA industrielle en niveau'!AP43)/'VA industrielle en niveau'!AP43</f>
        <v>-0.24560053428268205</v>
      </c>
      <c r="W41" s="16">
        <f>('VA industrielle en niveau'!AS43-'VA industrielle en niveau'!AR43)/'VA industrielle en niveau'!AR43</f>
        <v>-7.8697108047107518</v>
      </c>
      <c r="X41" s="16">
        <f>('VA industrielle en niveau'!AU43-'VA industrielle en niveau'!AT43)/'VA industrielle en niveau'!AT43</f>
        <v>-5.8541112762249626E-3</v>
      </c>
      <c r="Y41" s="16">
        <f>('VA industrielle en niveau'!AW43-'VA industrielle en niveau'!AV43)/'VA industrielle en niveau'!AV43</f>
        <v>-0.6776486918921103</v>
      </c>
      <c r="AA41">
        <v>2.9542644689999999</v>
      </c>
      <c r="AB41">
        <v>2.633324376</v>
      </c>
    </row>
    <row r="42" spans="1:28" x14ac:dyDescent="0.25">
      <c r="A42">
        <f>'VA industrielle en niveau'!A44</f>
        <v>2046</v>
      </c>
      <c r="B42" s="16">
        <f>('VA industrielle en niveau'!C44-'VA industrielle en niveau'!B44)/'VA industrielle en niveau'!B44</f>
        <v>-3.129023762869014E-2</v>
      </c>
      <c r="C42" s="16">
        <f>('VA industrielle en niveau'!E44-'VA industrielle en niveau'!D44)/'VA industrielle en niveau'!D44</f>
        <v>6.4315374023810254E-3</v>
      </c>
      <c r="D42" s="16">
        <f>('VA industrielle en niveau'!G44-'VA industrielle en niveau'!F44)/'VA industrielle en niveau'!F44</f>
        <v>-5.6969678568235038E-2</v>
      </c>
      <c r="E42" s="16">
        <f>('VA industrielle en niveau'!I44-'VA industrielle en niveau'!H44)/'VA industrielle en niveau'!H44</f>
        <v>-5.513897453787292E-2</v>
      </c>
      <c r="F42" s="16">
        <f>('VA industrielle en niveau'!K44-'VA industrielle en niveau'!J44)/'VA industrielle en niveau'!J44</f>
        <v>-0.78220550016063028</v>
      </c>
      <c r="G42" s="16">
        <f>('VA industrielle en niveau'!M44-'VA industrielle en niveau'!L44)/'VA industrielle en niveau'!L44</f>
        <v>-0.13760885323471073</v>
      </c>
      <c r="H42" s="16">
        <f>('VA industrielle en niveau'!O44-'VA industrielle en niveau'!N44)/'VA industrielle en niveau'!N44</f>
        <v>0.10064267219956499</v>
      </c>
      <c r="I42" s="16">
        <f>('VA industrielle en niveau'!Q44-'VA industrielle en niveau'!P44)/'VA industrielle en niveau'!P44</f>
        <v>-0.29920105122311147</v>
      </c>
      <c r="J42" s="16">
        <f>('VA industrielle en niveau'!S44-'VA industrielle en niveau'!R44)/'VA industrielle en niveau'!R44</f>
        <v>-8.632760787631201E-2</v>
      </c>
      <c r="K42" s="16">
        <f>('VA industrielle en niveau'!U44-'VA industrielle en niveau'!T44)/'VA industrielle en niveau'!T44</f>
        <v>0.14755500877337971</v>
      </c>
      <c r="L42" s="16">
        <f>('VA industrielle en niveau'!W44-'VA industrielle en niveau'!V44)/'VA industrielle en niveau'!V44</f>
        <v>0.10066511129476799</v>
      </c>
      <c r="M42" s="16">
        <f>('VA industrielle en niveau'!Y44-'VA industrielle en niveau'!X44)/'VA industrielle en niveau'!X44</f>
        <v>-1.002927172065839E-2</v>
      </c>
      <c r="N42" s="16">
        <f>('VA industrielle en niveau'!AA44-'VA industrielle en niveau'!Z44)/'VA industrielle en niveau'!Z44</f>
        <v>2.0468937689955436E-2</v>
      </c>
      <c r="O42" s="16">
        <f>('VA industrielle en niveau'!AC44-'VA industrielle en niveau'!AB44)/'VA industrielle en niveau'!AB44</f>
        <v>6.1214604513951588E-2</v>
      </c>
      <c r="P42" s="16">
        <f>('VA industrielle en niveau'!AE44-'VA industrielle en niveau'!AD44)/'VA industrielle en niveau'!AD44</f>
        <v>0.44248541336108815</v>
      </c>
      <c r="Q42" s="16">
        <f>('VA industrielle en niveau'!AG44-'VA industrielle en niveau'!AF44)/'VA industrielle en niveau'!AF44</f>
        <v>0.21663326781783937</v>
      </c>
      <c r="R42" s="16">
        <f>('VA industrielle en niveau'!AI44-'VA industrielle en niveau'!AH44)/'VA industrielle en niveau'!AH44</f>
        <v>0.39609125928407057</v>
      </c>
      <c r="S42" s="16">
        <f>('VA industrielle en niveau'!AK44-'VA industrielle en niveau'!AJ44)/'VA industrielle en niveau'!AJ44</f>
        <v>-0.13948820136398563</v>
      </c>
      <c r="T42" s="16">
        <f>('VA industrielle en niveau'!AM44-'VA industrielle en niveau'!AL44)/'VA industrielle en niveau'!AL44</f>
        <v>1.1412679718739957E-2</v>
      </c>
      <c r="U42" s="16">
        <f>('VA industrielle en niveau'!AO44-'VA industrielle en niveau'!AN44)/'VA industrielle en niveau'!AN44</f>
        <v>6.9453412861424145E-4</v>
      </c>
      <c r="V42" s="16">
        <f>('VA industrielle en niveau'!AQ44-'VA industrielle en niveau'!AP44)/'VA industrielle en niveau'!AP44</f>
        <v>-0.24140885419390876</v>
      </c>
      <c r="W42" s="16">
        <f>('VA industrielle en niveau'!AS44-'VA industrielle en niveau'!AR44)/'VA industrielle en niveau'!AR44</f>
        <v>-23.927270420914024</v>
      </c>
      <c r="X42" s="16">
        <f>('VA industrielle en niveau'!AU44-'VA industrielle en niveau'!AT44)/'VA industrielle en niveau'!AT44</f>
        <v>-7.3040406112963828E-3</v>
      </c>
      <c r="Y42" s="16">
        <f>('VA industrielle en niveau'!AW44-'VA industrielle en niveau'!AV44)/'VA industrielle en niveau'!AV44</f>
        <v>-0.66938065821884052</v>
      </c>
      <c r="AA42">
        <v>2.9989494030000001</v>
      </c>
      <c r="AB42">
        <v>2.673489623</v>
      </c>
    </row>
    <row r="43" spans="1:28" x14ac:dyDescent="0.25">
      <c r="A43">
        <f>'VA industrielle en niveau'!A45</f>
        <v>2047</v>
      </c>
      <c r="B43" s="16">
        <f>('VA industrielle en niveau'!C45-'VA industrielle en niveau'!B45)/'VA industrielle en niveau'!B45</f>
        <v>-3.1651206812942E-2</v>
      </c>
      <c r="C43" s="16">
        <f>('VA industrielle en niveau'!E45-'VA industrielle en niveau'!D45)/'VA industrielle en niveau'!D45</f>
        <v>6.4095613311409465E-3</v>
      </c>
      <c r="D43" s="16">
        <f>('VA industrielle en niveau'!G45-'VA industrielle en niveau'!F45)/'VA industrielle en niveau'!F45</f>
        <v>-5.7540491916986604E-2</v>
      </c>
      <c r="E43" s="16">
        <f>('VA industrielle en niveau'!I45-'VA industrielle en niveau'!H45)/'VA industrielle en niveau'!H45</f>
        <v>-5.499443473500315E-2</v>
      </c>
      <c r="F43" s="16">
        <f>('VA industrielle en niveau'!K45-'VA industrielle en niveau'!J45)/'VA industrielle en niveau'!J45</f>
        <v>-0.72877251976496238</v>
      </c>
      <c r="G43" s="16">
        <f>('VA industrielle en niveau'!M45-'VA industrielle en niveau'!L45)/'VA industrielle en niveau'!L45</f>
        <v>-0.13673934314076316</v>
      </c>
      <c r="H43" s="16">
        <f>('VA industrielle en niveau'!O45-'VA industrielle en niveau'!N45)/'VA industrielle en niveau'!N45</f>
        <v>0.10043569290372112</v>
      </c>
      <c r="I43" s="16">
        <f>('VA industrielle en niveau'!Q45-'VA industrielle en niveau'!P45)/'VA industrielle en niveau'!P45</f>
        <v>-0.29855576324251337</v>
      </c>
      <c r="J43" s="16">
        <f>('VA industrielle en niveau'!S45-'VA industrielle en niveau'!R45)/'VA industrielle en niveau'!R45</f>
        <v>-8.5945077352810761E-2</v>
      </c>
      <c r="K43" s="16">
        <f>('VA industrielle en niveau'!U45-'VA industrielle en niveau'!T45)/'VA industrielle en niveau'!T45</f>
        <v>0.14626857531829057</v>
      </c>
      <c r="L43" s="16">
        <f>('VA industrielle en niveau'!W45-'VA industrielle en niveau'!V45)/'VA industrielle en niveau'!V45</f>
        <v>0.10031488128888687</v>
      </c>
      <c r="M43" s="16">
        <f>('VA industrielle en niveau'!Y45-'VA industrielle en niveau'!X45)/'VA industrielle en niveau'!X45</f>
        <v>-1.0480785576822308E-2</v>
      </c>
      <c r="N43" s="16">
        <f>('VA industrielle en niveau'!AA45-'VA industrielle en niveau'!Z45)/'VA industrielle en niveau'!Z45</f>
        <v>1.9950475453407546E-2</v>
      </c>
      <c r="O43" s="16">
        <f>('VA industrielle en niveau'!AC45-'VA industrielle en niveau'!AB45)/'VA industrielle en niveau'!AB45</f>
        <v>6.1567408356569681E-2</v>
      </c>
      <c r="P43" s="16">
        <f>('VA industrielle en niveau'!AE45-'VA industrielle en niveau'!AD45)/'VA industrielle en niveau'!AD45</f>
        <v>0.44638548808870698</v>
      </c>
      <c r="Q43" s="16">
        <f>('VA industrielle en niveau'!AG45-'VA industrielle en niveau'!AF45)/'VA industrielle en niveau'!AF45</f>
        <v>0.21476304623738093</v>
      </c>
      <c r="R43" s="16">
        <f>('VA industrielle en niveau'!AI45-'VA industrielle en niveau'!AH45)/'VA industrielle en niveau'!AH45</f>
        <v>0.40601421190052073</v>
      </c>
      <c r="S43" s="16">
        <f>('VA industrielle en niveau'!AK45-'VA industrielle en niveau'!AJ45)/'VA industrielle en niveau'!AJ45</f>
        <v>-0.13946741598430465</v>
      </c>
      <c r="T43" s="16">
        <f>('VA industrielle en niveau'!AM45-'VA industrielle en niveau'!AL45)/'VA industrielle en niveau'!AL45</f>
        <v>1.1353933872596998E-2</v>
      </c>
      <c r="U43" s="16">
        <f>('VA industrielle en niveau'!AO45-'VA industrielle en niveau'!AN45)/'VA industrielle en niveau'!AN45</f>
        <v>6.9828347729757685E-4</v>
      </c>
      <c r="V43" s="16">
        <f>('VA industrielle en niveau'!AQ45-'VA industrielle en niveau'!AP45)/'VA industrielle en niveau'!AP45</f>
        <v>-0.23721772872568889</v>
      </c>
      <c r="W43" s="16">
        <f>('VA industrielle en niveau'!AS45-'VA industrielle en niveau'!AR45)/'VA industrielle en niveau'!AR45</f>
        <v>33.607992172577383</v>
      </c>
      <c r="X43" s="16">
        <f>('VA industrielle en niveau'!AU45-'VA industrielle en niveau'!AT45)/'VA industrielle en niveau'!AT45</f>
        <v>-8.6579865754653432E-3</v>
      </c>
      <c r="Y43" s="16">
        <f>('VA industrielle en niveau'!AW45-'VA industrielle en niveau'!AV45)/'VA industrielle en niveau'!AV45</f>
        <v>-0.66166739360445848</v>
      </c>
      <c r="AA43">
        <v>3.0427314010000002</v>
      </c>
      <c r="AB43">
        <v>2.7140798510000002</v>
      </c>
    </row>
    <row r="44" spans="1:28" x14ac:dyDescent="0.25">
      <c r="A44">
        <f>'VA industrielle en niveau'!A46</f>
        <v>2048</v>
      </c>
      <c r="B44" s="16">
        <f>('VA industrielle en niveau'!C46-'VA industrielle en niveau'!B46)/'VA industrielle en niveau'!B46</f>
        <v>-3.1891244830023049E-2</v>
      </c>
      <c r="C44" s="16">
        <f>('VA industrielle en niveau'!E46-'VA industrielle en niveau'!D46)/'VA industrielle en niveau'!D46</f>
        <v>6.4031539139473605E-3</v>
      </c>
      <c r="D44" s="16">
        <f>('VA industrielle en niveau'!G46-'VA industrielle en niveau'!F46)/'VA industrielle en niveau'!F46</f>
        <v>-5.7955418584573461E-2</v>
      </c>
      <c r="E44" s="16">
        <f>('VA industrielle en niveau'!I46-'VA industrielle en niveau'!H46)/'VA industrielle en niveau'!H46</f>
        <v>-5.4650744854490521E-2</v>
      </c>
      <c r="F44" s="16">
        <f>('VA industrielle en niveau'!K46-'VA industrielle en niveau'!J46)/'VA industrielle en niveau'!J46</f>
        <v>-0.67970782414695974</v>
      </c>
      <c r="G44" s="16">
        <f>('VA industrielle en niveau'!M46-'VA industrielle en niveau'!L46)/'VA industrielle en niveau'!L46</f>
        <v>-0.13545030622112442</v>
      </c>
      <c r="H44" s="16">
        <f>('VA industrielle en niveau'!O46-'VA industrielle en niveau'!N46)/'VA industrielle en niveau'!N46</f>
        <v>0.10007886998501102</v>
      </c>
      <c r="I44" s="16">
        <f>('VA industrielle en niveau'!Q46-'VA industrielle en niveau'!P46)/'VA industrielle en niveau'!P46</f>
        <v>-0.29625045425181923</v>
      </c>
      <c r="J44" s="16">
        <f>('VA industrielle en niveau'!S46-'VA industrielle en niveau'!R46)/'VA industrielle en niveau'!R46</f>
        <v>-8.5218079474250238E-2</v>
      </c>
      <c r="K44" s="16">
        <f>('VA industrielle en niveau'!U46-'VA industrielle en niveau'!T46)/'VA industrielle en niveau'!T46</f>
        <v>0.14457221638824239</v>
      </c>
      <c r="L44" s="16">
        <f>('VA industrielle en niveau'!W46-'VA industrielle en niveau'!V46)/'VA industrielle en niveau'!V46</f>
        <v>9.9828635003557625E-2</v>
      </c>
      <c r="M44" s="16">
        <f>('VA industrielle en niveau'!Y46-'VA industrielle en niveau'!X46)/'VA industrielle en niveau'!X46</f>
        <v>-1.0807865664419014E-2</v>
      </c>
      <c r="N44" s="16">
        <f>('VA industrielle en niveau'!AA46-'VA industrielle en niveau'!Z46)/'VA industrielle en niveau'!Z46</f>
        <v>1.9423779583135591E-2</v>
      </c>
      <c r="O44" s="16">
        <f>('VA industrielle en niveau'!AC46-'VA industrielle en niveau'!AB46)/'VA industrielle en niveau'!AB46</f>
        <v>6.2148391199610277E-2</v>
      </c>
      <c r="P44" s="16">
        <f>('VA industrielle en niveau'!AE46-'VA industrielle en niveau'!AD46)/'VA industrielle en niveau'!AD46</f>
        <v>0.45039445141086315</v>
      </c>
      <c r="Q44" s="16">
        <f>('VA industrielle en niveau'!AG46-'VA industrielle en niveau'!AF46)/'VA industrielle en niveau'!AF46</f>
        <v>0.21208626340813358</v>
      </c>
      <c r="R44" s="16">
        <f>('VA industrielle en niveau'!AI46-'VA industrielle en niveau'!AH46)/'VA industrielle en niveau'!AH46</f>
        <v>0.41535148041606146</v>
      </c>
      <c r="S44" s="16">
        <f>('VA industrielle en niveau'!AK46-'VA industrielle en niveau'!AJ46)/'VA industrielle en niveau'!AJ46</f>
        <v>-0.13902289839980123</v>
      </c>
      <c r="T44" s="16">
        <f>('VA industrielle en niveau'!AM46-'VA industrielle en niveau'!AL46)/'VA industrielle en niveau'!AL46</f>
        <v>1.1311233760306405E-2</v>
      </c>
      <c r="U44" s="16">
        <f>('VA industrielle en niveau'!AO46-'VA industrielle en niveau'!AN46)/'VA industrielle en niveau'!AN46</f>
        <v>7.0085448807426015E-4</v>
      </c>
      <c r="V44" s="16">
        <f>('VA industrielle en niveau'!AQ46-'VA industrielle en niveau'!AP46)/'VA industrielle en niveau'!AP46</f>
        <v>-0.2330332278872487</v>
      </c>
      <c r="W44" s="16">
        <f>('VA industrielle en niveau'!AS46-'VA industrielle en niveau'!AR46)/'VA industrielle en niveau'!AR46</f>
        <v>11.076587390258101</v>
      </c>
      <c r="X44" s="16">
        <f>('VA industrielle en niveau'!AU46-'VA industrielle en niveau'!AT46)/'VA industrielle en niveau'!AT46</f>
        <v>-9.9068592962505628E-3</v>
      </c>
      <c r="Y44" s="16">
        <f>('VA industrielle en niveau'!AW46-'VA industrielle en niveau'!AV46)/'VA industrielle en niveau'!AV46</f>
        <v>-0.65443541961336649</v>
      </c>
      <c r="AA44">
        <v>3.0857487250000002</v>
      </c>
      <c r="AB44">
        <v>2.7551925129999999</v>
      </c>
    </row>
    <row r="45" spans="1:28" x14ac:dyDescent="0.25">
      <c r="A45">
        <f>'VA industrielle en niveau'!A47</f>
        <v>2049</v>
      </c>
      <c r="B45" s="16">
        <f>('VA industrielle en niveau'!C47-'VA industrielle en niveau'!B47)/'VA industrielle en niveau'!B47</f>
        <v>-3.2013193283762134E-2</v>
      </c>
      <c r="C45" s="16">
        <f>('VA industrielle en niveau'!E47-'VA industrielle en niveau'!D47)/'VA industrielle en niveau'!D47</f>
        <v>6.4045152774150496E-3</v>
      </c>
      <c r="D45" s="16">
        <f>('VA industrielle en niveau'!G47-'VA industrielle en niveau'!F47)/'VA industrielle en niveau'!F47</f>
        <v>-5.821761549975156E-2</v>
      </c>
      <c r="E45" s="16">
        <f>('VA industrielle en niveau'!I47-'VA industrielle en niveau'!H47)/'VA industrielle en niveau'!H47</f>
        <v>-5.4125114445504864E-2</v>
      </c>
      <c r="F45" s="16">
        <f>('VA industrielle en niveau'!K47-'VA industrielle en niveau'!J47)/'VA industrielle en niveau'!J47</f>
        <v>-0.63450665559637187</v>
      </c>
      <c r="G45" s="16">
        <f>('VA industrielle en niveau'!M47-'VA industrielle en niveau'!L47)/'VA industrielle en niveau'!L47</f>
        <v>-0.13377665295190547</v>
      </c>
      <c r="H45" s="16">
        <f>('VA industrielle en niveau'!O47-'VA industrielle en niveau'!N47)/'VA industrielle en niveau'!N47</f>
        <v>9.9574968209707446E-2</v>
      </c>
      <c r="I45" s="16">
        <f>('VA industrielle en niveau'!Q47-'VA industrielle en niveau'!P47)/'VA industrielle en niveau'!P47</f>
        <v>-0.29239236650251971</v>
      </c>
      <c r="J45" s="16">
        <f>('VA industrielle en niveau'!S47-'VA industrielle en niveau'!R47)/'VA industrielle en niveau'!R47</f>
        <v>-8.4175543287926327E-2</v>
      </c>
      <c r="K45" s="16">
        <f>('VA industrielle en niveau'!U47-'VA industrielle en niveau'!T47)/'VA industrielle en niveau'!T47</f>
        <v>0.14248083045577209</v>
      </c>
      <c r="L45" s="16">
        <f>('VA industrielle en niveau'!W47-'VA industrielle en niveau'!V47)/'VA industrielle en niveau'!V47</f>
        <v>9.92097134501288E-2</v>
      </c>
      <c r="M45" s="16">
        <f>('VA industrielle en niveau'!Y47-'VA industrielle en niveau'!X47)/'VA industrielle en niveau'!X47</f>
        <v>-1.1017424284505389E-2</v>
      </c>
      <c r="N45" s="16">
        <f>('VA industrielle en niveau'!AA47-'VA industrielle en niveau'!Z47)/'VA industrielle en niveau'!Z47</f>
        <v>1.8898031791673178E-2</v>
      </c>
      <c r="O45" s="16">
        <f>('VA industrielle en niveau'!AC47-'VA industrielle en niveau'!AB47)/'VA industrielle en niveau'!AB47</f>
        <v>6.2944133268055119E-2</v>
      </c>
      <c r="P45" s="16">
        <f>('VA industrielle en niveau'!AE47-'VA industrielle en niveau'!AD47)/'VA industrielle en niveau'!AD47</f>
        <v>0.45449816779625901</v>
      </c>
      <c r="Q45" s="16">
        <f>('VA industrielle en niveau'!AG47-'VA industrielle en niveau'!AF47)/'VA industrielle en niveau'!AF47</f>
        <v>0.2086520283248598</v>
      </c>
      <c r="R45" s="16">
        <f>('VA industrielle en niveau'!AI47-'VA industrielle en niveau'!AH47)/'VA industrielle en niveau'!AH47</f>
        <v>0.42405608353551616</v>
      </c>
      <c r="S45" s="16">
        <f>('VA industrielle en niveau'!AK47-'VA industrielle en niveau'!AJ47)/'VA industrielle en niveau'!AJ47</f>
        <v>-0.1381782925018786</v>
      </c>
      <c r="T45" s="16">
        <f>('VA industrielle en niveau'!AM47-'VA industrielle en niveau'!AL47)/'VA industrielle en niveau'!AL47</f>
        <v>1.1277153321967034E-2</v>
      </c>
      <c r="U45" s="16">
        <f>('VA industrielle en niveau'!AO47-'VA industrielle en niveau'!AN47)/'VA industrielle en niveau'!AN47</f>
        <v>7.0201424499027703E-4</v>
      </c>
      <c r="V45" s="16">
        <f>('VA industrielle en niveau'!AQ47-'VA industrielle en niveau'!AP47)/'VA industrielle en niveau'!AP47</f>
        <v>-0.22885946423468342</v>
      </c>
      <c r="W45" s="16">
        <f>('VA industrielle en niveau'!AS47-'VA industrielle en niveau'!AR47)/'VA industrielle en niveau'!AR47</f>
        <v>7.0479397432213737</v>
      </c>
      <c r="X45" s="16">
        <f>('VA industrielle en niveau'!AU47-'VA industrielle en niveau'!AT47)/'VA industrielle en niveau'!AT47</f>
        <v>-1.1046069777155785E-2</v>
      </c>
      <c r="Y45" s="16">
        <f>('VA industrielle en niveau'!AW47-'VA industrielle en niveau'!AV47)/'VA industrielle en niveau'!AV47</f>
        <v>-0.64762450088296541</v>
      </c>
      <c r="AA45">
        <v>3.1281570969999999</v>
      </c>
      <c r="AB45">
        <v>2.7969334419999998</v>
      </c>
    </row>
    <row r="46" spans="1:28" x14ac:dyDescent="0.25">
      <c r="A46">
        <f>'VA industrielle en niveau'!A48</f>
        <v>2050</v>
      </c>
      <c r="B46" s="16">
        <f>('VA industrielle en niveau'!C48-'VA industrielle en niveau'!B48)/'VA industrielle en niveau'!B48</f>
        <v>-3.2020670642046334E-2</v>
      </c>
      <c r="C46" s="16">
        <f>('VA industrielle en niveau'!E48-'VA industrielle en niveau'!D48)/'VA industrielle en niveau'!D48</f>
        <v>6.4073580117559176E-3</v>
      </c>
      <c r="D46" s="16">
        <f>('VA industrielle en niveau'!G48-'VA industrielle en niveau'!F48)/'VA industrielle en niveau'!F48</f>
        <v>-5.8331376937688202E-2</v>
      </c>
      <c r="E46" s="16">
        <f>('VA industrielle en niveau'!I48-'VA industrielle en niveau'!H48)/'VA industrielle en niveau'!H48</f>
        <v>-5.3433710710864335E-2</v>
      </c>
      <c r="F46" s="16">
        <f>('VA industrielle en niveau'!K48-'VA industrielle en niveau'!J48)/'VA industrielle en niveau'!J48</f>
        <v>-0.59275553416111915</v>
      </c>
      <c r="G46" s="16">
        <f>('VA industrielle en niveau'!M48-'VA industrielle en niveau'!L48)/'VA industrielle en niveau'!L48</f>
        <v>-0.13175251361426632</v>
      </c>
      <c r="H46" s="16">
        <f>('VA industrielle en niveau'!O48-'VA industrielle en niveau'!N48)/'VA industrielle en niveau'!N48</f>
        <v>9.892556395203024E-2</v>
      </c>
      <c r="I46" s="16">
        <f>('VA industrielle en niveau'!Q48-'VA industrielle en niveau'!P48)/'VA industrielle en niveau'!P48</f>
        <v>-0.2871036508333944</v>
      </c>
      <c r="J46" s="16">
        <f>('VA industrielle en niveau'!S48-'VA industrielle en niveau'!R48)/'VA industrielle en niveau'!R48</f>
        <v>-8.2845942896349001E-2</v>
      </c>
      <c r="K46" s="16">
        <f>('VA industrielle en niveau'!U48-'VA industrielle en niveau'!T48)/'VA industrielle en niveau'!T48</f>
        <v>0.14001011093831592</v>
      </c>
      <c r="L46" s="16">
        <f>('VA industrielle en niveau'!W48-'VA industrielle en niveau'!V48)/'VA industrielle en niveau'!V48</f>
        <v>9.8461110587766493E-2</v>
      </c>
      <c r="M46" s="16">
        <f>('VA industrielle en niveau'!Y48-'VA industrielle en niveau'!X48)/'VA industrielle en niveau'!X48</f>
        <v>-1.111644710819484E-2</v>
      </c>
      <c r="N46" s="16">
        <f>('VA industrielle en niveau'!AA48-'VA industrielle en niveau'!Z48)/'VA industrielle en niveau'!Z48</f>
        <v>1.8380651282666818E-2</v>
      </c>
      <c r="O46" s="16">
        <f>('VA industrielle en niveau'!AC48-'VA industrielle en niveau'!AB48)/'VA industrielle en niveau'!AB48</f>
        <v>6.3940070913042518E-2</v>
      </c>
      <c r="P46" s="16">
        <f>('VA industrielle en niveau'!AE48-'VA industrielle en niveau'!AD48)/'VA industrielle en niveau'!AD48</f>
        <v>0.4586818537156549</v>
      </c>
      <c r="Q46" s="16">
        <f>('VA industrielle en niveau'!AG48-'VA industrielle en niveau'!AF48)/'VA industrielle en niveau'!AF48</f>
        <v>0.20451322299869068</v>
      </c>
      <c r="R46" s="16">
        <f>('VA industrielle en niveau'!AI48-'VA industrielle en niveau'!AH48)/'VA industrielle en niveau'!AH48</f>
        <v>0.43208145356200423</v>
      </c>
      <c r="S46" s="16">
        <f>('VA industrielle en niveau'!AK48-'VA industrielle en niveau'!AJ48)/'VA industrielle en niveau'!AJ48</f>
        <v>-0.13695939264994039</v>
      </c>
      <c r="T46" s="16">
        <f>('VA industrielle en niveau'!AM48-'VA industrielle en niveau'!AL48)/'VA industrielle en niveau'!AL48</f>
        <v>1.1245635064474057E-2</v>
      </c>
      <c r="U46" s="16">
        <f>('VA industrielle en niveau'!AO48-'VA industrielle en niveau'!AN48)/'VA industrielle en niveau'!AN48</f>
        <v>7.0160098388868995E-4</v>
      </c>
      <c r="V46" s="16">
        <f>('VA industrielle en niveau'!AQ48-'VA industrielle en niveau'!AP48)/'VA industrielle en niveau'!AP48</f>
        <v>-0.2246993227224941</v>
      </c>
      <c r="W46" s="16">
        <f>('VA industrielle en niveau'!AS48-'VA industrielle en niveau'!AR48)/'VA industrielle en niveau'!AR48</f>
        <v>5.3701220828584626</v>
      </c>
      <c r="X46" s="16">
        <f>('VA industrielle en niveau'!AU48-'VA industrielle en niveau'!AT48)/'VA industrielle en niveau'!AT48</f>
        <v>-1.2076088915534954E-2</v>
      </c>
      <c r="Y46" s="16">
        <f>('VA industrielle en niveau'!AW48-'VA industrielle en niveau'!AV48)/'VA industrielle en niveau'!AV48</f>
        <v>-0.64118150264500695</v>
      </c>
      <c r="AA46">
        <v>3.1701283839999999</v>
      </c>
      <c r="AB46">
        <v>2.8394170660000002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B46"/>
  <sheetViews>
    <sheetView workbookViewId="0">
      <selection activeCell="B16" sqref="B16"/>
    </sheetView>
  </sheetViews>
  <sheetFormatPr baseColWidth="10" defaultRowHeight="15" x14ac:dyDescent="0.25"/>
  <sheetData>
    <row r="1" spans="1:28" ht="135" x14ac:dyDescent="0.25">
      <c r="A1" s="17" t="s">
        <v>204</v>
      </c>
      <c r="B1" s="11" t="s">
        <v>173</v>
      </c>
      <c r="C1" s="11" t="s">
        <v>174</v>
      </c>
      <c r="D1" s="11" t="s">
        <v>175</v>
      </c>
      <c r="E1" s="11" t="s">
        <v>176</v>
      </c>
      <c r="F1" s="11" t="s">
        <v>177</v>
      </c>
      <c r="G1" s="11" t="s">
        <v>178</v>
      </c>
      <c r="H1" s="11" t="s">
        <v>179</v>
      </c>
      <c r="I1" s="11" t="s">
        <v>180</v>
      </c>
      <c r="J1" s="11" t="s">
        <v>181</v>
      </c>
      <c r="K1" s="11" t="s">
        <v>182</v>
      </c>
      <c r="L1" s="11" t="s">
        <v>183</v>
      </c>
      <c r="M1" s="11" t="s">
        <v>184</v>
      </c>
      <c r="N1" s="11" t="s">
        <v>185</v>
      </c>
      <c r="O1" s="11" t="s">
        <v>186</v>
      </c>
      <c r="P1" s="11" t="s">
        <v>187</v>
      </c>
      <c r="Q1" s="11" t="s">
        <v>188</v>
      </c>
      <c r="R1" s="11" t="s">
        <v>189</v>
      </c>
      <c r="S1" s="11" t="s">
        <v>190</v>
      </c>
      <c r="T1" s="11" t="s">
        <v>191</v>
      </c>
      <c r="U1" s="11" t="s">
        <v>192</v>
      </c>
      <c r="V1" s="12" t="s">
        <v>193</v>
      </c>
      <c r="W1" s="12" t="s">
        <v>194</v>
      </c>
      <c r="X1" s="12" t="s">
        <v>195</v>
      </c>
      <c r="Y1" s="12" t="s">
        <v>196</v>
      </c>
      <c r="Z1" s="10"/>
      <c r="AA1" s="10" t="s">
        <v>2</v>
      </c>
      <c r="AB1" t="s">
        <v>3</v>
      </c>
    </row>
    <row r="2" spans="1:28" x14ac:dyDescent="0.25">
      <c r="A2">
        <f>'VA industrielle en niveau'!A4</f>
        <v>2006</v>
      </c>
      <c r="B2">
        <f>'VA industrielle en niveau'!C4-'VA industrielle en niveau'!B4</f>
        <v>0</v>
      </c>
      <c r="C2">
        <f>'VA industrielle en niveau'!E4-'VA industrielle en niveau'!D4</f>
        <v>0</v>
      </c>
      <c r="D2">
        <f>'VA industrielle en niveau'!G4-'VA industrielle en niveau'!F4</f>
        <v>0</v>
      </c>
      <c r="E2">
        <f>'VA industrielle en niveau'!I4-'VA industrielle en niveau'!H4</f>
        <v>0</v>
      </c>
      <c r="F2">
        <f>'VA industrielle en niveau'!K4-'VA industrielle en niveau'!J4</f>
        <v>0</v>
      </c>
      <c r="G2">
        <f>'VA industrielle en niveau'!M4-'VA industrielle en niveau'!L4</f>
        <v>0</v>
      </c>
      <c r="H2">
        <f>'VA industrielle en niveau'!O4-'VA industrielle en niveau'!N4</f>
        <v>0</v>
      </c>
      <c r="I2">
        <f>'VA industrielle en niveau'!Q4-'VA industrielle en niveau'!P4</f>
        <v>0</v>
      </c>
      <c r="J2">
        <f>'VA industrielle en niveau'!S4-'VA industrielle en niveau'!R4</f>
        <v>0</v>
      </c>
      <c r="K2">
        <f>'VA industrielle en niveau'!U4-'VA industrielle en niveau'!T4</f>
        <v>0</v>
      </c>
      <c r="L2">
        <f>'VA industrielle en niveau'!W4-'VA industrielle en niveau'!V4</f>
        <v>0</v>
      </c>
      <c r="M2">
        <f>'VA industrielle en niveau'!Y4-'VA industrielle en niveau'!X4</f>
        <v>0</v>
      </c>
      <c r="N2">
        <f>'VA industrielle en niveau'!AA4-'VA industrielle en niveau'!Z4</f>
        <v>0</v>
      </c>
      <c r="O2">
        <f>'VA industrielle en niveau'!AC4-'VA industrielle en niveau'!AB4</f>
        <v>0</v>
      </c>
      <c r="P2">
        <f>'VA industrielle en niveau'!AE4-'VA industrielle en niveau'!AD4</f>
        <v>0</v>
      </c>
      <c r="Q2">
        <f>'VA industrielle en niveau'!AG4-'VA industrielle en niveau'!AF4</f>
        <v>0</v>
      </c>
      <c r="R2">
        <f>'VA industrielle en niveau'!AI4-'VA industrielle en niveau'!AH4</f>
        <v>0</v>
      </c>
      <c r="S2">
        <f>'VA industrielle en niveau'!AK4-'VA industrielle en niveau'!AJ4</f>
        <v>0</v>
      </c>
      <c r="T2">
        <f>'VA industrielle en niveau'!AM4-'VA industrielle en niveau'!AL4</f>
        <v>0</v>
      </c>
      <c r="U2">
        <f>'VA industrielle en niveau'!AO4-'VA industrielle en niveau'!AN4</f>
        <v>0</v>
      </c>
      <c r="V2">
        <f>'VA industrielle en niveau'!AQ4-'VA industrielle en niveau'!AP4</f>
        <v>0</v>
      </c>
      <c r="W2">
        <f>'VA industrielle en niveau'!AS4-'VA industrielle en niveau'!AR4</f>
        <v>0</v>
      </c>
      <c r="X2">
        <f>'VA industrielle en niveau'!AU4-'VA industrielle en niveau'!AT4</f>
        <v>0</v>
      </c>
      <c r="Y2">
        <f>'VA industrielle en niveau'!AW4-'VA industrielle en niveau'!AV4</f>
        <v>0</v>
      </c>
      <c r="AA2">
        <v>0.9999993211</v>
      </c>
      <c r="AB2">
        <v>0.9999993211</v>
      </c>
    </row>
    <row r="3" spans="1:28" x14ac:dyDescent="0.25">
      <c r="A3">
        <f>'VA industrielle en niveau'!A5</f>
        <v>2007</v>
      </c>
      <c r="B3">
        <f>'VA industrielle en niveau'!C5-'VA industrielle en niveau'!B5</f>
        <v>0</v>
      </c>
      <c r="C3">
        <f>'VA industrielle en niveau'!E5-'VA industrielle en niveau'!D5</f>
        <v>0</v>
      </c>
      <c r="D3">
        <f>'VA industrielle en niveau'!G5-'VA industrielle en niveau'!F5</f>
        <v>0</v>
      </c>
      <c r="E3">
        <f>'VA industrielle en niveau'!I5-'VA industrielle en niveau'!H5</f>
        <v>0</v>
      </c>
      <c r="F3">
        <f>'VA industrielle en niveau'!K5-'VA industrielle en niveau'!J5</f>
        <v>0</v>
      </c>
      <c r="G3">
        <f>'VA industrielle en niveau'!M5-'VA industrielle en niveau'!L5</f>
        <v>0</v>
      </c>
      <c r="H3">
        <f>'VA industrielle en niveau'!O5-'VA industrielle en niveau'!N5</f>
        <v>0</v>
      </c>
      <c r="I3">
        <f>'VA industrielle en niveau'!Q5-'VA industrielle en niveau'!P5</f>
        <v>0</v>
      </c>
      <c r="J3">
        <f>'VA industrielle en niveau'!S5-'VA industrielle en niveau'!R5</f>
        <v>0</v>
      </c>
      <c r="K3">
        <f>'VA industrielle en niveau'!U5-'VA industrielle en niveau'!T5</f>
        <v>0</v>
      </c>
      <c r="L3">
        <f>'VA industrielle en niveau'!W5-'VA industrielle en niveau'!V5</f>
        <v>0</v>
      </c>
      <c r="M3">
        <f>'VA industrielle en niveau'!Y5-'VA industrielle en niveau'!X5</f>
        <v>0</v>
      </c>
      <c r="N3">
        <f>'VA industrielle en niveau'!AA5-'VA industrielle en niveau'!Z5</f>
        <v>0</v>
      </c>
      <c r="O3">
        <f>'VA industrielle en niveau'!AC5-'VA industrielle en niveau'!AB5</f>
        <v>0</v>
      </c>
      <c r="P3">
        <f>'VA industrielle en niveau'!AE5-'VA industrielle en niveau'!AD5</f>
        <v>0</v>
      </c>
      <c r="Q3">
        <f>'VA industrielle en niveau'!AG5-'VA industrielle en niveau'!AF5</f>
        <v>0</v>
      </c>
      <c r="R3">
        <f>'VA industrielle en niveau'!AI5-'VA industrielle en niveau'!AH5</f>
        <v>0</v>
      </c>
      <c r="S3">
        <f>'VA industrielle en niveau'!AK5-'VA industrielle en niveau'!AJ5</f>
        <v>0</v>
      </c>
      <c r="T3">
        <f>'VA industrielle en niveau'!AM5-'VA industrielle en niveau'!AL5</f>
        <v>0</v>
      </c>
      <c r="U3">
        <f>'VA industrielle en niveau'!AO5-'VA industrielle en niveau'!AN5</f>
        <v>0</v>
      </c>
      <c r="V3">
        <f>'VA industrielle en niveau'!AQ5-'VA industrielle en niveau'!AP5</f>
        <v>0</v>
      </c>
      <c r="W3">
        <f>'VA industrielle en niveau'!AS5-'VA industrielle en niveau'!AR5</f>
        <v>0</v>
      </c>
      <c r="X3">
        <f>'VA industrielle en niveau'!AU5-'VA industrielle en niveau'!AT5</f>
        <v>0</v>
      </c>
      <c r="Y3">
        <f>'VA industrielle en niveau'!AW5-'VA industrielle en niveau'!AV5</f>
        <v>0</v>
      </c>
      <c r="AA3">
        <v>1.0187662280000001</v>
      </c>
      <c r="AB3">
        <v>1.0187662280000001</v>
      </c>
    </row>
    <row r="4" spans="1:28" x14ac:dyDescent="0.25">
      <c r="A4">
        <f>'VA industrielle en niveau'!A6</f>
        <v>2008</v>
      </c>
      <c r="B4">
        <f>'VA industrielle en niveau'!C6-'VA industrielle en niveau'!B6</f>
        <v>0</v>
      </c>
      <c r="C4">
        <f>'VA industrielle en niveau'!E6-'VA industrielle en niveau'!D6</f>
        <v>0</v>
      </c>
      <c r="D4">
        <f>'VA industrielle en niveau'!G6-'VA industrielle en niveau'!F6</f>
        <v>0</v>
      </c>
      <c r="E4">
        <f>'VA industrielle en niveau'!I6-'VA industrielle en niveau'!H6</f>
        <v>0</v>
      </c>
      <c r="F4">
        <f>'VA industrielle en niveau'!K6-'VA industrielle en niveau'!J6</f>
        <v>0</v>
      </c>
      <c r="G4">
        <f>'VA industrielle en niveau'!M6-'VA industrielle en niveau'!L6</f>
        <v>0</v>
      </c>
      <c r="H4">
        <f>'VA industrielle en niveau'!O6-'VA industrielle en niveau'!N6</f>
        <v>0</v>
      </c>
      <c r="I4">
        <f>'VA industrielle en niveau'!Q6-'VA industrielle en niveau'!P6</f>
        <v>0</v>
      </c>
      <c r="J4">
        <f>'VA industrielle en niveau'!S6-'VA industrielle en niveau'!R6</f>
        <v>0</v>
      </c>
      <c r="K4">
        <f>'VA industrielle en niveau'!U6-'VA industrielle en niveau'!T6</f>
        <v>0</v>
      </c>
      <c r="L4">
        <f>'VA industrielle en niveau'!W6-'VA industrielle en niveau'!V6</f>
        <v>0</v>
      </c>
      <c r="M4">
        <f>'VA industrielle en niveau'!Y6-'VA industrielle en niveau'!X6</f>
        <v>0</v>
      </c>
      <c r="N4">
        <f>'VA industrielle en niveau'!AA6-'VA industrielle en niveau'!Z6</f>
        <v>0</v>
      </c>
      <c r="O4">
        <f>'VA industrielle en niveau'!AC6-'VA industrielle en niveau'!AB6</f>
        <v>0</v>
      </c>
      <c r="P4">
        <f>'VA industrielle en niveau'!AE6-'VA industrielle en niveau'!AD6</f>
        <v>0</v>
      </c>
      <c r="Q4">
        <f>'VA industrielle en niveau'!AG6-'VA industrielle en niveau'!AF6</f>
        <v>0</v>
      </c>
      <c r="R4">
        <f>'VA industrielle en niveau'!AI6-'VA industrielle en niveau'!AH6</f>
        <v>0</v>
      </c>
      <c r="S4">
        <f>'VA industrielle en niveau'!AK6-'VA industrielle en niveau'!AJ6</f>
        <v>0</v>
      </c>
      <c r="T4">
        <f>'VA industrielle en niveau'!AM6-'VA industrielle en niveau'!AL6</f>
        <v>0</v>
      </c>
      <c r="U4">
        <f>'VA industrielle en niveau'!AO6-'VA industrielle en niveau'!AN6</f>
        <v>0</v>
      </c>
      <c r="V4">
        <f>'VA industrielle en niveau'!AQ6-'VA industrielle en niveau'!AP6</f>
        <v>0</v>
      </c>
      <c r="W4">
        <f>'VA industrielle en niveau'!AS6-'VA industrielle en niveau'!AR6</f>
        <v>0</v>
      </c>
      <c r="X4">
        <f>'VA industrielle en niveau'!AU6-'VA industrielle en niveau'!AT6</f>
        <v>0</v>
      </c>
      <c r="Y4">
        <f>'VA industrielle en niveau'!AW6-'VA industrielle en niveau'!AV6</f>
        <v>0</v>
      </c>
      <c r="AA4">
        <v>1.0382579839999999</v>
      </c>
      <c r="AB4">
        <v>1.0382579839999999</v>
      </c>
    </row>
    <row r="5" spans="1:28" x14ac:dyDescent="0.25">
      <c r="A5">
        <f>'VA industrielle en niveau'!A7</f>
        <v>2009</v>
      </c>
      <c r="B5">
        <f>'VA industrielle en niveau'!C7-'VA industrielle en niveau'!B7</f>
        <v>0</v>
      </c>
      <c r="C5">
        <f>'VA industrielle en niveau'!E7-'VA industrielle en niveau'!D7</f>
        <v>0</v>
      </c>
      <c r="D5">
        <f>'VA industrielle en niveau'!G7-'VA industrielle en niveau'!F7</f>
        <v>0</v>
      </c>
      <c r="E5">
        <f>'VA industrielle en niveau'!I7-'VA industrielle en niveau'!H7</f>
        <v>0</v>
      </c>
      <c r="F5">
        <f>'VA industrielle en niveau'!K7-'VA industrielle en niveau'!J7</f>
        <v>0</v>
      </c>
      <c r="G5">
        <f>'VA industrielle en niveau'!M7-'VA industrielle en niveau'!L7</f>
        <v>0</v>
      </c>
      <c r="H5">
        <f>'VA industrielle en niveau'!O7-'VA industrielle en niveau'!N7</f>
        <v>0</v>
      </c>
      <c r="I5">
        <f>'VA industrielle en niveau'!Q7-'VA industrielle en niveau'!P7</f>
        <v>0</v>
      </c>
      <c r="J5">
        <f>'VA industrielle en niveau'!S7-'VA industrielle en niveau'!R7</f>
        <v>0</v>
      </c>
      <c r="K5">
        <f>'VA industrielle en niveau'!U7-'VA industrielle en niveau'!T7</f>
        <v>0</v>
      </c>
      <c r="L5">
        <f>'VA industrielle en niveau'!W7-'VA industrielle en niveau'!V7</f>
        <v>0</v>
      </c>
      <c r="M5">
        <f>'VA industrielle en niveau'!Y7-'VA industrielle en niveau'!X7</f>
        <v>0</v>
      </c>
      <c r="N5">
        <f>'VA industrielle en niveau'!AA7-'VA industrielle en niveau'!Z7</f>
        <v>0</v>
      </c>
      <c r="O5">
        <f>'VA industrielle en niveau'!AC7-'VA industrielle en niveau'!AB7</f>
        <v>0</v>
      </c>
      <c r="P5">
        <f>'VA industrielle en niveau'!AE7-'VA industrielle en niveau'!AD7</f>
        <v>0</v>
      </c>
      <c r="Q5">
        <f>'VA industrielle en niveau'!AG7-'VA industrielle en niveau'!AF7</f>
        <v>0</v>
      </c>
      <c r="R5">
        <f>'VA industrielle en niveau'!AI7-'VA industrielle en niveau'!AH7</f>
        <v>0</v>
      </c>
      <c r="S5">
        <f>'VA industrielle en niveau'!AK7-'VA industrielle en niveau'!AJ7</f>
        <v>0</v>
      </c>
      <c r="T5">
        <f>'VA industrielle en niveau'!AM7-'VA industrielle en niveau'!AL7</f>
        <v>0</v>
      </c>
      <c r="U5">
        <f>'VA industrielle en niveau'!AO7-'VA industrielle en niveau'!AN7</f>
        <v>0</v>
      </c>
      <c r="V5">
        <f>'VA industrielle en niveau'!AQ7-'VA industrielle en niveau'!AP7</f>
        <v>0</v>
      </c>
      <c r="W5">
        <f>'VA industrielle en niveau'!AS7-'VA industrielle en niveau'!AR7</f>
        <v>0</v>
      </c>
      <c r="X5">
        <f>'VA industrielle en niveau'!AU7-'VA industrielle en niveau'!AT7</f>
        <v>0</v>
      </c>
      <c r="Y5">
        <f>'VA industrielle en niveau'!AW7-'VA industrielle en niveau'!AV7</f>
        <v>0</v>
      </c>
      <c r="AA5">
        <v>1.05841549</v>
      </c>
      <c r="AB5">
        <v>1.05841549</v>
      </c>
    </row>
    <row r="6" spans="1:28" x14ac:dyDescent="0.25">
      <c r="A6">
        <f>'VA industrielle en niveau'!A8</f>
        <v>2010</v>
      </c>
      <c r="B6">
        <f>'VA industrielle en niveau'!C8-'VA industrielle en niveau'!B8</f>
        <v>0</v>
      </c>
      <c r="C6">
        <f>'VA industrielle en niveau'!E8-'VA industrielle en niveau'!D8</f>
        <v>0</v>
      </c>
      <c r="D6">
        <f>'VA industrielle en niveau'!G8-'VA industrielle en niveau'!F8</f>
        <v>0</v>
      </c>
      <c r="E6">
        <f>'VA industrielle en niveau'!I8-'VA industrielle en niveau'!H8</f>
        <v>0</v>
      </c>
      <c r="F6">
        <f>'VA industrielle en niveau'!K8-'VA industrielle en niveau'!J8</f>
        <v>0</v>
      </c>
      <c r="G6">
        <f>'VA industrielle en niveau'!M8-'VA industrielle en niveau'!L8</f>
        <v>0</v>
      </c>
      <c r="H6">
        <f>'VA industrielle en niveau'!O8-'VA industrielle en niveau'!N8</f>
        <v>0</v>
      </c>
      <c r="I6">
        <f>'VA industrielle en niveau'!Q8-'VA industrielle en niveau'!P8</f>
        <v>0</v>
      </c>
      <c r="J6">
        <f>'VA industrielle en niveau'!S8-'VA industrielle en niveau'!R8</f>
        <v>0</v>
      </c>
      <c r="K6">
        <f>'VA industrielle en niveau'!U8-'VA industrielle en niveau'!T8</f>
        <v>0</v>
      </c>
      <c r="L6">
        <f>'VA industrielle en niveau'!W8-'VA industrielle en niveau'!V8</f>
        <v>0</v>
      </c>
      <c r="M6">
        <f>'VA industrielle en niveau'!Y8-'VA industrielle en niveau'!X8</f>
        <v>0</v>
      </c>
      <c r="N6">
        <f>'VA industrielle en niveau'!AA8-'VA industrielle en niveau'!Z8</f>
        <v>0</v>
      </c>
      <c r="O6">
        <f>'VA industrielle en niveau'!AC8-'VA industrielle en niveau'!AB8</f>
        <v>0</v>
      </c>
      <c r="P6">
        <f>'VA industrielle en niveau'!AE8-'VA industrielle en niveau'!AD8</f>
        <v>0</v>
      </c>
      <c r="Q6">
        <f>'VA industrielle en niveau'!AG8-'VA industrielle en niveau'!AF8</f>
        <v>0</v>
      </c>
      <c r="R6">
        <f>'VA industrielle en niveau'!AI8-'VA industrielle en niveau'!AH8</f>
        <v>0</v>
      </c>
      <c r="S6">
        <f>'VA industrielle en niveau'!AK8-'VA industrielle en niveau'!AJ8</f>
        <v>0</v>
      </c>
      <c r="T6">
        <f>'VA industrielle en niveau'!AM8-'VA industrielle en niveau'!AL8</f>
        <v>0</v>
      </c>
      <c r="U6">
        <f>'VA industrielle en niveau'!AO8-'VA industrielle en niveau'!AN8</f>
        <v>0</v>
      </c>
      <c r="V6">
        <f>'VA industrielle en niveau'!AQ8-'VA industrielle en niveau'!AP8</f>
        <v>0</v>
      </c>
      <c r="W6">
        <f>'VA industrielle en niveau'!AS8-'VA industrielle en niveau'!AR8</f>
        <v>0</v>
      </c>
      <c r="X6">
        <f>'VA industrielle en niveau'!AU8-'VA industrielle en niveau'!AT8</f>
        <v>0</v>
      </c>
      <c r="Y6">
        <f>'VA industrielle en niveau'!AW8-'VA industrielle en niveau'!AV8</f>
        <v>0</v>
      </c>
      <c r="AA6">
        <v>1.0790451000000001</v>
      </c>
      <c r="AB6">
        <v>1.0790451000000001</v>
      </c>
    </row>
    <row r="7" spans="1:28" x14ac:dyDescent="0.25">
      <c r="A7">
        <f>'VA industrielle en niveau'!A9</f>
        <v>2011</v>
      </c>
      <c r="B7">
        <f>'VA industrielle en niveau'!C9-'VA industrielle en niveau'!B9</f>
        <v>0</v>
      </c>
      <c r="C7">
        <f>'VA industrielle en niveau'!E9-'VA industrielle en niveau'!D9</f>
        <v>0</v>
      </c>
      <c r="D7">
        <f>'VA industrielle en niveau'!G9-'VA industrielle en niveau'!F9</f>
        <v>0</v>
      </c>
      <c r="E7">
        <f>'VA industrielle en niveau'!I9-'VA industrielle en niveau'!H9</f>
        <v>0</v>
      </c>
      <c r="F7">
        <f>'VA industrielle en niveau'!K9-'VA industrielle en niveau'!J9</f>
        <v>0</v>
      </c>
      <c r="G7">
        <f>'VA industrielle en niveau'!M9-'VA industrielle en niveau'!L9</f>
        <v>0</v>
      </c>
      <c r="H7">
        <f>'VA industrielle en niveau'!O9-'VA industrielle en niveau'!N9</f>
        <v>0</v>
      </c>
      <c r="I7">
        <f>'VA industrielle en niveau'!Q9-'VA industrielle en niveau'!P9</f>
        <v>0</v>
      </c>
      <c r="J7">
        <f>'VA industrielle en niveau'!S9-'VA industrielle en niveau'!R9</f>
        <v>0</v>
      </c>
      <c r="K7">
        <f>'VA industrielle en niveau'!U9-'VA industrielle en niveau'!T9</f>
        <v>0</v>
      </c>
      <c r="L7">
        <f>'VA industrielle en niveau'!W9-'VA industrielle en niveau'!V9</f>
        <v>0</v>
      </c>
      <c r="M7">
        <f>'VA industrielle en niveau'!Y9-'VA industrielle en niveau'!X9</f>
        <v>0</v>
      </c>
      <c r="N7">
        <f>'VA industrielle en niveau'!AA9-'VA industrielle en niveau'!Z9</f>
        <v>0</v>
      </c>
      <c r="O7">
        <f>'VA industrielle en niveau'!AC9-'VA industrielle en niveau'!AB9</f>
        <v>0</v>
      </c>
      <c r="P7">
        <f>'VA industrielle en niveau'!AE9-'VA industrielle en niveau'!AD9</f>
        <v>0</v>
      </c>
      <c r="Q7">
        <f>'VA industrielle en niveau'!AG9-'VA industrielle en niveau'!AF9</f>
        <v>0</v>
      </c>
      <c r="R7">
        <f>'VA industrielle en niveau'!AI9-'VA industrielle en niveau'!AH9</f>
        <v>0</v>
      </c>
      <c r="S7">
        <f>'VA industrielle en niveau'!AK9-'VA industrielle en niveau'!AJ9</f>
        <v>0</v>
      </c>
      <c r="T7">
        <f>'VA industrielle en niveau'!AM9-'VA industrielle en niveau'!AL9</f>
        <v>0</v>
      </c>
      <c r="U7">
        <f>'VA industrielle en niveau'!AO9-'VA industrielle en niveau'!AN9</f>
        <v>0</v>
      </c>
      <c r="V7">
        <f>'VA industrielle en niveau'!AQ9-'VA industrielle en niveau'!AP9</f>
        <v>0</v>
      </c>
      <c r="W7">
        <f>'VA industrielle en niveau'!AS9-'VA industrielle en niveau'!AR9</f>
        <v>0</v>
      </c>
      <c r="X7">
        <f>'VA industrielle en niveau'!AU9-'VA industrielle en niveau'!AT9</f>
        <v>0</v>
      </c>
      <c r="Y7">
        <f>'VA industrielle en niveau'!AW9-'VA industrielle en niveau'!AV9</f>
        <v>0</v>
      </c>
      <c r="AA7">
        <v>1.1000464830000001</v>
      </c>
      <c r="AB7">
        <v>1.1000464830000001</v>
      </c>
    </row>
    <row r="8" spans="1:28" x14ac:dyDescent="0.25">
      <c r="A8">
        <f>'VA industrielle en niveau'!A10</f>
        <v>2012</v>
      </c>
      <c r="B8">
        <f>'VA industrielle en niveau'!C10-'VA industrielle en niveau'!B10</f>
        <v>0</v>
      </c>
      <c r="C8">
        <f>'VA industrielle en niveau'!E10-'VA industrielle en niveau'!D10</f>
        <v>0</v>
      </c>
      <c r="D8">
        <f>'VA industrielle en niveau'!G10-'VA industrielle en niveau'!F10</f>
        <v>0</v>
      </c>
      <c r="E8">
        <f>'VA industrielle en niveau'!I10-'VA industrielle en niveau'!H10</f>
        <v>0</v>
      </c>
      <c r="F8">
        <f>'VA industrielle en niveau'!K10-'VA industrielle en niveau'!J10</f>
        <v>0</v>
      </c>
      <c r="G8">
        <f>'VA industrielle en niveau'!M10-'VA industrielle en niveau'!L10</f>
        <v>0</v>
      </c>
      <c r="H8">
        <f>'VA industrielle en niveau'!O10-'VA industrielle en niveau'!N10</f>
        <v>0</v>
      </c>
      <c r="I8">
        <f>'VA industrielle en niveau'!Q10-'VA industrielle en niveau'!P10</f>
        <v>0</v>
      </c>
      <c r="J8">
        <f>'VA industrielle en niveau'!S10-'VA industrielle en niveau'!R10</f>
        <v>0</v>
      </c>
      <c r="K8">
        <f>'VA industrielle en niveau'!U10-'VA industrielle en niveau'!T10</f>
        <v>0</v>
      </c>
      <c r="L8">
        <f>'VA industrielle en niveau'!W10-'VA industrielle en niveau'!V10</f>
        <v>0</v>
      </c>
      <c r="M8">
        <f>'VA industrielle en niveau'!Y10-'VA industrielle en niveau'!X10</f>
        <v>0</v>
      </c>
      <c r="N8">
        <f>'VA industrielle en niveau'!AA10-'VA industrielle en niveau'!Z10</f>
        <v>0</v>
      </c>
      <c r="O8">
        <f>'VA industrielle en niveau'!AC10-'VA industrielle en niveau'!AB10</f>
        <v>0</v>
      </c>
      <c r="P8">
        <f>'VA industrielle en niveau'!AE10-'VA industrielle en niveau'!AD10</f>
        <v>0</v>
      </c>
      <c r="Q8">
        <f>'VA industrielle en niveau'!AG10-'VA industrielle en niveau'!AF10</f>
        <v>0</v>
      </c>
      <c r="R8">
        <f>'VA industrielle en niveau'!AI10-'VA industrielle en niveau'!AH10</f>
        <v>0</v>
      </c>
      <c r="S8">
        <f>'VA industrielle en niveau'!AK10-'VA industrielle en niveau'!AJ10</f>
        <v>0</v>
      </c>
      <c r="T8">
        <f>'VA industrielle en niveau'!AM10-'VA industrielle en niveau'!AL10</f>
        <v>0</v>
      </c>
      <c r="U8">
        <f>'VA industrielle en niveau'!AO10-'VA industrielle en niveau'!AN10</f>
        <v>0</v>
      </c>
      <c r="V8">
        <f>'VA industrielle en niveau'!AQ10-'VA industrielle en niveau'!AP10</f>
        <v>0</v>
      </c>
      <c r="W8">
        <f>'VA industrielle en niveau'!AS10-'VA industrielle en niveau'!AR10</f>
        <v>0</v>
      </c>
      <c r="X8">
        <f>'VA industrielle en niveau'!AU10-'VA industrielle en niveau'!AT10</f>
        <v>0</v>
      </c>
      <c r="Y8">
        <f>'VA industrielle en niveau'!AW10-'VA industrielle en niveau'!AV10</f>
        <v>0</v>
      </c>
      <c r="AA8">
        <v>1.12356324</v>
      </c>
      <c r="AB8">
        <v>1.12356324</v>
      </c>
    </row>
    <row r="9" spans="1:28" x14ac:dyDescent="0.25">
      <c r="A9">
        <f>'VA industrielle en niveau'!A11</f>
        <v>2013</v>
      </c>
      <c r="B9">
        <f>'VA industrielle en niveau'!C11-'VA industrielle en niveau'!B11</f>
        <v>0</v>
      </c>
      <c r="C9">
        <f>'VA industrielle en niveau'!E11-'VA industrielle en niveau'!D11</f>
        <v>0</v>
      </c>
      <c r="D9">
        <f>'VA industrielle en niveau'!G11-'VA industrielle en niveau'!F11</f>
        <v>0</v>
      </c>
      <c r="E9">
        <f>'VA industrielle en niveau'!I11-'VA industrielle en niveau'!H11</f>
        <v>0</v>
      </c>
      <c r="F9">
        <f>'VA industrielle en niveau'!K11-'VA industrielle en niveau'!J11</f>
        <v>0</v>
      </c>
      <c r="G9">
        <f>'VA industrielle en niveau'!M11-'VA industrielle en niveau'!L11</f>
        <v>0</v>
      </c>
      <c r="H9">
        <f>'VA industrielle en niveau'!O11-'VA industrielle en niveau'!N11</f>
        <v>0</v>
      </c>
      <c r="I9">
        <f>'VA industrielle en niveau'!Q11-'VA industrielle en niveau'!P11</f>
        <v>0</v>
      </c>
      <c r="J9">
        <f>'VA industrielle en niveau'!S11-'VA industrielle en niveau'!R11</f>
        <v>0</v>
      </c>
      <c r="K9">
        <f>'VA industrielle en niveau'!U11-'VA industrielle en niveau'!T11</f>
        <v>0</v>
      </c>
      <c r="L9">
        <f>'VA industrielle en niveau'!W11-'VA industrielle en niveau'!V11</f>
        <v>0</v>
      </c>
      <c r="M9">
        <f>'VA industrielle en niveau'!Y11-'VA industrielle en niveau'!X11</f>
        <v>0</v>
      </c>
      <c r="N9">
        <f>'VA industrielle en niveau'!AA11-'VA industrielle en niveau'!Z11</f>
        <v>0</v>
      </c>
      <c r="O9">
        <f>'VA industrielle en niveau'!AC11-'VA industrielle en niveau'!AB11</f>
        <v>0</v>
      </c>
      <c r="P9">
        <f>'VA industrielle en niveau'!AE11-'VA industrielle en niveau'!AD11</f>
        <v>0</v>
      </c>
      <c r="Q9">
        <f>'VA industrielle en niveau'!AG11-'VA industrielle en niveau'!AF11</f>
        <v>0</v>
      </c>
      <c r="R9">
        <f>'VA industrielle en niveau'!AI11-'VA industrielle en niveau'!AH11</f>
        <v>0</v>
      </c>
      <c r="S9">
        <f>'VA industrielle en niveau'!AK11-'VA industrielle en niveau'!AJ11</f>
        <v>0</v>
      </c>
      <c r="T9">
        <f>'VA industrielle en niveau'!AM11-'VA industrielle en niveau'!AL11</f>
        <v>0</v>
      </c>
      <c r="U9">
        <f>'VA industrielle en niveau'!AO11-'VA industrielle en niveau'!AN11</f>
        <v>0</v>
      </c>
      <c r="V9">
        <f>'VA industrielle en niveau'!AQ11-'VA industrielle en niveau'!AP11</f>
        <v>0</v>
      </c>
      <c r="W9">
        <f>'VA industrielle en niveau'!AS11-'VA industrielle en niveau'!AR11</f>
        <v>0</v>
      </c>
      <c r="X9">
        <f>'VA industrielle en niveau'!AU11-'VA industrielle en niveau'!AT11</f>
        <v>0</v>
      </c>
      <c r="Y9">
        <f>'VA industrielle en niveau'!AW11-'VA industrielle en niveau'!AV11</f>
        <v>0</v>
      </c>
      <c r="AA9">
        <v>1.1509568489999999</v>
      </c>
      <c r="AB9">
        <v>1.1509568489999999</v>
      </c>
    </row>
    <row r="10" spans="1:28" x14ac:dyDescent="0.25">
      <c r="A10">
        <f>'VA industrielle en niveau'!A12</f>
        <v>2014</v>
      </c>
      <c r="B10">
        <f>'VA industrielle en niveau'!C12-'VA industrielle en niveau'!B12</f>
        <v>0</v>
      </c>
      <c r="C10">
        <f>'VA industrielle en niveau'!E12-'VA industrielle en niveau'!D12</f>
        <v>0</v>
      </c>
      <c r="D10">
        <f>'VA industrielle en niveau'!G12-'VA industrielle en niveau'!F12</f>
        <v>0</v>
      </c>
      <c r="E10">
        <f>'VA industrielle en niveau'!I12-'VA industrielle en niveau'!H12</f>
        <v>0</v>
      </c>
      <c r="F10">
        <f>'VA industrielle en niveau'!K12-'VA industrielle en niveau'!J12</f>
        <v>0</v>
      </c>
      <c r="G10">
        <f>'VA industrielle en niveau'!M12-'VA industrielle en niveau'!L12</f>
        <v>0</v>
      </c>
      <c r="H10">
        <f>'VA industrielle en niveau'!O12-'VA industrielle en niveau'!N12</f>
        <v>0</v>
      </c>
      <c r="I10">
        <f>'VA industrielle en niveau'!Q12-'VA industrielle en niveau'!P12</f>
        <v>0</v>
      </c>
      <c r="J10">
        <f>'VA industrielle en niveau'!S12-'VA industrielle en niveau'!R12</f>
        <v>0</v>
      </c>
      <c r="K10">
        <f>'VA industrielle en niveau'!U12-'VA industrielle en niveau'!T12</f>
        <v>0</v>
      </c>
      <c r="L10">
        <f>'VA industrielle en niveau'!W12-'VA industrielle en niveau'!V12</f>
        <v>0</v>
      </c>
      <c r="M10">
        <f>'VA industrielle en niveau'!Y12-'VA industrielle en niveau'!X12</f>
        <v>0</v>
      </c>
      <c r="N10">
        <f>'VA industrielle en niveau'!AA12-'VA industrielle en niveau'!Z12</f>
        <v>0</v>
      </c>
      <c r="O10">
        <f>'VA industrielle en niveau'!AC12-'VA industrielle en niveau'!AB12</f>
        <v>0</v>
      </c>
      <c r="P10">
        <f>'VA industrielle en niveau'!AE12-'VA industrielle en niveau'!AD12</f>
        <v>0</v>
      </c>
      <c r="Q10">
        <f>'VA industrielle en niveau'!AG12-'VA industrielle en niveau'!AF12</f>
        <v>0</v>
      </c>
      <c r="R10">
        <f>'VA industrielle en niveau'!AI12-'VA industrielle en niveau'!AH12</f>
        <v>0</v>
      </c>
      <c r="S10">
        <f>'VA industrielle en niveau'!AK12-'VA industrielle en niveau'!AJ12</f>
        <v>0</v>
      </c>
      <c r="T10">
        <f>'VA industrielle en niveau'!AM12-'VA industrielle en niveau'!AL12</f>
        <v>0</v>
      </c>
      <c r="U10">
        <f>'VA industrielle en niveau'!AO12-'VA industrielle en niveau'!AN12</f>
        <v>0</v>
      </c>
      <c r="V10">
        <f>'VA industrielle en niveau'!AQ12-'VA industrielle en niveau'!AP12</f>
        <v>0</v>
      </c>
      <c r="W10">
        <f>'VA industrielle en niveau'!AS12-'VA industrielle en niveau'!AR12</f>
        <v>0</v>
      </c>
      <c r="X10">
        <f>'VA industrielle en niveau'!AU12-'VA industrielle en niveau'!AT12</f>
        <v>0</v>
      </c>
      <c r="Y10">
        <f>'VA industrielle en niveau'!AW12-'VA industrielle en niveau'!AV12</f>
        <v>0</v>
      </c>
      <c r="AA10">
        <v>1.189744648</v>
      </c>
      <c r="AB10">
        <v>1.189744648</v>
      </c>
    </row>
    <row r="11" spans="1:28" x14ac:dyDescent="0.25">
      <c r="A11">
        <f>'VA industrielle en niveau'!A13</f>
        <v>2015</v>
      </c>
      <c r="B11">
        <f>'VA industrielle en niveau'!C13-'VA industrielle en niveau'!B13</f>
        <v>0</v>
      </c>
      <c r="C11">
        <f>'VA industrielle en niveau'!E13-'VA industrielle en niveau'!D13</f>
        <v>0</v>
      </c>
      <c r="D11">
        <f>'VA industrielle en niveau'!G13-'VA industrielle en niveau'!F13</f>
        <v>0</v>
      </c>
      <c r="E11">
        <f>'VA industrielle en niveau'!I13-'VA industrielle en niveau'!H13</f>
        <v>0</v>
      </c>
      <c r="F11">
        <f>'VA industrielle en niveau'!K13-'VA industrielle en niveau'!J13</f>
        <v>0</v>
      </c>
      <c r="G11">
        <f>'VA industrielle en niveau'!M13-'VA industrielle en niveau'!L13</f>
        <v>0</v>
      </c>
      <c r="H11">
        <f>'VA industrielle en niveau'!O13-'VA industrielle en niveau'!N13</f>
        <v>0</v>
      </c>
      <c r="I11">
        <f>'VA industrielle en niveau'!Q13-'VA industrielle en niveau'!P13</f>
        <v>0</v>
      </c>
      <c r="J11">
        <f>'VA industrielle en niveau'!S13-'VA industrielle en niveau'!R13</f>
        <v>0</v>
      </c>
      <c r="K11">
        <f>'VA industrielle en niveau'!U13-'VA industrielle en niveau'!T13</f>
        <v>0</v>
      </c>
      <c r="L11">
        <f>'VA industrielle en niveau'!W13-'VA industrielle en niveau'!V13</f>
        <v>0</v>
      </c>
      <c r="M11">
        <f>'VA industrielle en niveau'!Y13-'VA industrielle en niveau'!X13</f>
        <v>0</v>
      </c>
      <c r="N11">
        <f>'VA industrielle en niveau'!AA13-'VA industrielle en niveau'!Z13</f>
        <v>0</v>
      </c>
      <c r="O11">
        <f>'VA industrielle en niveau'!AC13-'VA industrielle en niveau'!AB13</f>
        <v>0</v>
      </c>
      <c r="P11">
        <f>'VA industrielle en niveau'!AE13-'VA industrielle en niveau'!AD13</f>
        <v>0</v>
      </c>
      <c r="Q11">
        <f>'VA industrielle en niveau'!AG13-'VA industrielle en niveau'!AF13</f>
        <v>0</v>
      </c>
      <c r="R11">
        <f>'VA industrielle en niveau'!AI13-'VA industrielle en niveau'!AH13</f>
        <v>0</v>
      </c>
      <c r="S11">
        <f>'VA industrielle en niveau'!AK13-'VA industrielle en niveau'!AJ13</f>
        <v>0</v>
      </c>
      <c r="T11">
        <f>'VA industrielle en niveau'!AM13-'VA industrielle en niveau'!AL13</f>
        <v>0</v>
      </c>
      <c r="U11">
        <f>'VA industrielle en niveau'!AO13-'VA industrielle en niveau'!AN13</f>
        <v>0</v>
      </c>
      <c r="V11">
        <f>'VA industrielle en niveau'!AQ13-'VA industrielle en niveau'!AP13</f>
        <v>0</v>
      </c>
      <c r="W11">
        <f>'VA industrielle en niveau'!AS13-'VA industrielle en niveau'!AR13</f>
        <v>0</v>
      </c>
      <c r="X11">
        <f>'VA industrielle en niveau'!AU13-'VA industrielle en niveau'!AT13</f>
        <v>0</v>
      </c>
      <c r="Y11">
        <f>'VA industrielle en niveau'!AW13-'VA industrielle en niveau'!AV13</f>
        <v>0</v>
      </c>
      <c r="AA11">
        <v>1.2275713749999999</v>
      </c>
      <c r="AB11">
        <v>1.2275713749999999</v>
      </c>
    </row>
    <row r="12" spans="1:28" x14ac:dyDescent="0.25">
      <c r="A12">
        <f>'VA industrielle en niveau'!A14</f>
        <v>2016</v>
      </c>
      <c r="B12">
        <f>'VA industrielle en niveau'!C14-'VA industrielle en niveau'!B14</f>
        <v>-1.3252399999983027</v>
      </c>
      <c r="C12">
        <f>'VA industrielle en niveau'!E14-'VA industrielle en niveau'!D14</f>
        <v>238.75920000000042</v>
      </c>
      <c r="D12">
        <f>'VA industrielle en niveau'!G14-'VA industrielle en niveau'!F14</f>
        <v>-2452.3525899999077</v>
      </c>
      <c r="E12">
        <f>'VA industrielle en niveau'!I14-'VA industrielle en niveau'!H14</f>
        <v>4.0955519999999979</v>
      </c>
      <c r="F12">
        <f>'VA industrielle en niveau'!K14-'VA industrielle en niveau'!J14</f>
        <v>1.2714059999998426</v>
      </c>
      <c r="G12">
        <f>'VA industrielle en niveau'!M14-'VA industrielle en niveau'!L14</f>
        <v>0.76313089999996464</v>
      </c>
      <c r="H12">
        <f>'VA industrielle en niveau'!O14-'VA industrielle en niveau'!N14</f>
        <v>2.747246000000132</v>
      </c>
      <c r="I12">
        <f>'VA industrielle en niveau'!Q14-'VA industrielle en niveau'!P14</f>
        <v>11.812520000000177</v>
      </c>
      <c r="J12">
        <f>'VA industrielle en niveau'!S14-'VA industrielle en niveau'!R14</f>
        <v>7.4421040000001994</v>
      </c>
      <c r="K12">
        <f>'VA industrielle en niveau'!U14-'VA industrielle en niveau'!T14</f>
        <v>44.099132999999938</v>
      </c>
      <c r="L12">
        <f>'VA industrielle en niveau'!W14-'VA industrielle en niveau'!V14</f>
        <v>4.5220769999996264</v>
      </c>
      <c r="M12">
        <f>'VA industrielle en niveau'!Y14-'VA industrielle en niveau'!X14</f>
        <v>480.71830000000773</v>
      </c>
      <c r="N12">
        <f>'VA industrielle en niveau'!AA14-'VA industrielle en niveau'!Z14</f>
        <v>141.65570000000298</v>
      </c>
      <c r="O12">
        <f>'VA industrielle en niveau'!AC14-'VA industrielle en niveau'!AB14</f>
        <v>39.60870100000011</v>
      </c>
      <c r="P12">
        <f>'VA industrielle en niveau'!AE14-'VA industrielle en niveau'!AD14</f>
        <v>329.9017700000004</v>
      </c>
      <c r="Q12">
        <f>'VA industrielle en niveau'!AG14-'VA industrielle en niveau'!AF14</f>
        <v>62.977947000000313</v>
      </c>
      <c r="R12">
        <f>'VA industrielle en niveau'!AI14-'VA industrielle en niveau'!AH14</f>
        <v>-11.485807000000023</v>
      </c>
      <c r="S12">
        <f>'VA industrielle en niveau'!AK14-'VA industrielle en niveau'!AJ14</f>
        <v>-5.0742499999996653</v>
      </c>
      <c r="T12">
        <f>'VA industrielle en niveau'!AM14-'VA industrielle en niveau'!AL14</f>
        <v>1076.1512999999104</v>
      </c>
      <c r="U12">
        <f>'VA industrielle en niveau'!AO14-'VA industrielle en niveau'!AN14</f>
        <v>19.797099999967031</v>
      </c>
      <c r="V12">
        <f>'VA industrielle en niveau'!AQ14-'VA industrielle en niveau'!AP14</f>
        <v>-33.238491999999951</v>
      </c>
      <c r="W12">
        <f>'VA industrielle en niveau'!AS14-'VA industrielle en niveau'!AR14</f>
        <v>-90.846377000010762</v>
      </c>
      <c r="X12">
        <f>'VA industrielle en niveau'!AU14-'VA industrielle en niveau'!AT14</f>
        <v>18.61678000000029</v>
      </c>
      <c r="Y12">
        <f>'VA industrielle en niveau'!AW14-'VA industrielle en niveau'!AV14</f>
        <v>139.04433919999997</v>
      </c>
      <c r="AA12">
        <v>1.2629800090000001</v>
      </c>
      <c r="AB12">
        <v>1.2630809059999999</v>
      </c>
    </row>
    <row r="13" spans="1:28" x14ac:dyDescent="0.25">
      <c r="A13">
        <f>'VA industrielle en niveau'!A15</f>
        <v>2017</v>
      </c>
      <c r="B13">
        <f>'VA industrielle en niveau'!C15-'VA industrielle en niveau'!B15</f>
        <v>-4.2474399999991874</v>
      </c>
      <c r="C13">
        <f>'VA industrielle en niveau'!E15-'VA industrielle en niveau'!D15</f>
        <v>481.05449999999837</v>
      </c>
      <c r="D13">
        <f>'VA industrielle en niveau'!G15-'VA industrielle en niveau'!F15</f>
        <v>-3498.4284000000043</v>
      </c>
      <c r="E13">
        <f>'VA industrielle en niveau'!I15-'VA industrielle en niveau'!H15</f>
        <v>6.1773819999998523</v>
      </c>
      <c r="F13">
        <f>'VA industrielle en niveau'!K15-'VA industrielle en niveau'!J15</f>
        <v>0.77355000000011387</v>
      </c>
      <c r="G13">
        <f>'VA industrielle en niveau'!M15-'VA industrielle en niveau'!L15</f>
        <v>-1.0037760000000162</v>
      </c>
      <c r="H13">
        <f>'VA industrielle en niveau'!O15-'VA industrielle en niveau'!N15</f>
        <v>4.2053239999997913</v>
      </c>
      <c r="I13">
        <f>'VA industrielle en niveau'!Q15-'VA industrielle en niveau'!P15</f>
        <v>22.31369100000029</v>
      </c>
      <c r="J13">
        <f>'VA industrielle en niveau'!S15-'VA industrielle en niveau'!R15</f>
        <v>7.4790559999996731</v>
      </c>
      <c r="K13">
        <f>'VA industrielle en niveau'!U15-'VA industrielle en niveau'!T15</f>
        <v>72.490455999999995</v>
      </c>
      <c r="L13">
        <f>'VA industrielle en niveau'!W15-'VA industrielle en niveau'!V15</f>
        <v>2.3100759999997535</v>
      </c>
      <c r="M13">
        <f>'VA industrielle en niveau'!Y15-'VA industrielle en niveau'!X15</f>
        <v>921.70760000002338</v>
      </c>
      <c r="N13">
        <f>'VA industrielle en niveau'!AA15-'VA industrielle en niveau'!Z15</f>
        <v>394.3306000000448</v>
      </c>
      <c r="O13">
        <f>'VA industrielle en niveau'!AC15-'VA industrielle en niveau'!AB15</f>
        <v>103.35748700000022</v>
      </c>
      <c r="P13">
        <f>'VA industrielle en niveau'!AE15-'VA industrielle en niveau'!AD15</f>
        <v>783.07774999999856</v>
      </c>
      <c r="Q13">
        <f>'VA industrielle en niveau'!AG15-'VA industrielle en niveau'!AF15</f>
        <v>100.96532999999999</v>
      </c>
      <c r="R13">
        <f>'VA industrielle en niveau'!AI15-'VA industrielle en niveau'!AH15</f>
        <v>-22.605084999999917</v>
      </c>
      <c r="S13">
        <f>'VA industrielle en niveau'!AK15-'VA industrielle en niveau'!AJ15</f>
        <v>-18.606299000000035</v>
      </c>
      <c r="T13">
        <f>'VA industrielle en niveau'!AM15-'VA industrielle en niveau'!AL15</f>
        <v>2216.2582999999868</v>
      </c>
      <c r="U13">
        <f>'VA industrielle en niveau'!AO15-'VA industrielle en niveau'!AN15</f>
        <v>41.474500000011176</v>
      </c>
      <c r="V13">
        <f>'VA industrielle en niveau'!AQ15-'VA industrielle en niveau'!AP15</f>
        <v>-44.351276999999982</v>
      </c>
      <c r="W13">
        <f>'VA industrielle en niveau'!AS15-'VA industrielle en niveau'!AR15</f>
        <v>-149.41601199999968</v>
      </c>
      <c r="X13">
        <f>'VA industrielle en niveau'!AU15-'VA industrielle en niveau'!AT15</f>
        <v>73.876839999997173</v>
      </c>
      <c r="Y13">
        <f>'VA industrielle en niveau'!AW15-'VA industrielle en niveau'!AV15</f>
        <v>278.84966359999999</v>
      </c>
      <c r="AA13">
        <v>1.3024105699999999</v>
      </c>
      <c r="AB13">
        <v>1.3019795190000001</v>
      </c>
    </row>
    <row r="14" spans="1:28" x14ac:dyDescent="0.25">
      <c r="A14">
        <f>'VA industrielle en niveau'!A16</f>
        <v>2018</v>
      </c>
      <c r="B14">
        <f>'VA industrielle en niveau'!C16-'VA industrielle en niveau'!B16</f>
        <v>-10.99652999999671</v>
      </c>
      <c r="C14">
        <f>'VA industrielle en niveau'!E16-'VA industrielle en niveau'!D16</f>
        <v>906.64000000001397</v>
      </c>
      <c r="D14">
        <f>'VA industrielle en niveau'!G16-'VA industrielle en niveau'!F16</f>
        <v>-6647.5396000000037</v>
      </c>
      <c r="E14">
        <f>'VA industrielle en niveau'!I16-'VA industrielle en niveau'!H16</f>
        <v>13.708452000000079</v>
      </c>
      <c r="F14">
        <f>'VA industrielle en niveau'!K16-'VA industrielle en niveau'!J16</f>
        <v>0.85894699999994373</v>
      </c>
      <c r="G14">
        <f>'VA industrielle en niveau'!M16-'VA industrielle en niveau'!L16</f>
        <v>1.6101410000001124</v>
      </c>
      <c r="H14">
        <f>'VA industrielle en niveau'!O16-'VA industrielle en niveau'!N16</f>
        <v>5.9130490000000009</v>
      </c>
      <c r="I14">
        <f>'VA industrielle en niveau'!Q16-'VA industrielle en niveau'!P16</f>
        <v>44.898803999999927</v>
      </c>
      <c r="J14">
        <f>'VA industrielle en niveau'!S16-'VA industrielle en niveau'!R16</f>
        <v>23.458581000000322</v>
      </c>
      <c r="K14">
        <f>'VA industrielle en niveau'!U16-'VA industrielle en niveau'!T16</f>
        <v>119.62066500000014</v>
      </c>
      <c r="L14">
        <f>'VA industrielle en niveau'!W16-'VA industrielle en niveau'!V16</f>
        <v>3.2444959999997991</v>
      </c>
      <c r="M14">
        <f>'VA industrielle en niveau'!Y16-'VA industrielle en niveau'!X16</f>
        <v>1628.4175999999861</v>
      </c>
      <c r="N14">
        <f>'VA industrielle en niveau'!AA16-'VA industrielle en niveau'!Z16</f>
        <v>923.47510000003967</v>
      </c>
      <c r="O14">
        <f>'VA industrielle en niveau'!AC16-'VA industrielle en niveau'!AB16</f>
        <v>252.52133200000026</v>
      </c>
      <c r="P14">
        <f>'VA industrielle en niveau'!AE16-'VA industrielle en niveau'!AD16</f>
        <v>1631.9858800000002</v>
      </c>
      <c r="Q14">
        <f>'VA industrielle en niveau'!AG16-'VA industrielle en niveau'!AF16</f>
        <v>117.78862300000037</v>
      </c>
      <c r="R14">
        <f>'VA industrielle en niveau'!AI16-'VA industrielle en niveau'!AH16</f>
        <v>-25.297031999999945</v>
      </c>
      <c r="S14">
        <f>'VA industrielle en niveau'!AK16-'VA industrielle en niveau'!AJ16</f>
        <v>-38.522641999999905</v>
      </c>
      <c r="T14">
        <f>'VA industrielle en niveau'!AM16-'VA industrielle en niveau'!AL16</f>
        <v>4196.2780999999959</v>
      </c>
      <c r="U14">
        <f>'VA industrielle en niveau'!AO16-'VA industrielle en niveau'!AN16</f>
        <v>80.555099999997765</v>
      </c>
      <c r="V14">
        <f>'VA industrielle en niveau'!AQ16-'VA industrielle en niveau'!AP16</f>
        <v>-38.992262999999866</v>
      </c>
      <c r="W14">
        <f>'VA industrielle en niveau'!AS16-'VA industrielle en niveau'!AR16</f>
        <v>-336.2789329999996</v>
      </c>
      <c r="X14">
        <f>'VA industrielle en niveau'!AU16-'VA industrielle en niveau'!AT16</f>
        <v>150.87602999999945</v>
      </c>
      <c r="Y14">
        <f>'VA industrielle en niveau'!AW16-'VA industrielle en niveau'!AV16</f>
        <v>384.38015250000001</v>
      </c>
      <c r="AA14">
        <v>1.3476212729999999</v>
      </c>
      <c r="AB14">
        <v>1.3459085719999999</v>
      </c>
    </row>
    <row r="15" spans="1:28" x14ac:dyDescent="0.25">
      <c r="A15">
        <f>'VA industrielle en niveau'!A17</f>
        <v>2019</v>
      </c>
      <c r="B15">
        <f>'VA industrielle en niveau'!C17-'VA industrielle en niveau'!B17</f>
        <v>-21.894520000001648</v>
      </c>
      <c r="C15">
        <f>'VA industrielle en niveau'!E17-'VA industrielle en niveau'!D17</f>
        <v>1258.4326000000001</v>
      </c>
      <c r="D15">
        <f>'VA industrielle en niveau'!G17-'VA industrielle en niveau'!F17</f>
        <v>-7388.6324499999027</v>
      </c>
      <c r="E15">
        <f>'VA industrielle en niveau'!I17-'VA industrielle en niveau'!H17</f>
        <v>16.617215999999871</v>
      </c>
      <c r="F15">
        <f>'VA industrielle en niveau'!K17-'VA industrielle en niveau'!J17</f>
        <v>-4.1343830000000708</v>
      </c>
      <c r="G15">
        <f>'VA industrielle en niveau'!M17-'VA industrielle en niveau'!L17</f>
        <v>-1.1741799999999785</v>
      </c>
      <c r="H15">
        <f>'VA industrielle en niveau'!O17-'VA industrielle en niveau'!N17</f>
        <v>3.5157019999999193</v>
      </c>
      <c r="I15">
        <f>'VA industrielle en niveau'!Q17-'VA industrielle en niveau'!P17</f>
        <v>43.811228000000028</v>
      </c>
      <c r="J15">
        <f>'VA industrielle en niveau'!S17-'VA industrielle en niveau'!R17</f>
        <v>24.024979999999687</v>
      </c>
      <c r="K15">
        <f>'VA industrielle en niveau'!U17-'VA industrielle en niveau'!T17</f>
        <v>127.70955200000003</v>
      </c>
      <c r="L15">
        <f>'VA industrielle en niveau'!W17-'VA industrielle en niveau'!V17</f>
        <v>-9.3493510000002971</v>
      </c>
      <c r="M15">
        <f>'VA industrielle en niveau'!Y17-'VA industrielle en niveau'!X17</f>
        <v>2180.5099999999511</v>
      </c>
      <c r="N15">
        <f>'VA industrielle en niveau'!AA17-'VA industrielle en niveau'!Z17</f>
        <v>1752.8249000000069</v>
      </c>
      <c r="O15">
        <f>'VA industrielle en niveau'!AC17-'VA industrielle en niveau'!AB17</f>
        <v>409.18176000000039</v>
      </c>
      <c r="P15">
        <f>'VA industrielle en niveau'!AE17-'VA industrielle en niveau'!AD17</f>
        <v>2529.9315300000017</v>
      </c>
      <c r="Q15">
        <f>'VA industrielle en niveau'!AG17-'VA industrielle en niveau'!AF17</f>
        <v>90.317379000000074</v>
      </c>
      <c r="R15">
        <f>'VA industrielle en niveau'!AI17-'VA industrielle en niveau'!AH17</f>
        <v>-37.193066000000044</v>
      </c>
      <c r="S15">
        <f>'VA industrielle en niveau'!AK17-'VA industrielle en niveau'!AJ17</f>
        <v>-67.95839800000067</v>
      </c>
      <c r="T15">
        <f>'VA industrielle en niveau'!AM17-'VA industrielle en niveau'!AL17</f>
        <v>5937.3593999999575</v>
      </c>
      <c r="U15">
        <f>'VA industrielle en niveau'!AO17-'VA industrielle en niveau'!AN17</f>
        <v>115.57559999998193</v>
      </c>
      <c r="V15">
        <f>'VA industrielle en niveau'!AQ17-'VA industrielle en niveau'!AP17</f>
        <v>15.800439999999981</v>
      </c>
      <c r="W15">
        <f>'VA industrielle en niveau'!AS17-'VA industrielle en niveau'!AR17</f>
        <v>-511.48982200000046</v>
      </c>
      <c r="X15">
        <f>'VA industrielle en niveau'!AU17-'VA industrielle en niveau'!AT17</f>
        <v>195.79183999999805</v>
      </c>
      <c r="Y15">
        <f>'VA industrielle en niveau'!AW17-'VA industrielle en niveau'!AV17</f>
        <v>524.01722150000001</v>
      </c>
      <c r="AA15">
        <v>1.3994155779999999</v>
      </c>
      <c r="AB15">
        <v>1.395579726</v>
      </c>
    </row>
    <row r="16" spans="1:28" x14ac:dyDescent="0.25">
      <c r="A16">
        <f>'VA industrielle en niveau'!A18</f>
        <v>2020</v>
      </c>
      <c r="B16">
        <f>'VA industrielle en niveau'!C18-'VA industrielle en niveau'!B18</f>
        <v>-37.09596999999485</v>
      </c>
      <c r="C16">
        <f>'VA industrielle en niveau'!E18-'VA industrielle en niveau'!D18</f>
        <v>1542.5967000000237</v>
      </c>
      <c r="D16">
        <f>'VA industrielle en niveau'!G18-'VA industrielle en niveau'!F18</f>
        <v>-6945.1829299999954</v>
      </c>
      <c r="E16">
        <f>'VA industrielle en niveau'!I18-'VA industrielle en niveau'!H18</f>
        <v>15.982150999999931</v>
      </c>
      <c r="F16">
        <f>'VA industrielle en niveau'!K18-'VA industrielle en niveau'!J18</f>
        <v>-12.304339999999911</v>
      </c>
      <c r="G16">
        <f>'VA industrielle en niveau'!M18-'VA industrielle en niveau'!L18</f>
        <v>-8.1862949999999728</v>
      </c>
      <c r="H16">
        <f>'VA industrielle en niveau'!O18-'VA industrielle en niveau'!N18</f>
        <v>-2.0677140000000236</v>
      </c>
      <c r="I16">
        <f>'VA industrielle en niveau'!Q18-'VA industrielle en niveau'!P18</f>
        <v>27.595766999999796</v>
      </c>
      <c r="J16">
        <f>'VA industrielle en niveau'!S18-'VA industrielle en niveau'!R18</f>
        <v>15.029809000000114</v>
      </c>
      <c r="K16">
        <f>'VA industrielle en niveau'!U18-'VA industrielle en niveau'!T18</f>
        <v>106.47047900000007</v>
      </c>
      <c r="L16">
        <f>'VA industrielle en niveau'!W18-'VA industrielle en niveau'!V18</f>
        <v>-31.306524000000081</v>
      </c>
      <c r="M16">
        <f>'VA industrielle en niveau'!Y18-'VA industrielle en niveau'!X18</f>
        <v>2608.0339999999851</v>
      </c>
      <c r="N16">
        <f>'VA industrielle en niveau'!AA18-'VA industrielle en niveau'!Z18</f>
        <v>2666.6769000000204</v>
      </c>
      <c r="O16">
        <f>'VA industrielle en niveau'!AC18-'VA industrielle en niveau'!AB18</f>
        <v>538.13351899999998</v>
      </c>
      <c r="P16">
        <f>'VA industrielle en niveau'!AE18-'VA industrielle en niveau'!AD18</f>
        <v>3311.0279399999999</v>
      </c>
      <c r="Q16">
        <f>'VA industrielle en niveau'!AG18-'VA industrielle en niveau'!AF18</f>
        <v>36.881191000000399</v>
      </c>
      <c r="R16">
        <f>'VA industrielle en niveau'!AI18-'VA industrielle en niveau'!AH18</f>
        <v>-59.635771999999861</v>
      </c>
      <c r="S16">
        <f>'VA industrielle en niveau'!AK18-'VA industrielle en niveau'!AJ18</f>
        <v>-99.67940500000077</v>
      </c>
      <c r="T16">
        <f>'VA industrielle en niveau'!AM18-'VA industrielle en niveau'!AL18</f>
        <v>7398.4035000000149</v>
      </c>
      <c r="U16">
        <f>'VA industrielle en niveau'!AO18-'VA industrielle en niveau'!AN18</f>
        <v>145.05079999996815</v>
      </c>
      <c r="V16">
        <f>'VA industrielle en niveau'!AQ18-'VA industrielle en niveau'!AP18</f>
        <v>74.674397799999952</v>
      </c>
      <c r="W16">
        <f>'VA industrielle en niveau'!AS18-'VA industrielle en niveau'!AR18</f>
        <v>-609.01167799999985</v>
      </c>
      <c r="X16">
        <f>'VA industrielle en niveau'!AU18-'VA industrielle en niveau'!AT18</f>
        <v>176.01396000000022</v>
      </c>
      <c r="Y16">
        <f>'VA industrielle en niveau'!AW18-'VA industrielle en niveau'!AV18</f>
        <v>657.78054159999999</v>
      </c>
      <c r="AA16">
        <v>1.457756198</v>
      </c>
      <c r="AB16">
        <v>1.45060265</v>
      </c>
    </row>
    <row r="17" spans="1:28" x14ac:dyDescent="0.25">
      <c r="A17">
        <f>'VA industrielle en niveau'!A19</f>
        <v>2021</v>
      </c>
      <c r="B17">
        <f>'VA industrielle en niveau'!C19-'VA industrielle en niveau'!B19</f>
        <v>-55.632870000001276</v>
      </c>
      <c r="C17">
        <f>'VA industrielle en niveau'!E19-'VA industrielle en niveau'!D19</f>
        <v>1571.7474999999977</v>
      </c>
      <c r="D17">
        <f>'VA industrielle en niveau'!G19-'VA industrielle en niveau'!F19</f>
        <v>-2857.2519800000009</v>
      </c>
      <c r="E17">
        <f>'VA industrielle en niveau'!I19-'VA industrielle en niveau'!H19</f>
        <v>5.5278949999997167</v>
      </c>
      <c r="F17">
        <f>'VA industrielle en niveau'!K19-'VA industrielle en niveau'!J19</f>
        <v>-24.28750500000001</v>
      </c>
      <c r="G17">
        <f>'VA industrielle en niveau'!M19-'VA industrielle en niveau'!L19</f>
        <v>-24.663699000000179</v>
      </c>
      <c r="H17">
        <f>'VA industrielle en niveau'!O19-'VA industrielle en niveau'!N19</f>
        <v>-11.873861000000034</v>
      </c>
      <c r="I17">
        <f>'VA industrielle en niveau'!Q19-'VA industrielle en niveau'!P19</f>
        <v>-11.507642000000033</v>
      </c>
      <c r="J17">
        <f>'VA industrielle en niveau'!S19-'VA industrielle en niveau'!R19</f>
        <v>-20.790671000000202</v>
      </c>
      <c r="K17">
        <f>'VA industrielle en niveau'!U19-'VA industrielle en niveau'!T19</f>
        <v>28.457163000000037</v>
      </c>
      <c r="L17">
        <f>'VA industrielle en niveau'!W19-'VA industrielle en niveau'!V19</f>
        <v>-68.54282000000012</v>
      </c>
      <c r="M17">
        <f>'VA industrielle en niveau'!Y19-'VA industrielle en niveau'!X19</f>
        <v>2680.7336999999825</v>
      </c>
      <c r="N17">
        <f>'VA industrielle en niveau'!AA19-'VA industrielle en niveau'!Z19</f>
        <v>3355.8485000000219</v>
      </c>
      <c r="O17">
        <f>'VA industrielle en niveau'!AC19-'VA industrielle en niveau'!AB19</f>
        <v>532.08374999999978</v>
      </c>
      <c r="P17">
        <f>'VA industrielle en niveau'!AE19-'VA industrielle en niveau'!AD19</f>
        <v>3489.0537100000001</v>
      </c>
      <c r="Q17">
        <f>'VA industrielle en niveau'!AG19-'VA industrielle en niveau'!AF19</f>
        <v>-50.818400000000111</v>
      </c>
      <c r="R17">
        <f>'VA industrielle en niveau'!AI19-'VA industrielle en niveau'!AH19</f>
        <v>-101.21519399999988</v>
      </c>
      <c r="S17">
        <f>'VA industrielle en niveau'!AK19-'VA industrielle en niveau'!AJ19</f>
        <v>-139.74501400000008</v>
      </c>
      <c r="T17">
        <f>'VA industrielle en niveau'!AM19-'VA industrielle en niveau'!AL19</f>
        <v>7754.4808000000194</v>
      </c>
      <c r="U17">
        <f>'VA industrielle en niveau'!AO19-'VA industrielle en niveau'!AN19</f>
        <v>152.39510000002338</v>
      </c>
      <c r="V17">
        <f>'VA industrielle en niveau'!AQ19-'VA industrielle en niveau'!AP19</f>
        <v>95.803801700000008</v>
      </c>
      <c r="W17">
        <f>'VA industrielle en niveau'!AS19-'VA industrielle en niveau'!AR19</f>
        <v>-490.50460800000019</v>
      </c>
      <c r="X17">
        <f>'VA industrielle en niveau'!AU19-'VA industrielle en niveau'!AT19</f>
        <v>16.659590000002936</v>
      </c>
      <c r="Y17">
        <f>'VA industrielle en niveau'!AW19-'VA industrielle en niveau'!AV19</f>
        <v>722.62708090000001</v>
      </c>
      <c r="AA17">
        <v>1.521588004</v>
      </c>
      <c r="AB17">
        <v>1.5097167549999999</v>
      </c>
    </row>
    <row r="18" spans="1:28" x14ac:dyDescent="0.25">
      <c r="A18">
        <f>'VA industrielle en niveau'!A20</f>
        <v>2022</v>
      </c>
      <c r="B18">
        <f>'VA industrielle en niveau'!C20-'VA industrielle en niveau'!B20</f>
        <v>-79.912810000001627</v>
      </c>
      <c r="C18">
        <f>'VA industrielle en niveau'!E20-'VA industrielle en niveau'!D20</f>
        <v>1815.7700999999943</v>
      </c>
      <c r="D18">
        <f>'VA industrielle en niveau'!G20-'VA industrielle en niveau'!F20</f>
        <v>-2996.0396600000095</v>
      </c>
      <c r="E18">
        <f>'VA industrielle en niveau'!I20-'VA industrielle en niveau'!H20</f>
        <v>3.284748000000036</v>
      </c>
      <c r="F18">
        <f>'VA industrielle en niveau'!K20-'VA industrielle en niveau'!J20</f>
        <v>-29.638215899999977</v>
      </c>
      <c r="G18">
        <f>'VA industrielle en niveau'!M20-'VA industrielle en niveau'!L20</f>
        <v>-33.807096000000001</v>
      </c>
      <c r="H18">
        <f>'VA industrielle en niveau'!O20-'VA industrielle en niveau'!N20</f>
        <v>-19.115019000000075</v>
      </c>
      <c r="I18">
        <f>'VA industrielle en niveau'!Q20-'VA industrielle en niveau'!P20</f>
        <v>-26.207300999999916</v>
      </c>
      <c r="J18">
        <f>'VA industrielle en niveau'!S20-'VA industrielle en niveau'!R20</f>
        <v>-28.089575999999852</v>
      </c>
      <c r="K18">
        <f>'VA industrielle en niveau'!U20-'VA industrielle en niveau'!T20</f>
        <v>-3.9767750000000888</v>
      </c>
      <c r="L18">
        <f>'VA industrielle en niveau'!W20-'VA industrielle en niveau'!V20</f>
        <v>-91.079658000000109</v>
      </c>
      <c r="M18">
        <f>'VA industrielle en niveau'!Y20-'VA industrielle en niveau'!X20</f>
        <v>3133.6216000000131</v>
      </c>
      <c r="N18">
        <f>'VA industrielle en niveau'!AA20-'VA industrielle en niveau'!Z20</f>
        <v>3655.2735000000102</v>
      </c>
      <c r="O18">
        <f>'VA industrielle en niveau'!AC20-'VA industrielle en niveau'!AB20</f>
        <v>527.21550199999911</v>
      </c>
      <c r="P18">
        <f>'VA industrielle en niveau'!AE20-'VA industrielle en niveau'!AD20</f>
        <v>3665.2923299999984</v>
      </c>
      <c r="Q18">
        <f>'VA industrielle en niveau'!AG20-'VA industrielle en niveau'!AF20</f>
        <v>-122.8643230000007</v>
      </c>
      <c r="R18">
        <f>'VA industrielle en niveau'!AI20-'VA industrielle en niveau'!AH20</f>
        <v>-138.06131899999991</v>
      </c>
      <c r="S18">
        <f>'VA industrielle en niveau'!AK20-'VA industrielle en niveau'!AJ20</f>
        <v>-173.33281500000066</v>
      </c>
      <c r="T18">
        <f>'VA industrielle en niveau'!AM20-'VA industrielle en niveau'!AL20</f>
        <v>8920.1483000000007</v>
      </c>
      <c r="U18">
        <f>'VA industrielle en niveau'!AO20-'VA industrielle en niveau'!AN20</f>
        <v>175.74150000000373</v>
      </c>
      <c r="V18">
        <f>'VA industrielle en niveau'!AQ20-'VA industrielle en niveau'!AP20</f>
        <v>116.84310990000006</v>
      </c>
      <c r="W18">
        <f>'VA industrielle en niveau'!AS20-'VA industrielle en niveau'!AR20</f>
        <v>-444.03780999999981</v>
      </c>
      <c r="X18">
        <f>'VA industrielle en niveau'!AU20-'VA industrielle en niveau'!AT20</f>
        <v>-70.035179999998945</v>
      </c>
      <c r="Y18">
        <f>'VA industrielle en niveau'!AW20-'VA industrielle en niveau'!AV20</f>
        <v>801.26334380000003</v>
      </c>
      <c r="AA18">
        <v>1.588411912</v>
      </c>
      <c r="AB18">
        <v>1.570347073</v>
      </c>
    </row>
    <row r="19" spans="1:28" x14ac:dyDescent="0.25">
      <c r="A19">
        <f>'VA industrielle en niveau'!A21</f>
        <v>2023</v>
      </c>
      <c r="B19">
        <f>'VA industrielle en niveau'!C21-'VA industrielle en niveau'!B21</f>
        <v>-110.03812000000471</v>
      </c>
      <c r="C19">
        <f>'VA industrielle en niveau'!E21-'VA industrielle en niveau'!D21</f>
        <v>2094.4477999999945</v>
      </c>
      <c r="D19">
        <f>'VA industrielle en niveau'!G21-'VA industrielle en niveau'!F21</f>
        <v>-3037.9407199999987</v>
      </c>
      <c r="E19">
        <f>'VA industrielle en niveau'!I21-'VA industrielle en niveau'!H21</f>
        <v>1.3053630000003977</v>
      </c>
      <c r="F19">
        <f>'VA industrielle en niveau'!K21-'VA industrielle en niveau'!J21</f>
        <v>-33.98958360000006</v>
      </c>
      <c r="G19">
        <f>'VA industrielle en niveau'!M21-'VA industrielle en niveau'!L21</f>
        <v>-43.420689999999922</v>
      </c>
      <c r="H19">
        <f>'VA industrielle en niveau'!O21-'VA industrielle en niveau'!N21</f>
        <v>-26.884577999999919</v>
      </c>
      <c r="I19">
        <f>'VA industrielle en niveau'!Q21-'VA industrielle en niveau'!P21</f>
        <v>-40.266795000000002</v>
      </c>
      <c r="J19">
        <f>'VA industrielle en niveau'!S21-'VA industrielle en niveau'!R21</f>
        <v>-32.890344999999797</v>
      </c>
      <c r="K19">
        <f>'VA industrielle en niveau'!U21-'VA industrielle en niveau'!T21</f>
        <v>-33.338018999999804</v>
      </c>
      <c r="L19">
        <f>'VA industrielle en niveau'!W21-'VA industrielle en niveau'!V21</f>
        <v>-111.721</v>
      </c>
      <c r="M19">
        <f>'VA industrielle en niveau'!Y21-'VA industrielle en niveau'!X21</f>
        <v>3603.8724999999977</v>
      </c>
      <c r="N19">
        <f>'VA industrielle en niveau'!AA21-'VA industrielle en niveau'!Z21</f>
        <v>3794.9291000000085</v>
      </c>
      <c r="O19">
        <f>'VA industrielle en niveau'!AC21-'VA industrielle en niveau'!AB21</f>
        <v>518.83286700000008</v>
      </c>
      <c r="P19">
        <f>'VA industrielle en niveau'!AE21-'VA industrielle en niveau'!AD21</f>
        <v>3829.6195900000002</v>
      </c>
      <c r="Q19">
        <f>'VA industrielle en niveau'!AG21-'VA industrielle en niveau'!AF21</f>
        <v>-206.9244690000005</v>
      </c>
      <c r="R19">
        <f>'VA industrielle en niveau'!AI21-'VA industrielle en niveau'!AH21</f>
        <v>-179.17115700000022</v>
      </c>
      <c r="S19">
        <f>'VA industrielle en niveau'!AK21-'VA industrielle en niveau'!AJ21</f>
        <v>-210.38154299999951</v>
      </c>
      <c r="T19">
        <f>'VA industrielle en niveau'!AM21-'VA industrielle en niveau'!AL21</f>
        <v>10189.142200000002</v>
      </c>
      <c r="U19">
        <f>'VA industrielle en niveau'!AO21-'VA industrielle en niveau'!AN21</f>
        <v>201.85619999998016</v>
      </c>
      <c r="V19">
        <f>'VA industrielle en niveau'!AQ21-'VA industrielle en niveau'!AP21</f>
        <v>140.14951499999995</v>
      </c>
      <c r="W19">
        <f>'VA industrielle en niveau'!AS21-'VA industrielle en niveau'!AR21</f>
        <v>-398.57307300000048</v>
      </c>
      <c r="X19">
        <f>'VA industrielle en niveau'!AU21-'VA industrielle en niveau'!AT21</f>
        <v>-126.87932999999975</v>
      </c>
      <c r="Y19">
        <f>'VA industrielle en niveau'!AW21-'VA industrielle en niveau'!AV21</f>
        <v>886.97328389999996</v>
      </c>
      <c r="AA19">
        <v>1.6570557100000001</v>
      </c>
      <c r="AB19">
        <v>1.631294086</v>
      </c>
    </row>
    <row r="20" spans="1:28" x14ac:dyDescent="0.25">
      <c r="A20">
        <f>'VA industrielle en niveau'!A22</f>
        <v>2024</v>
      </c>
      <c r="B20">
        <f>'VA industrielle en niveau'!C22-'VA industrielle en niveau'!B22</f>
        <v>-145.46688999999606</v>
      </c>
      <c r="C20">
        <f>'VA industrielle en niveau'!E22-'VA industrielle en niveau'!D22</f>
        <v>2358.9367999999959</v>
      </c>
      <c r="D20">
        <f>'VA industrielle en niveau'!G22-'VA industrielle en niveau'!F22</f>
        <v>-3350.7040799999959</v>
      </c>
      <c r="E20">
        <f>'VA industrielle en niveau'!I22-'VA industrielle en niveau'!H22</f>
        <v>-1.2027889999999388</v>
      </c>
      <c r="F20">
        <f>'VA industrielle en niveau'!K22-'VA industrielle en niveau'!J22</f>
        <v>-38.617659099999969</v>
      </c>
      <c r="G20">
        <f>'VA industrielle en niveau'!M22-'VA industrielle en niveau'!L22</f>
        <v>-54.082266999999774</v>
      </c>
      <c r="H20">
        <f>'VA industrielle en niveau'!O22-'VA industrielle en niveau'!N22</f>
        <v>-34.854001000000153</v>
      </c>
      <c r="I20">
        <f>'VA industrielle en niveau'!Q22-'VA industrielle en niveau'!P22</f>
        <v>-54.591388999999936</v>
      </c>
      <c r="J20">
        <f>'VA industrielle en niveau'!S22-'VA industrielle en niveau'!R22</f>
        <v>-37.381930999999895</v>
      </c>
      <c r="K20">
        <f>'VA industrielle en niveau'!U22-'VA industrielle en niveau'!T22</f>
        <v>-58.363221999999951</v>
      </c>
      <c r="L20">
        <f>'VA industrielle en niveau'!W22-'VA industrielle en niveau'!V22</f>
        <v>-129.76978899999995</v>
      </c>
      <c r="M20">
        <f>'VA industrielle en niveau'!Y22-'VA industrielle en niveau'!X22</f>
        <v>3904.0675000000047</v>
      </c>
      <c r="N20">
        <f>'VA industrielle en niveau'!AA22-'VA industrielle en niveau'!Z22</f>
        <v>3826.3864000000176</v>
      </c>
      <c r="O20">
        <f>'VA industrielle en niveau'!AC22-'VA industrielle en niveau'!AB22</f>
        <v>514.68672100000003</v>
      </c>
      <c r="P20">
        <f>'VA industrielle en niveau'!AE22-'VA industrielle en niveau'!AD22</f>
        <v>4017.4284900000002</v>
      </c>
      <c r="Q20">
        <f>'VA industrielle en niveau'!AG22-'VA industrielle en niveau'!AF22</f>
        <v>-298.81576099998983</v>
      </c>
      <c r="R20">
        <f>'VA industrielle en niveau'!AI22-'VA industrielle en niveau'!AH22</f>
        <v>-222.10309400000006</v>
      </c>
      <c r="S20">
        <f>'VA industrielle en niveau'!AK22-'VA industrielle en niveau'!AJ22</f>
        <v>-250.10690100000011</v>
      </c>
      <c r="T20">
        <f>'VA industrielle en niveau'!AM22-'VA industrielle en niveau'!AL22</f>
        <v>11382.191299999948</v>
      </c>
      <c r="U20">
        <f>'VA industrielle en niveau'!AO22-'VA industrielle en niveau'!AN22</f>
        <v>227.53879999998026</v>
      </c>
      <c r="V20">
        <f>'VA industrielle en niveau'!AQ22-'VA industrielle en niveau'!AP22</f>
        <v>157.21302309999999</v>
      </c>
      <c r="W20">
        <f>'VA industrielle en niveau'!AS22-'VA industrielle en niveau'!AR22</f>
        <v>-367.69251600000007</v>
      </c>
      <c r="X20">
        <f>'VA industrielle en niveau'!AU22-'VA industrielle en niveau'!AT22</f>
        <v>-160.44418999999834</v>
      </c>
      <c r="Y20">
        <f>'VA industrielle en niveau'!AW22-'VA industrielle en niveau'!AV22</f>
        <v>974.13663170000007</v>
      </c>
      <c r="AA20">
        <v>1.7262211620000001</v>
      </c>
      <c r="AB20">
        <v>1.691309983</v>
      </c>
    </row>
    <row r="21" spans="1:28" x14ac:dyDescent="0.25">
      <c r="A21">
        <f>'VA industrielle en niveau'!A23</f>
        <v>2025</v>
      </c>
      <c r="B21">
        <f>'VA industrielle en niveau'!C23-'VA industrielle en niveau'!B23</f>
        <v>-185.61648999999306</v>
      </c>
      <c r="C21">
        <f>'VA industrielle en niveau'!E23-'VA industrielle en niveau'!D23</f>
        <v>2575.9235000000044</v>
      </c>
      <c r="D21">
        <f>'VA industrielle en niveau'!G23-'VA industrielle en niveau'!F23</f>
        <v>-3776.8402900000947</v>
      </c>
      <c r="E21">
        <f>'VA industrielle en niveau'!I23-'VA industrielle en niveau'!H23</f>
        <v>-5.0462419999998929</v>
      </c>
      <c r="F21">
        <f>'VA industrielle en niveau'!K23-'VA industrielle en niveau'!J23</f>
        <v>-45.023583200000019</v>
      </c>
      <c r="G21">
        <f>'VA industrielle en niveau'!M23-'VA industrielle en niveau'!L23</f>
        <v>-66.799176999999872</v>
      </c>
      <c r="H21">
        <f>'VA industrielle en niveau'!O23-'VA industrielle en niveau'!N23</f>
        <v>-43.139084999999795</v>
      </c>
      <c r="I21">
        <f>'VA industrielle en niveau'!Q23-'VA industrielle en niveau'!P23</f>
        <v>-68.321500000000015</v>
      </c>
      <c r="J21">
        <f>'VA industrielle en niveau'!S23-'VA industrielle en niveau'!R23</f>
        <v>-43.300731999999698</v>
      </c>
      <c r="K21">
        <f>'VA industrielle en niveau'!U23-'VA industrielle en niveau'!T23</f>
        <v>-81.809896000000208</v>
      </c>
      <c r="L21">
        <f>'VA industrielle en niveau'!W23-'VA industrielle en niveau'!V23</f>
        <v>-146.80279299999984</v>
      </c>
      <c r="M21">
        <f>'VA industrielle en niveau'!Y23-'VA industrielle en niveau'!X23</f>
        <v>4079.0858999999473</v>
      </c>
      <c r="N21">
        <f>'VA industrielle en niveau'!AA23-'VA industrielle en niveau'!Z23</f>
        <v>3866.8948000000091</v>
      </c>
      <c r="O21">
        <f>'VA industrielle en niveau'!AC23-'VA industrielle en niveau'!AB23</f>
        <v>517.09613499999978</v>
      </c>
      <c r="P21">
        <f>'VA industrielle en niveau'!AE23-'VA industrielle en niveau'!AD23</f>
        <v>4240.6042000000016</v>
      </c>
      <c r="Q21">
        <f>'VA industrielle en niveau'!AG23-'VA industrielle en niveau'!AF23</f>
        <v>-398.68192799999997</v>
      </c>
      <c r="R21">
        <f>'VA industrielle en niveau'!AI23-'VA industrielle en niveau'!AH23</f>
        <v>-266.29757299999983</v>
      </c>
      <c r="S21">
        <f>'VA industrielle en niveau'!AK23-'VA industrielle en niveau'!AJ23</f>
        <v>-292.34985899999992</v>
      </c>
      <c r="T21">
        <f>'VA industrielle en niveau'!AM23-'VA industrielle en niveau'!AL23</f>
        <v>12401.764100000029</v>
      </c>
      <c r="U21">
        <f>'VA industrielle en niveau'!AO23-'VA industrielle en niveau'!AN23</f>
        <v>250.57589999999618</v>
      </c>
      <c r="V21">
        <f>'VA industrielle en niveau'!AQ23-'VA industrielle en niveau'!AP23</f>
        <v>172.26914679999993</v>
      </c>
      <c r="W21">
        <f>'VA industrielle en niveau'!AS23-'VA industrielle en niveau'!AR23</f>
        <v>-349.10497099999975</v>
      </c>
      <c r="X21">
        <f>'VA industrielle en niveau'!AU23-'VA industrielle en niveau'!AT23</f>
        <v>-177.8336100000015</v>
      </c>
      <c r="Y21">
        <f>'VA industrielle en niveau'!AW23-'VA industrielle en niveau'!AV23</f>
        <v>1071.0814852999999</v>
      </c>
      <c r="AA21">
        <v>1.79490824</v>
      </c>
      <c r="AB21">
        <v>1.7494824680000001</v>
      </c>
    </row>
    <row r="22" spans="1:28" x14ac:dyDescent="0.25">
      <c r="A22">
        <f>'VA industrielle en niveau'!A24</f>
        <v>2026</v>
      </c>
      <c r="B22">
        <f>'VA industrielle en niveau'!C24-'VA industrielle en niveau'!B24</f>
        <v>-229.9629000000059</v>
      </c>
      <c r="C22">
        <f>'VA industrielle en niveau'!E24-'VA industrielle en niveau'!D24</f>
        <v>2705.7214000000095</v>
      </c>
      <c r="D22">
        <f>'VA industrielle en niveau'!G24-'VA industrielle en niveau'!F24</f>
        <v>-3893.0624899999966</v>
      </c>
      <c r="E22">
        <f>'VA industrielle en niveau'!I24-'VA industrielle en niveau'!H24</f>
        <v>-11.776260000000093</v>
      </c>
      <c r="F22">
        <f>'VA industrielle en niveau'!K24-'VA industrielle en niveau'!J24</f>
        <v>-55.236263299999962</v>
      </c>
      <c r="G22">
        <f>'VA industrielle en niveau'!M24-'VA industrielle en niveau'!L24</f>
        <v>-83.894630000000234</v>
      </c>
      <c r="H22">
        <f>'VA industrielle en niveau'!O24-'VA industrielle en niveau'!N24</f>
        <v>-52.606346999999914</v>
      </c>
      <c r="I22">
        <f>'VA industrielle en niveau'!Q24-'VA industrielle en niveau'!P24</f>
        <v>-85.8746000000001</v>
      </c>
      <c r="J22">
        <f>'VA industrielle en niveau'!S24-'VA industrielle en niveau'!R24</f>
        <v>-55.109117999999853</v>
      </c>
      <c r="K22">
        <f>'VA industrielle en niveau'!U24-'VA industrielle en niveau'!T24</f>
        <v>-112.43952500000023</v>
      </c>
      <c r="L22">
        <f>'VA industrielle en niveau'!W24-'VA industrielle en niveau'!V24</f>
        <v>-167.06608800000004</v>
      </c>
      <c r="M22">
        <f>'VA industrielle en niveau'!Y24-'VA industrielle en niveau'!X24</f>
        <v>4213.1032999999588</v>
      </c>
      <c r="N22">
        <f>'VA industrielle en niveau'!AA24-'VA industrielle en niveau'!Z24</f>
        <v>4041.0437000000384</v>
      </c>
      <c r="O22">
        <f>'VA industrielle en niveau'!AC24-'VA industrielle en niveau'!AB24</f>
        <v>515.61878699999943</v>
      </c>
      <c r="P22">
        <f>'VA industrielle en niveau'!AE24-'VA industrielle en niveau'!AD24</f>
        <v>4453.298740000002</v>
      </c>
      <c r="Q22">
        <f>'VA industrielle en niveau'!AG24-'VA industrielle en niveau'!AF24</f>
        <v>-511.4451740000095</v>
      </c>
      <c r="R22">
        <f>'VA industrielle en niveau'!AI24-'VA industrielle en niveau'!AH24</f>
        <v>-312.76646299999993</v>
      </c>
      <c r="S22">
        <f>'VA industrielle en niveau'!AK24-'VA industrielle en niveau'!AJ24</f>
        <v>-338.53220800000054</v>
      </c>
      <c r="T22">
        <f>'VA industrielle en niveau'!AM24-'VA industrielle en niveau'!AL24</f>
        <v>13126.789400000009</v>
      </c>
      <c r="U22">
        <f>'VA industrielle en niveau'!AO24-'VA industrielle en niveau'!AN24</f>
        <v>268.07970000000205</v>
      </c>
      <c r="V22">
        <f>'VA industrielle en niveau'!AQ24-'VA industrielle en niveau'!AP24</f>
        <v>190.35214459999997</v>
      </c>
      <c r="W22">
        <f>'VA industrielle en niveau'!AS24-'VA industrielle en niveau'!AR24</f>
        <v>-304.12962299999981</v>
      </c>
      <c r="X22">
        <f>'VA industrielle en niveau'!AU24-'VA industrielle en niveau'!AT24</f>
        <v>-172.29358000000138</v>
      </c>
      <c r="Y22">
        <f>'VA industrielle en niveau'!AW24-'VA industrielle en niveau'!AV24</f>
        <v>1165.9165111</v>
      </c>
      <c r="AA22">
        <v>1.863688239</v>
      </c>
      <c r="AB22">
        <v>1.8063743940000001</v>
      </c>
    </row>
    <row r="23" spans="1:28" x14ac:dyDescent="0.25">
      <c r="A23">
        <f>'VA industrielle en niveau'!A25</f>
        <v>2027</v>
      </c>
      <c r="B23">
        <f>'VA industrielle en niveau'!C25-'VA industrielle en niveau'!B25</f>
        <v>-278.28184000000329</v>
      </c>
      <c r="C23">
        <f>'VA industrielle en niveau'!E25-'VA industrielle en niveau'!D25</f>
        <v>2781.6500999999989</v>
      </c>
      <c r="D23">
        <f>'VA industrielle en niveau'!G25-'VA industrielle en niveau'!F25</f>
        <v>-3979.8433499999956</v>
      </c>
      <c r="E23">
        <f>'VA industrielle en niveau'!I25-'VA industrielle en niveau'!H25</f>
        <v>-20.508109000000331</v>
      </c>
      <c r="F23">
        <f>'VA industrielle en niveau'!K25-'VA industrielle en niveau'!J25</f>
        <v>-68.730783000000002</v>
      </c>
      <c r="G23">
        <f>'VA industrielle en niveau'!M25-'VA industrielle en niveau'!L25</f>
        <v>-104.36289500000021</v>
      </c>
      <c r="H23">
        <f>'VA industrielle en niveau'!O25-'VA industrielle en niveau'!N25</f>
        <v>-63.192530000000033</v>
      </c>
      <c r="I23">
        <f>'VA industrielle en niveau'!Q25-'VA industrielle en niveau'!P25</f>
        <v>-105.6482410000001</v>
      </c>
      <c r="J23">
        <f>'VA industrielle en niveau'!S25-'VA industrielle en niveau'!R25</f>
        <v>-70.701321000000007</v>
      </c>
      <c r="K23">
        <f>'VA industrielle en niveau'!U25-'VA industrielle en niveau'!T25</f>
        <v>-147.34292099999993</v>
      </c>
      <c r="L23">
        <f>'VA industrielle en niveau'!W25-'VA industrielle en niveau'!V25</f>
        <v>-189.77986299999975</v>
      </c>
      <c r="M23">
        <f>'VA industrielle en niveau'!Y25-'VA industrielle en niveau'!X25</f>
        <v>4301.6681000000099</v>
      </c>
      <c r="N23">
        <f>'VA industrielle en niveau'!AA25-'VA industrielle en niveau'!Z25</f>
        <v>4337.3133999999845</v>
      </c>
      <c r="O23">
        <f>'VA industrielle en niveau'!AC25-'VA industrielle en niveau'!AB25</f>
        <v>508.88748400000077</v>
      </c>
      <c r="P23">
        <f>'VA industrielle en niveau'!AE25-'VA industrielle en niveau'!AD25</f>
        <v>4649.7647399999987</v>
      </c>
      <c r="Q23">
        <f>'VA industrielle en niveau'!AG25-'VA industrielle en niveau'!AF25</f>
        <v>-635.25806799999009</v>
      </c>
      <c r="R23">
        <f>'VA industrielle en niveau'!AI25-'VA industrielle en niveau'!AH25</f>
        <v>-361.53707799999984</v>
      </c>
      <c r="S23">
        <f>'VA industrielle en niveau'!AK25-'VA industrielle en niveau'!AJ25</f>
        <v>-387.84048699999948</v>
      </c>
      <c r="T23">
        <f>'VA industrielle en niveau'!AM25-'VA industrielle en niveau'!AL25</f>
        <v>13686.963499999954</v>
      </c>
      <c r="U23">
        <f>'VA industrielle en niveau'!AO25-'VA industrielle en niveau'!AN25</f>
        <v>282.8914999999688</v>
      </c>
      <c r="V23">
        <f>'VA industrielle en niveau'!AQ25-'VA industrielle en niveau'!AP25</f>
        <v>209.06628539999997</v>
      </c>
      <c r="W23">
        <f>'VA industrielle en niveau'!AS25-'VA industrielle en niveau'!AR25</f>
        <v>-251.46723699999984</v>
      </c>
      <c r="X23">
        <f>'VA industrielle en niveau'!AU25-'VA industrielle en niveau'!AT25</f>
        <v>-165.82876000000033</v>
      </c>
      <c r="Y23">
        <f>'VA industrielle en niveau'!AW25-'VA industrielle en niveau'!AV25</f>
        <v>1297.4636138000001</v>
      </c>
      <c r="AA23">
        <v>1.9318749749999999</v>
      </c>
      <c r="AB23">
        <v>1.861493039</v>
      </c>
    </row>
    <row r="24" spans="1:28" x14ac:dyDescent="0.25">
      <c r="A24">
        <f>'VA industrielle en niveau'!A26</f>
        <v>2028</v>
      </c>
      <c r="B24">
        <f>'VA industrielle en niveau'!C26-'VA industrielle en niveau'!B26</f>
        <v>-330.31028000000515</v>
      </c>
      <c r="C24">
        <f>'VA industrielle en niveau'!E26-'VA industrielle en niveau'!D26</f>
        <v>2811.784799999994</v>
      </c>
      <c r="D24">
        <f>'VA industrielle en niveau'!G26-'VA industrielle en niveau'!F26</f>
        <v>-3998.9924000000028</v>
      </c>
      <c r="E24">
        <f>'VA industrielle en niveau'!I26-'VA industrielle en niveau'!H26</f>
        <v>-30.974380999999994</v>
      </c>
      <c r="F24">
        <f>'VA industrielle en niveau'!K26-'VA industrielle en niveau'!J26</f>
        <v>-84.79162310000001</v>
      </c>
      <c r="G24">
        <f>'VA industrielle en niveau'!M26-'VA industrielle en niveau'!L26</f>
        <v>-127.84429800000044</v>
      </c>
      <c r="H24">
        <f>'VA industrielle en niveau'!O26-'VA industrielle en niveau'!N26</f>
        <v>-75.055084000000079</v>
      </c>
      <c r="I24">
        <f>'VA industrielle en niveau'!Q26-'VA industrielle en niveau'!P26</f>
        <v>-127.488742</v>
      </c>
      <c r="J24">
        <f>'VA industrielle en niveau'!S26-'VA industrielle en niveau'!R26</f>
        <v>-89.583168000000114</v>
      </c>
      <c r="K24">
        <f>'VA industrielle en niveau'!U26-'VA industrielle en niveau'!T26</f>
        <v>-186.29813899999999</v>
      </c>
      <c r="L24">
        <f>'VA industrielle en niveau'!W26-'VA industrielle en niveau'!V26</f>
        <v>-214.62627499999962</v>
      </c>
      <c r="M24">
        <f>'VA industrielle en niveau'!Y26-'VA industrielle en niveau'!X26</f>
        <v>4335.844299999997</v>
      </c>
      <c r="N24">
        <f>'VA industrielle en niveau'!AA26-'VA industrielle en niveau'!Z26</f>
        <v>4696.6261999999988</v>
      </c>
      <c r="O24">
        <f>'VA industrielle en niveau'!AC26-'VA industrielle en niveau'!AB26</f>
        <v>494.55171999999948</v>
      </c>
      <c r="P24">
        <f>'VA industrielle en niveau'!AE26-'VA industrielle en niveau'!AD26</f>
        <v>4819.7656199999983</v>
      </c>
      <c r="Q24">
        <f>'VA industrielle en niveau'!AG26-'VA industrielle en niveau'!AF26</f>
        <v>-769.36538800000017</v>
      </c>
      <c r="R24">
        <f>'VA industrielle en niveau'!AI26-'VA industrielle en niveau'!AH26</f>
        <v>-412.55495999999994</v>
      </c>
      <c r="S24">
        <f>'VA industrielle en niveau'!AK26-'VA industrielle en niveau'!AJ26</f>
        <v>-440.15765600000032</v>
      </c>
      <c r="T24">
        <f>'VA industrielle en niveau'!AM26-'VA industrielle en niveau'!AL26</f>
        <v>14122.881099999999</v>
      </c>
      <c r="U24">
        <f>'VA industrielle en niveau'!AO26-'VA industrielle en niveau'!AN26</f>
        <v>295.8866000000271</v>
      </c>
      <c r="V24">
        <f>'VA industrielle en niveau'!AQ26-'VA industrielle en niveau'!AP26</f>
        <v>228.40724050000006</v>
      </c>
      <c r="W24">
        <f>'VA industrielle en niveau'!AS26-'VA industrielle en niveau'!AR26</f>
        <v>-175.37214899999981</v>
      </c>
      <c r="X24">
        <f>'VA industrielle en niveau'!AU26-'VA industrielle en niveau'!AT26</f>
        <v>-147.59386000000086</v>
      </c>
      <c r="Y24">
        <f>'VA industrielle en niveau'!AW26-'VA industrielle en niveau'!AV26</f>
        <v>1432.8386178999999</v>
      </c>
      <c r="AA24">
        <v>1.9992239970000001</v>
      </c>
      <c r="AB24">
        <v>1.9146268479999999</v>
      </c>
    </row>
    <row r="25" spans="1:28" x14ac:dyDescent="0.25">
      <c r="A25">
        <f>'VA industrielle en niveau'!A27</f>
        <v>2029</v>
      </c>
      <c r="B25">
        <f>'VA industrielle en niveau'!C27-'VA industrielle en niveau'!B27</f>
        <v>-385.87029000000621</v>
      </c>
      <c r="C25">
        <f>'VA industrielle en niveau'!E27-'VA industrielle en niveau'!D27</f>
        <v>2802.0466000000015</v>
      </c>
      <c r="D25">
        <f>'VA industrielle en niveau'!G27-'VA industrielle en niveau'!F27</f>
        <v>-3934.0385999999999</v>
      </c>
      <c r="E25">
        <f>'VA industrielle en niveau'!I27-'VA industrielle en niveau'!H27</f>
        <v>-43.01150699999971</v>
      </c>
      <c r="F25">
        <f>'VA industrielle en niveau'!K27-'VA industrielle en niveau'!J27</f>
        <v>-103.07763011999999</v>
      </c>
      <c r="G25">
        <f>'VA industrielle en niveau'!M27-'VA industrielle en niveau'!L27</f>
        <v>-154.19381399999975</v>
      </c>
      <c r="H25">
        <f>'VA industrielle en niveau'!O27-'VA industrielle en niveau'!N27</f>
        <v>-88.552345999999943</v>
      </c>
      <c r="I25">
        <f>'VA industrielle en niveau'!Q27-'VA industrielle en niveau'!P27</f>
        <v>-152.1380529999999</v>
      </c>
      <c r="J25">
        <f>'VA industrielle en niveau'!S27-'VA industrielle en niveau'!R27</f>
        <v>-111.65934500000003</v>
      </c>
      <c r="K25">
        <f>'VA industrielle en niveau'!U27-'VA industrielle en niveau'!T27</f>
        <v>-229.85259399999995</v>
      </c>
      <c r="L25">
        <f>'VA industrielle en niveau'!W27-'VA industrielle en niveau'!V27</f>
        <v>-241.78205500000013</v>
      </c>
      <c r="M25">
        <f>'VA industrielle en niveau'!Y27-'VA industrielle en niveau'!X27</f>
        <v>4313.4358999999822</v>
      </c>
      <c r="N25">
        <f>'VA industrielle en niveau'!AA27-'VA industrielle en niveau'!Z27</f>
        <v>5119.2084999999497</v>
      </c>
      <c r="O25">
        <f>'VA industrielle en niveau'!AC27-'VA industrielle en niveau'!AB27</f>
        <v>470.41934200000014</v>
      </c>
      <c r="P25">
        <f>'VA industrielle en niveau'!AE27-'VA industrielle en niveau'!AD27</f>
        <v>4951.8973800000022</v>
      </c>
      <c r="Q25">
        <f>'VA industrielle en niveau'!AG27-'VA industrielle en niveau'!AF27</f>
        <v>-913.23572500000046</v>
      </c>
      <c r="R25">
        <f>'VA industrielle en niveau'!AI27-'VA industrielle en niveau'!AH27</f>
        <v>-466.03411099999994</v>
      </c>
      <c r="S25">
        <f>'VA industrielle en niveau'!AK27-'VA industrielle en niveau'!AJ27</f>
        <v>-495.47100399999999</v>
      </c>
      <c r="T25">
        <f>'VA industrielle en niveau'!AM27-'VA industrielle en niveau'!AL27</f>
        <v>14470.079600000056</v>
      </c>
      <c r="U25">
        <f>'VA industrielle en niveau'!AO27-'VA industrielle en niveau'!AN27</f>
        <v>307.77449999999953</v>
      </c>
      <c r="V25">
        <f>'VA industrielle en niveau'!AQ27-'VA industrielle en niveau'!AP27</f>
        <v>248.54135240000016</v>
      </c>
      <c r="W25">
        <f>'VA industrielle en niveau'!AS27-'VA industrielle en niveau'!AR27</f>
        <v>-72.941585000000032</v>
      </c>
      <c r="X25">
        <f>'VA industrielle en niveau'!AU27-'VA industrielle en niveau'!AT27</f>
        <v>-119.21083999999973</v>
      </c>
      <c r="Y25">
        <f>'VA industrielle en niveau'!AW27-'VA industrielle en niveau'!AV27</f>
        <v>1571.47028</v>
      </c>
      <c r="AA25">
        <v>2.0656887959999999</v>
      </c>
      <c r="AB25">
        <v>1.9657969909999999</v>
      </c>
    </row>
    <row r="26" spans="1:28" x14ac:dyDescent="0.25">
      <c r="A26">
        <f>'VA industrielle en niveau'!A28</f>
        <v>2030</v>
      </c>
      <c r="B26">
        <f>'VA industrielle en niveau'!C28-'VA industrielle en niveau'!B28</f>
        <v>-445.34243000000424</v>
      </c>
      <c r="C26">
        <f>'VA industrielle en niveau'!E28-'VA industrielle en niveau'!D28</f>
        <v>2795.5276000000013</v>
      </c>
      <c r="D26">
        <f>'VA industrielle en niveau'!G28-'VA industrielle en niveau'!F28</f>
        <v>-3769.7553999999946</v>
      </c>
      <c r="E26">
        <f>'VA industrielle en niveau'!I28-'VA industrielle en niveau'!H28</f>
        <v>-56.302955000000111</v>
      </c>
      <c r="F26">
        <f>'VA industrielle en niveau'!K28-'VA industrielle en niveau'!J28</f>
        <v>-123.28187499999999</v>
      </c>
      <c r="G26">
        <f>'VA industrielle en niveau'!M28-'VA industrielle en niveau'!L28</f>
        <v>-183.50958500000024</v>
      </c>
      <c r="H26">
        <f>'VA industrielle en niveau'!O28-'VA industrielle en niveau'!N28</f>
        <v>-104.51468099999988</v>
      </c>
      <c r="I26">
        <f>'VA industrielle en niveau'!Q28-'VA industrielle en niveau'!P28</f>
        <v>-178.52621599999998</v>
      </c>
      <c r="J26">
        <f>'VA industrielle en niveau'!S28-'VA industrielle en niveau'!R28</f>
        <v>-136.62882900000022</v>
      </c>
      <c r="K26">
        <f>'VA industrielle en niveau'!U28-'VA industrielle en niveau'!T28</f>
        <v>-280.11869200000001</v>
      </c>
      <c r="L26">
        <f>'VA industrielle en niveau'!W28-'VA industrielle en niveau'!V28</f>
        <v>-272.52281100000027</v>
      </c>
      <c r="M26">
        <f>'VA industrielle en niveau'!Y28-'VA industrielle en niveau'!X28</f>
        <v>4288.3729999999632</v>
      </c>
      <c r="N26">
        <f>'VA industrielle en niveau'!AA28-'VA industrielle en niveau'!Z28</f>
        <v>5626.5139999999665</v>
      </c>
      <c r="O26">
        <f>'VA industrielle en niveau'!AC28-'VA industrielle en niveau'!AB28</f>
        <v>433.87455099999988</v>
      </c>
      <c r="P26">
        <f>'VA industrielle en niveau'!AE28-'VA industrielle en niveau'!AD28</f>
        <v>5034.2174399999985</v>
      </c>
      <c r="Q26">
        <f>'VA industrielle en niveau'!AG28-'VA industrielle en niveau'!AF28</f>
        <v>-1064.6843410000001</v>
      </c>
      <c r="R26">
        <f>'VA industrielle en niveau'!AI28-'VA industrielle en niveau'!AH28</f>
        <v>-517.56612799999994</v>
      </c>
      <c r="S26">
        <f>'VA industrielle en niveau'!AK28-'VA industrielle en niveau'!AJ28</f>
        <v>-552.11008899999979</v>
      </c>
      <c r="T26">
        <f>'VA industrielle en niveau'!AM28-'VA industrielle en niveau'!AL28</f>
        <v>14916.98909999989</v>
      </c>
      <c r="U26">
        <f>'VA industrielle en niveau'!AO28-'VA industrielle en niveau'!AN28</f>
        <v>322.36019999999553</v>
      </c>
      <c r="V26">
        <f>'VA industrielle en niveau'!AQ28-'VA industrielle en niveau'!AP28</f>
        <v>268.67044470000008</v>
      </c>
      <c r="W26">
        <f>'VA industrielle en niveau'!AS28-'VA industrielle en niveau'!AR28</f>
        <v>-326.52390199999991</v>
      </c>
      <c r="X26">
        <f>'VA industrielle en niveau'!AU28-'VA industrielle en niveau'!AT28</f>
        <v>222.64863999999943</v>
      </c>
      <c r="Y26">
        <f>'VA industrielle en niveau'!AW28-'VA industrielle en niveau'!AV28</f>
        <v>1717.3310155000001</v>
      </c>
      <c r="AA26">
        <v>2.1313243210000001</v>
      </c>
      <c r="AB26">
        <v>2.0150575279999998</v>
      </c>
    </row>
    <row r="27" spans="1:28" x14ac:dyDescent="0.25">
      <c r="A27">
        <f>'VA industrielle en niveau'!A29</f>
        <v>2031</v>
      </c>
      <c r="B27">
        <f>'VA industrielle en niveau'!C29-'VA industrielle en niveau'!B29</f>
        <v>-506.88981000000058</v>
      </c>
      <c r="C27">
        <f>'VA industrielle en niveau'!E29-'VA industrielle en niveau'!D29</f>
        <v>2712.2240999999922</v>
      </c>
      <c r="D27">
        <f>'VA industrielle en niveau'!G29-'VA industrielle en niveau'!F29</f>
        <v>-3655.6198000000004</v>
      </c>
      <c r="E27">
        <f>'VA industrielle en niveau'!I29-'VA industrielle en niveau'!H29</f>
        <v>-70.600291999999627</v>
      </c>
      <c r="F27">
        <f>'VA industrielle en niveau'!K29-'VA industrielle en niveau'!J29</f>
        <v>-144.09467108000001</v>
      </c>
      <c r="G27">
        <f>'VA industrielle en niveau'!M29-'VA industrielle en niveau'!L29</f>
        <v>-212.52352999999994</v>
      </c>
      <c r="H27">
        <f>'VA industrielle en niveau'!O29-'VA industrielle en niveau'!N29</f>
        <v>-119.79665</v>
      </c>
      <c r="I27">
        <f>'VA industrielle en niveau'!Q29-'VA industrielle en niveau'!P29</f>
        <v>-198.70506900000009</v>
      </c>
      <c r="J27">
        <f>'VA industrielle en niveau'!S29-'VA industrielle en niveau'!R29</f>
        <v>-162.49620499999992</v>
      </c>
      <c r="K27">
        <f>'VA industrielle en niveau'!U29-'VA industrielle en niveau'!T29</f>
        <v>-326.62285400000019</v>
      </c>
      <c r="L27">
        <f>'VA industrielle en niveau'!W29-'VA industrielle en niveau'!V29</f>
        <v>-299.35950899999943</v>
      </c>
      <c r="M27">
        <f>'VA industrielle en niveau'!Y29-'VA industrielle en niveau'!X29</f>
        <v>3907.2179999999935</v>
      </c>
      <c r="N27">
        <f>'VA industrielle en niveau'!AA29-'VA industrielle en niveau'!Z29</f>
        <v>6056.0552000000025</v>
      </c>
      <c r="O27">
        <f>'VA industrielle en niveau'!AC29-'VA industrielle en niveau'!AB29</f>
        <v>422.47950600000058</v>
      </c>
      <c r="P27">
        <f>'VA industrielle en niveau'!AE29-'VA industrielle en niveau'!AD29</f>
        <v>5072.8931499999981</v>
      </c>
      <c r="Q27">
        <f>'VA industrielle en niveau'!AG29-'VA industrielle en niveau'!AF29</f>
        <v>-1236.6267840000091</v>
      </c>
      <c r="R27">
        <f>'VA industrielle en niveau'!AI29-'VA industrielle en niveau'!AH29</f>
        <v>-551.27572000000009</v>
      </c>
      <c r="S27">
        <f>'VA industrielle en niveau'!AK29-'VA industrielle en niveau'!AJ29</f>
        <v>-601.07780300000013</v>
      </c>
      <c r="T27">
        <f>'VA industrielle en niveau'!AM29-'VA industrielle en niveau'!AL29</f>
        <v>15003.588199999998</v>
      </c>
      <c r="U27">
        <f>'VA industrielle en niveau'!AO29-'VA industrielle en niveau'!AN29</f>
        <v>331.51620000001276</v>
      </c>
      <c r="V27">
        <f>'VA industrielle en niveau'!AQ29-'VA industrielle en niveau'!AP29</f>
        <v>282.46528490000014</v>
      </c>
      <c r="W27">
        <f>'VA industrielle en niveau'!AS29-'VA industrielle en niveau'!AR29</f>
        <v>-284.21529899999996</v>
      </c>
      <c r="X27">
        <f>'VA industrielle en niveau'!AU29-'VA industrielle en niveau'!AT29</f>
        <v>222.05745999999999</v>
      </c>
      <c r="Y27">
        <f>'VA industrielle en niveau'!AW29-'VA industrielle en niveau'!AV29</f>
        <v>1814.3007126</v>
      </c>
      <c r="AA27">
        <v>2.1953984260000001</v>
      </c>
      <c r="AB27">
        <v>2.0618703429999998</v>
      </c>
    </row>
    <row r="28" spans="1:28" x14ac:dyDescent="0.25">
      <c r="A28">
        <f>'VA industrielle en niveau'!A30</f>
        <v>2032</v>
      </c>
      <c r="B28">
        <f>'VA industrielle en niveau'!C30-'VA industrielle en niveau'!B30</f>
        <v>-570.14328999999998</v>
      </c>
      <c r="C28">
        <f>'VA industrielle en niveau'!E30-'VA industrielle en niveau'!D30</f>
        <v>2606.1735999999801</v>
      </c>
      <c r="D28">
        <f>'VA industrielle en niveau'!G30-'VA industrielle en niveau'!F30</f>
        <v>-3891.9608000000007</v>
      </c>
      <c r="E28">
        <f>'VA industrielle en niveau'!I30-'VA industrielle en niveau'!H30</f>
        <v>-84.803097999999864</v>
      </c>
      <c r="F28">
        <f>'VA industrielle en niveau'!K30-'VA industrielle en niveau'!J30</f>
        <v>-165.75917891099999</v>
      </c>
      <c r="G28">
        <f>'VA industrielle en niveau'!M30-'VA industrielle en niveau'!L30</f>
        <v>-240.24257000000034</v>
      </c>
      <c r="H28">
        <f>'VA industrielle en niveau'!O30-'VA industrielle en niveau'!N30</f>
        <v>-133.74961699999994</v>
      </c>
      <c r="I28">
        <f>'VA industrielle en niveau'!Q30-'VA industrielle en niveau'!P30</f>
        <v>-214.80633000000012</v>
      </c>
      <c r="J28">
        <f>'VA industrielle en niveau'!S30-'VA industrielle en niveau'!R30</f>
        <v>-186.96965300000011</v>
      </c>
      <c r="K28">
        <f>'VA industrielle en niveau'!U30-'VA industrielle en niveau'!T30</f>
        <v>-366.06703500000003</v>
      </c>
      <c r="L28">
        <f>'VA industrielle en niveau'!W30-'VA industrielle en niveau'!V30</f>
        <v>-322.49958500000002</v>
      </c>
      <c r="M28">
        <f>'VA industrielle en niveau'!Y30-'VA industrielle en niveau'!X30</f>
        <v>3387.0101000000141</v>
      </c>
      <c r="N28">
        <f>'VA industrielle en niveau'!AA30-'VA industrielle en niveau'!Z30</f>
        <v>6566.9521999999997</v>
      </c>
      <c r="O28">
        <f>'VA industrielle en niveau'!AC30-'VA industrielle en niveau'!AB30</f>
        <v>410.6359910000001</v>
      </c>
      <c r="P28">
        <f>'VA industrielle en niveau'!AE30-'VA industrielle en niveau'!AD30</f>
        <v>5115.8281400000014</v>
      </c>
      <c r="Q28">
        <f>'VA industrielle en niveau'!AG30-'VA industrielle en niveau'!AF30</f>
        <v>-1395.7038539999994</v>
      </c>
      <c r="R28">
        <f>'VA industrielle en niveau'!AI30-'VA industrielle en niveau'!AH30</f>
        <v>-589.23467900000014</v>
      </c>
      <c r="S28">
        <f>'VA industrielle en niveau'!AK30-'VA industrielle en niveau'!AJ30</f>
        <v>-649.18076399999973</v>
      </c>
      <c r="T28">
        <f>'VA industrielle en niveau'!AM30-'VA industrielle en niveau'!AL30</f>
        <v>14952.892899999977</v>
      </c>
      <c r="U28">
        <f>'VA industrielle en niveau'!AO30-'VA industrielle en niveau'!AN30</f>
        <v>338.79709999996703</v>
      </c>
      <c r="V28">
        <f>'VA industrielle en niveau'!AQ30-'VA industrielle en niveau'!AP30</f>
        <v>291.24720149999985</v>
      </c>
      <c r="W28">
        <f>'VA industrielle en niveau'!AS30-'VA industrielle en niveau'!AR30</f>
        <v>-314.3905050000003</v>
      </c>
      <c r="X28">
        <f>'VA industrielle en niveau'!AU30-'VA industrielle en niveau'!AT30</f>
        <v>219.52288000000044</v>
      </c>
      <c r="Y28">
        <f>'VA industrielle en niveau'!AW30-'VA industrielle en niveau'!AV30</f>
        <v>1879.3770809999999</v>
      </c>
      <c r="AA28">
        <v>2.2584150950000002</v>
      </c>
      <c r="AB28">
        <v>2.1071605510000002</v>
      </c>
    </row>
    <row r="29" spans="1:28" x14ac:dyDescent="0.25">
      <c r="A29">
        <f>'VA industrielle en niveau'!A31</f>
        <v>2033</v>
      </c>
      <c r="B29">
        <f>'VA industrielle en niveau'!C31-'VA industrielle en niveau'!B31</f>
        <v>-634.63143000000127</v>
      </c>
      <c r="C29">
        <f>'VA industrielle en niveau'!E31-'VA industrielle en niveau'!D31</f>
        <v>2485.1598999999987</v>
      </c>
      <c r="D29">
        <f>'VA industrielle en niveau'!G31-'VA industrielle en niveau'!F31</f>
        <v>-4140.0446999999986</v>
      </c>
      <c r="E29">
        <f>'VA industrielle en niveau'!I31-'VA industrielle en niveau'!H31</f>
        <v>-99.081176000000141</v>
      </c>
      <c r="F29">
        <f>'VA industrielle en niveau'!K31-'VA industrielle en niveau'!J31</f>
        <v>-187.57519904999998</v>
      </c>
      <c r="G29">
        <f>'VA industrielle en niveau'!M31-'VA industrielle en niveau'!L31</f>
        <v>-267.15983899999992</v>
      </c>
      <c r="H29">
        <f>'VA industrielle en niveau'!O31-'VA industrielle en niveau'!N31</f>
        <v>-146.49676999999997</v>
      </c>
      <c r="I29">
        <f>'VA industrielle en niveau'!Q31-'VA industrielle en niveau'!P31</f>
        <v>-230.23308800000018</v>
      </c>
      <c r="J29">
        <f>'VA industrielle en niveau'!S31-'VA industrielle en niveau'!R31</f>
        <v>-211.76870899999994</v>
      </c>
      <c r="K29">
        <f>'VA industrielle en niveau'!U31-'VA industrielle en niveau'!T31</f>
        <v>-402.53832499999999</v>
      </c>
      <c r="L29">
        <f>'VA industrielle en niveau'!W31-'VA industrielle en niveau'!V31</f>
        <v>-343.58352700000023</v>
      </c>
      <c r="M29">
        <f>'VA industrielle en niveau'!Y31-'VA industrielle en niveau'!X31</f>
        <v>2780.4023000000161</v>
      </c>
      <c r="N29">
        <f>'VA industrielle en niveau'!AA31-'VA industrielle en niveau'!Z31</f>
        <v>7072.3589999999967</v>
      </c>
      <c r="O29">
        <f>'VA industrielle en niveau'!AC31-'VA industrielle en niveau'!AB31</f>
        <v>397.89904399999978</v>
      </c>
      <c r="P29">
        <f>'VA industrielle en niveau'!AE31-'VA industrielle en niveau'!AD31</f>
        <v>5162.726709999999</v>
      </c>
      <c r="Q29">
        <f>'VA industrielle en niveau'!AG31-'VA industrielle en niveau'!AF31</f>
        <v>-1544.6600599999983</v>
      </c>
      <c r="R29">
        <f>'VA industrielle en niveau'!AI31-'VA industrielle en niveau'!AH31</f>
        <v>-629.99907899999971</v>
      </c>
      <c r="S29">
        <f>'VA industrielle en niveau'!AK31-'VA industrielle en niveau'!AJ31</f>
        <v>-696.24784399999953</v>
      </c>
      <c r="T29">
        <f>'VA industrielle en niveau'!AM31-'VA industrielle en niveau'!AL31</f>
        <v>14787.802600000054</v>
      </c>
      <c r="U29">
        <f>'VA industrielle en niveau'!AO31-'VA industrielle en niveau'!AN31</f>
        <v>344.42199999996228</v>
      </c>
      <c r="V29">
        <f>'VA industrielle en niveau'!AQ31-'VA industrielle en niveau'!AP31</f>
        <v>296.55415419999997</v>
      </c>
      <c r="W29">
        <f>'VA industrielle en niveau'!AS31-'VA industrielle en niveau'!AR31</f>
        <v>-380.91807400000016</v>
      </c>
      <c r="X29">
        <f>'VA industrielle en niveau'!AU31-'VA industrielle en niveau'!AT31</f>
        <v>211.94200999999885</v>
      </c>
      <c r="Y29">
        <f>'VA industrielle en niveau'!AW31-'VA industrielle en niveau'!AV31</f>
        <v>1930.2568176999998</v>
      </c>
      <c r="AA29">
        <v>2.3201814719999998</v>
      </c>
      <c r="AB29">
        <v>2.1510544469999999</v>
      </c>
    </row>
    <row r="30" spans="1:28" x14ac:dyDescent="0.25">
      <c r="A30">
        <f>'VA industrielle en niveau'!A32</f>
        <v>2034</v>
      </c>
      <c r="B30">
        <f>'VA industrielle en niveau'!C32-'VA industrielle en niveau'!B32</f>
        <v>-699.78912999999739</v>
      </c>
      <c r="C30">
        <f>'VA industrielle en niveau'!E32-'VA industrielle en niveau'!D32</f>
        <v>2365.1938999999838</v>
      </c>
      <c r="D30">
        <f>'VA industrielle en niveau'!G32-'VA industrielle en niveau'!F32</f>
        <v>-4398.8902999999991</v>
      </c>
      <c r="E30">
        <f>'VA industrielle en niveau'!I32-'VA industrielle en niveau'!H32</f>
        <v>-113.0444980000002</v>
      </c>
      <c r="F30">
        <f>'VA industrielle en niveau'!K32-'VA industrielle en niveau'!J32</f>
        <v>-208.67581060000001</v>
      </c>
      <c r="G30">
        <f>'VA industrielle en niveau'!M32-'VA industrielle en niveau'!L32</f>
        <v>-293.03245800000013</v>
      </c>
      <c r="H30">
        <f>'VA industrielle en niveau'!O32-'VA industrielle en niveau'!N32</f>
        <v>-157.91445500000009</v>
      </c>
      <c r="I30">
        <f>'VA industrielle en niveau'!Q32-'VA industrielle en niveau'!P32</f>
        <v>-245.61536599999999</v>
      </c>
      <c r="J30">
        <f>'VA industrielle en niveau'!S32-'VA industrielle en niveau'!R32</f>
        <v>-236.55331500000011</v>
      </c>
      <c r="K30">
        <f>'VA industrielle en niveau'!U32-'VA industrielle en niveau'!T32</f>
        <v>-436.33553000000029</v>
      </c>
      <c r="L30">
        <f>'VA industrielle en niveau'!W32-'VA industrielle en niveau'!V32</f>
        <v>-362.92323899999974</v>
      </c>
      <c r="M30">
        <f>'VA industrielle en niveau'!Y32-'VA industrielle en niveau'!X32</f>
        <v>2127.3620999999694</v>
      </c>
      <c r="N30">
        <f>'VA industrielle en niveau'!AA32-'VA industrielle en niveau'!Z32</f>
        <v>7523.5264999999781</v>
      </c>
      <c r="O30">
        <f>'VA industrielle en niveau'!AC32-'VA industrielle en niveau'!AB32</f>
        <v>385.83663100000012</v>
      </c>
      <c r="P30">
        <f>'VA industrielle en niveau'!AE32-'VA industrielle en niveau'!AD32</f>
        <v>5213.4054999999989</v>
      </c>
      <c r="Q30">
        <f>'VA industrielle en niveau'!AG32-'VA industrielle en niveau'!AF32</f>
        <v>-1683.9219400000002</v>
      </c>
      <c r="R30">
        <f>'VA industrielle en niveau'!AI32-'VA industrielle en niveau'!AH32</f>
        <v>-672.55096999999978</v>
      </c>
      <c r="S30">
        <f>'VA industrielle en niveau'!AK32-'VA industrielle en niveau'!AJ32</f>
        <v>-742.17679600000065</v>
      </c>
      <c r="T30">
        <f>'VA industrielle en niveau'!AM32-'VA industrielle en niveau'!AL32</f>
        <v>14568.700500000035</v>
      </c>
      <c r="U30">
        <f>'VA industrielle en niveau'!AO32-'VA industrielle en niveau'!AN32</f>
        <v>349.55480000004172</v>
      </c>
      <c r="V30">
        <f>'VA industrielle en niveau'!AQ32-'VA industrielle en niveau'!AP32</f>
        <v>299.55914660000008</v>
      </c>
      <c r="W30">
        <f>'VA industrielle en niveau'!AS32-'VA industrielle en niveau'!AR32</f>
        <v>-474.86460199999988</v>
      </c>
      <c r="X30">
        <f>'VA industrielle en niveau'!AU32-'VA industrielle en niveau'!AT32</f>
        <v>194.0176799999972</v>
      </c>
      <c r="Y30">
        <f>'VA industrielle en niveau'!AW32-'VA industrielle en niveau'!AV32</f>
        <v>1979.7380864000002</v>
      </c>
      <c r="AA30">
        <v>2.3805901920000001</v>
      </c>
      <c r="AB30">
        <v>2.1937919520000002</v>
      </c>
    </row>
    <row r="31" spans="1:28" x14ac:dyDescent="0.25">
      <c r="A31">
        <f>'VA industrielle en niveau'!A33</f>
        <v>2035</v>
      </c>
      <c r="B31">
        <f>'VA industrielle en niveau'!C33-'VA industrielle en niveau'!B33</f>
        <v>-764.93989000000147</v>
      </c>
      <c r="C31">
        <f>'VA industrielle en niveau'!E33-'VA industrielle en niveau'!D33</f>
        <v>2250.4106999999785</v>
      </c>
      <c r="D31">
        <f>'VA industrielle en niveau'!G33-'VA industrielle en niveau'!F33</f>
        <v>-4665.2513000000035</v>
      </c>
      <c r="E31">
        <f>'VA industrielle en niveau'!I33-'VA industrielle en niveau'!H33</f>
        <v>-126.46982800000023</v>
      </c>
      <c r="F31">
        <f>'VA industrielle en niveau'!K33-'VA industrielle en niveau'!J33</f>
        <v>-228.49939861999999</v>
      </c>
      <c r="G31">
        <f>'VA industrielle en niveau'!M33-'VA industrielle en niveau'!L33</f>
        <v>-317.72151399999984</v>
      </c>
      <c r="H31">
        <f>'VA industrielle en niveau'!O33-'VA industrielle en niveau'!N33</f>
        <v>-167.93927699999995</v>
      </c>
      <c r="I31">
        <f>'VA industrielle en niveau'!Q33-'VA industrielle en niveau'!P33</f>
        <v>-261.00512000000003</v>
      </c>
      <c r="J31">
        <f>'VA industrielle en niveau'!S33-'VA industrielle en niveau'!R33</f>
        <v>-260.38082800000029</v>
      </c>
      <c r="K31">
        <f>'VA industrielle en niveau'!U33-'VA industrielle en niveau'!T33</f>
        <v>-467.1879670000003</v>
      </c>
      <c r="L31">
        <f>'VA industrielle en niveau'!W33-'VA industrielle en niveau'!V33</f>
        <v>-380.03631599999972</v>
      </c>
      <c r="M31">
        <f>'VA industrielle en niveau'!Y33-'VA industrielle en niveau'!X33</f>
        <v>1447.3896999999997</v>
      </c>
      <c r="N31">
        <f>'VA industrielle en niveau'!AA33-'VA industrielle en niveau'!Z33</f>
        <v>7889.297900000005</v>
      </c>
      <c r="O31">
        <f>'VA industrielle en niveau'!AC33-'VA industrielle en niveau'!AB33</f>
        <v>374.61661600000025</v>
      </c>
      <c r="P31">
        <f>'VA industrielle en niveau'!AE33-'VA industrielle en niveau'!AD33</f>
        <v>5267.6713899999995</v>
      </c>
      <c r="Q31">
        <f>'VA industrielle en niveau'!AG33-'VA industrielle en niveau'!AF33</f>
        <v>-1813.231240000001</v>
      </c>
      <c r="R31">
        <f>'VA industrielle en niveau'!AI33-'VA industrielle en niveau'!AH33</f>
        <v>-715.9543050000002</v>
      </c>
      <c r="S31">
        <f>'VA industrielle en niveau'!AK33-'VA industrielle en niveau'!AJ33</f>
        <v>-786.72988500000065</v>
      </c>
      <c r="T31">
        <f>'VA industrielle en niveau'!AM33-'VA industrielle en niveau'!AL33</f>
        <v>14317.571800000034</v>
      </c>
      <c r="U31">
        <f>'VA industrielle en niveau'!AO33-'VA industrielle en niveau'!AN33</f>
        <v>354.564100000076</v>
      </c>
      <c r="V31">
        <f>'VA industrielle en niveau'!AQ33-'VA industrielle en niveau'!AP33</f>
        <v>300.97652909999999</v>
      </c>
      <c r="W31">
        <f>'VA industrielle en niveau'!AS33-'VA industrielle en niveau'!AR33</f>
        <v>-584.15827600000011</v>
      </c>
      <c r="X31">
        <f>'VA industrielle en niveau'!AU33-'VA industrielle en niveau'!AT33</f>
        <v>173.26554000000033</v>
      </c>
      <c r="Y31">
        <f>'VA industrielle en niveau'!AW33-'VA industrielle en niveau'!AV33</f>
        <v>2020.2739887</v>
      </c>
      <c r="AA31">
        <v>2.4396269500000001</v>
      </c>
      <c r="AB31">
        <v>2.235561079</v>
      </c>
    </row>
    <row r="32" spans="1:28" x14ac:dyDescent="0.25">
      <c r="A32">
        <f>'VA industrielle en niveau'!A34</f>
        <v>2036</v>
      </c>
      <c r="B32">
        <f>'VA industrielle en niveau'!C34-'VA industrielle en niveau'!B34</f>
        <v>-829.38482999999542</v>
      </c>
      <c r="C32">
        <f>'VA industrielle en niveau'!E34-'VA industrielle en niveau'!D34</f>
        <v>2138.3377000000037</v>
      </c>
      <c r="D32">
        <f>'VA industrielle en niveau'!G34-'VA industrielle en niveau'!F34</f>
        <v>-4936.5639999999985</v>
      </c>
      <c r="E32">
        <f>'VA industrielle en niveau'!I34-'VA industrielle en niveau'!H34</f>
        <v>-139.32959700000038</v>
      </c>
      <c r="F32">
        <f>'VA industrielle en niveau'!K34-'VA industrielle en niveau'!J34</f>
        <v>-247.0036508</v>
      </c>
      <c r="G32">
        <f>'VA industrielle en niveau'!M34-'VA industrielle en niveau'!L34</f>
        <v>-341.28294399999959</v>
      </c>
      <c r="H32">
        <f>'VA industrielle en niveau'!O34-'VA industrielle en niveau'!N34</f>
        <v>-176.66101299999991</v>
      </c>
      <c r="I32">
        <f>'VA industrielle en niveau'!Q34-'VA industrielle en niveau'!P34</f>
        <v>-276.31536900000003</v>
      </c>
      <c r="J32">
        <f>'VA industrielle en niveau'!S34-'VA industrielle en niveau'!R34</f>
        <v>-283.39849299999969</v>
      </c>
      <c r="K32">
        <f>'VA industrielle en niveau'!U34-'VA industrielle en niveau'!T34</f>
        <v>-495.04755500000056</v>
      </c>
      <c r="L32">
        <f>'VA industrielle en niveau'!W34-'VA industrielle en niveau'!V34</f>
        <v>-395.19924199999969</v>
      </c>
      <c r="M32">
        <f>'VA industrielle en niveau'!Y34-'VA industrielle en niveau'!X34</f>
        <v>749.08539999998175</v>
      </c>
      <c r="N32">
        <f>'VA industrielle en niveau'!AA34-'VA industrielle en niveau'!Z34</f>
        <v>8182.9637000000221</v>
      </c>
      <c r="O32">
        <f>'VA industrielle en niveau'!AC34-'VA industrielle en niveau'!AB34</f>
        <v>364.42165699999987</v>
      </c>
      <c r="P32">
        <f>'VA industrielle en niveau'!AE34-'VA industrielle en niveau'!AD34</f>
        <v>5325.4105699999982</v>
      </c>
      <c r="Q32">
        <f>'VA industrielle en niveau'!AG34-'VA industrielle en niveau'!AF34</f>
        <v>-1932.0785100000012</v>
      </c>
      <c r="R32">
        <f>'VA industrielle en niveau'!AI34-'VA industrielle en niveau'!AH34</f>
        <v>-759.40129800000022</v>
      </c>
      <c r="S32">
        <f>'VA industrielle en niveau'!AK34-'VA industrielle en niveau'!AJ34</f>
        <v>-829.63625800000045</v>
      </c>
      <c r="T32">
        <f>'VA industrielle en niveau'!AM34-'VA industrielle en niveau'!AL34</f>
        <v>14035.460199999972</v>
      </c>
      <c r="U32">
        <f>'VA industrielle en niveau'!AO34-'VA industrielle en niveau'!AN34</f>
        <v>359.34479999996256</v>
      </c>
      <c r="V32">
        <f>'VA industrielle en niveau'!AQ34-'VA industrielle en niveau'!AP34</f>
        <v>301.24699769999995</v>
      </c>
      <c r="W32">
        <f>'VA industrielle en niveau'!AS34-'VA industrielle en niveau'!AR34</f>
        <v>-700.96328799999992</v>
      </c>
      <c r="X32">
        <f>'VA industrielle en niveau'!AU34-'VA industrielle en niveau'!AT34</f>
        <v>154.60072999999829</v>
      </c>
      <c r="Y32">
        <f>'VA industrielle en niveau'!AW34-'VA industrielle en niveau'!AV34</f>
        <v>2047.6929476</v>
      </c>
      <c r="AA32">
        <v>2.497295491</v>
      </c>
      <c r="AB32">
        <v>2.2765461299999998</v>
      </c>
    </row>
    <row r="33" spans="1:28" x14ac:dyDescent="0.25">
      <c r="A33">
        <f>'VA industrielle en niveau'!A35</f>
        <v>2037</v>
      </c>
      <c r="B33">
        <f>'VA industrielle en niveau'!C35-'VA industrielle en niveau'!B35</f>
        <v>-892.52784999999858</v>
      </c>
      <c r="C33">
        <f>'VA industrielle en niveau'!E35-'VA industrielle en niveau'!D35</f>
        <v>2040.1952999999921</v>
      </c>
      <c r="D33">
        <f>'VA industrielle en niveau'!G35-'VA industrielle en niveau'!F35</f>
        <v>-5210.8830999999918</v>
      </c>
      <c r="E33">
        <f>'VA industrielle en niveau'!I35-'VA industrielle en niveau'!H35</f>
        <v>-151.41177700000026</v>
      </c>
      <c r="F33">
        <f>'VA industrielle en niveau'!K35-'VA industrielle en niveau'!J35</f>
        <v>-264.06427859999997</v>
      </c>
      <c r="G33">
        <f>'VA industrielle en niveau'!M35-'VA industrielle en niveau'!L35</f>
        <v>-363.46198600000025</v>
      </c>
      <c r="H33">
        <f>'VA industrielle en niveau'!O35-'VA industrielle en niveau'!N35</f>
        <v>-184.17803800000002</v>
      </c>
      <c r="I33">
        <f>'VA industrielle en niveau'!Q35-'VA industrielle en niveau'!P35</f>
        <v>-291.13183470000001</v>
      </c>
      <c r="J33">
        <f>'VA industrielle en niveau'!S35-'VA industrielle en niveau'!R35</f>
        <v>-305.4117140000003</v>
      </c>
      <c r="K33">
        <f>'VA industrielle en niveau'!U35-'VA industrielle en niveau'!T35</f>
        <v>-520.02588300000025</v>
      </c>
      <c r="L33">
        <f>'VA industrielle en niveau'!W35-'VA industrielle en niveau'!V35</f>
        <v>-408.76303200000075</v>
      </c>
      <c r="M33">
        <f>'VA industrielle en niveau'!Y35-'VA industrielle en niveau'!X35</f>
        <v>53.766200000012759</v>
      </c>
      <c r="N33">
        <f>'VA industrielle en niveau'!AA35-'VA industrielle en niveau'!Z35</f>
        <v>8419.3276999999653</v>
      </c>
      <c r="O33">
        <f>'VA industrielle en niveau'!AC35-'VA industrielle en niveau'!AB35</f>
        <v>355.33001299999978</v>
      </c>
      <c r="P33">
        <f>'VA industrielle en niveau'!AE35-'VA industrielle en niveau'!AD35</f>
        <v>5386.6937500000022</v>
      </c>
      <c r="Q33">
        <f>'VA industrielle en niveau'!AG35-'VA industrielle en niveau'!AF35</f>
        <v>-2040.5449900000003</v>
      </c>
      <c r="R33">
        <f>'VA industrielle en niveau'!AI35-'VA industrielle en niveau'!AH35</f>
        <v>-802.51436999999987</v>
      </c>
      <c r="S33">
        <f>'VA industrielle en niveau'!AK35-'VA industrielle en niveau'!AJ35</f>
        <v>-870.75754000000052</v>
      </c>
      <c r="T33">
        <f>'VA industrielle en niveau'!AM35-'VA industrielle en niveau'!AL35</f>
        <v>13772.624300000025</v>
      </c>
      <c r="U33">
        <f>'VA industrielle en niveau'!AO35-'VA industrielle en niveau'!AN35</f>
        <v>364.86049999995157</v>
      </c>
      <c r="V33">
        <f>'VA industrielle en niveau'!AQ35-'VA industrielle en niveau'!AP35</f>
        <v>300.78862290000006</v>
      </c>
      <c r="W33">
        <f>'VA industrielle en niveau'!AS35-'VA industrielle en niveau'!AR35</f>
        <v>-831.04037359999995</v>
      </c>
      <c r="X33">
        <f>'VA industrielle en niveau'!AU35-'VA industrielle en niveau'!AT35</f>
        <v>126.32212999999683</v>
      </c>
      <c r="Y33">
        <f>'VA industrielle en niveau'!AW35-'VA industrielle en niveau'!AV35</f>
        <v>2082.040285</v>
      </c>
      <c r="AA33">
        <v>2.5535085500000001</v>
      </c>
      <c r="AB33">
        <v>2.3169213480000002</v>
      </c>
    </row>
    <row r="34" spans="1:28" x14ac:dyDescent="0.25">
      <c r="A34">
        <f>'VA industrielle en niveau'!A36</f>
        <v>2038</v>
      </c>
      <c r="B34">
        <f>'VA industrielle en niveau'!C36-'VA industrielle en niveau'!B36</f>
        <v>-953.72063000000344</v>
      </c>
      <c r="C34">
        <f>'VA industrielle en niveau'!E36-'VA industrielle en niveau'!D36</f>
        <v>1950.8685999999871</v>
      </c>
      <c r="D34">
        <f>'VA industrielle en niveau'!G36-'VA industrielle en niveau'!F36</f>
        <v>-5483.6972999999998</v>
      </c>
      <c r="E34">
        <f>'VA industrielle en niveau'!I36-'VA industrielle en niveau'!H36</f>
        <v>-162.73912599999994</v>
      </c>
      <c r="F34">
        <f>'VA industrielle en niveau'!K36-'VA industrielle en niveau'!J36</f>
        <v>-279.53953902000001</v>
      </c>
      <c r="G34">
        <f>'VA industrielle en niveau'!M36-'VA industrielle en niveau'!L36</f>
        <v>-384.32668200000035</v>
      </c>
      <c r="H34">
        <f>'VA industrielle en niveau'!O36-'VA industrielle en niveau'!N36</f>
        <v>-190.62894099999971</v>
      </c>
      <c r="I34">
        <f>'VA industrielle en niveau'!Q36-'VA industrielle en niveau'!P36</f>
        <v>-305.05595469999992</v>
      </c>
      <c r="J34">
        <f>'VA industrielle en niveau'!S36-'VA industrielle en niveau'!R36</f>
        <v>-327.17534899999964</v>
      </c>
      <c r="K34">
        <f>'VA industrielle en niveau'!U36-'VA industrielle en niveau'!T36</f>
        <v>-542.0898729999999</v>
      </c>
      <c r="L34">
        <f>'VA industrielle en niveau'!W36-'VA industrielle en niveau'!V36</f>
        <v>-420.75586599999951</v>
      </c>
      <c r="M34">
        <f>'VA industrielle en niveau'!Y36-'VA industrielle en niveau'!X36</f>
        <v>-634.01240000000689</v>
      </c>
      <c r="N34">
        <f>'VA industrielle en niveau'!AA36-'VA industrielle en niveau'!Z36</f>
        <v>8579.9893000000156</v>
      </c>
      <c r="O34">
        <f>'VA industrielle en niveau'!AC36-'VA industrielle en niveau'!AB36</f>
        <v>347.44408999999996</v>
      </c>
      <c r="P34">
        <f>'VA industrielle en niveau'!AE36-'VA industrielle en niveau'!AD36</f>
        <v>5451.3413700000019</v>
      </c>
      <c r="Q34">
        <f>'VA industrielle en niveau'!AG36-'VA industrielle en niveau'!AF36</f>
        <v>-2137.9018400000004</v>
      </c>
      <c r="R34">
        <f>'VA industrielle en niveau'!AI36-'VA industrielle en niveau'!AH36</f>
        <v>-844.69739800000025</v>
      </c>
      <c r="S34">
        <f>'VA industrielle en niveau'!AK36-'VA industrielle en niveau'!AJ36</f>
        <v>-909.7969379999995</v>
      </c>
      <c r="T34">
        <f>'VA industrielle en niveau'!AM36-'VA industrielle en niveau'!AL36</f>
        <v>13520.908999999985</v>
      </c>
      <c r="U34">
        <f>'VA industrielle en niveau'!AO36-'VA industrielle en niveau'!AN36</f>
        <v>370.75699999998324</v>
      </c>
      <c r="V34">
        <f>'VA industrielle en niveau'!AQ36-'VA industrielle en niveau'!AP36</f>
        <v>299.75581160000002</v>
      </c>
      <c r="W34">
        <f>'VA industrielle en niveau'!AS36-'VA industrielle en niveau'!AR36</f>
        <v>-963.86822690000008</v>
      </c>
      <c r="X34">
        <f>'VA industrielle en niveau'!AU36-'VA industrielle en niveau'!AT36</f>
        <v>101.61084000000119</v>
      </c>
      <c r="Y34">
        <f>'VA industrielle en niveau'!AW36-'VA industrielle en niveau'!AV36</f>
        <v>2105.8712226000002</v>
      </c>
      <c r="AA34">
        <v>2.60834096</v>
      </c>
      <c r="AB34">
        <v>2.35684329</v>
      </c>
    </row>
    <row r="35" spans="1:28" x14ac:dyDescent="0.25">
      <c r="A35">
        <f>'VA industrielle en niveau'!A37</f>
        <v>2039</v>
      </c>
      <c r="B35">
        <f>'VA industrielle en niveau'!C37-'VA industrielle en niveau'!B37</f>
        <v>-1012.4622799999997</v>
      </c>
      <c r="C35">
        <f>'VA industrielle en niveau'!E37-'VA industrielle en niveau'!D37</f>
        <v>1879.6846000000078</v>
      </c>
      <c r="D35">
        <f>'VA industrielle en niveau'!G37-'VA industrielle en niveau'!F37</f>
        <v>-5753.9870000000083</v>
      </c>
      <c r="E35">
        <f>'VA industrielle en niveau'!I37-'VA industrielle en niveau'!H37</f>
        <v>-173.16082200000028</v>
      </c>
      <c r="F35">
        <f>'VA industrielle en niveau'!K37-'VA industrielle en niveau'!J37</f>
        <v>-293.42951317999996</v>
      </c>
      <c r="G35">
        <f>'VA industrielle en niveau'!M37-'VA industrielle en niveau'!L37</f>
        <v>-403.66942999999992</v>
      </c>
      <c r="H35">
        <f>'VA industrielle en niveau'!O37-'VA industrielle en niveau'!N37</f>
        <v>-196.14326800000003</v>
      </c>
      <c r="I35">
        <f>'VA industrielle en niveau'!Q37-'VA industrielle en niveau'!P37</f>
        <v>-317.80087629999991</v>
      </c>
      <c r="J35">
        <f>'VA industrielle en niveau'!S37-'VA industrielle en niveau'!R37</f>
        <v>-347.90772500000003</v>
      </c>
      <c r="K35">
        <f>'VA industrielle en niveau'!U37-'VA industrielle en niveau'!T37</f>
        <v>-561.4637929999999</v>
      </c>
      <c r="L35">
        <f>'VA industrielle en niveau'!W37-'VA industrielle en niveau'!V37</f>
        <v>-431.47915600000033</v>
      </c>
      <c r="M35">
        <f>'VA industrielle en niveau'!Y37-'VA industrielle en niveau'!X37</f>
        <v>-1296.6616999999969</v>
      </c>
      <c r="N35">
        <f>'VA industrielle en niveau'!AA37-'VA industrielle en niveau'!Z37</f>
        <v>8688.9012999999686</v>
      </c>
      <c r="O35">
        <f>'VA industrielle en niveau'!AC37-'VA industrielle en niveau'!AB37</f>
        <v>340.81158500000038</v>
      </c>
      <c r="P35">
        <f>'VA industrielle en niveau'!AE37-'VA industrielle en niveau'!AD37</f>
        <v>5519.4380199999996</v>
      </c>
      <c r="Q35">
        <f>'VA industrielle en niveau'!AG37-'VA industrielle en niveau'!AF37</f>
        <v>-2224.2456299999994</v>
      </c>
      <c r="R35">
        <f>'VA industrielle en niveau'!AI37-'VA industrielle en niveau'!AH37</f>
        <v>-885.77613199999996</v>
      </c>
      <c r="S35">
        <f>'VA industrielle en niveau'!AK37-'VA industrielle en niveau'!AJ37</f>
        <v>-946.62221899999986</v>
      </c>
      <c r="T35">
        <f>'VA industrielle en niveau'!AM37-'VA industrielle en niveau'!AL37</f>
        <v>13321.459000000032</v>
      </c>
      <c r="U35">
        <f>'VA industrielle en niveau'!AO37-'VA industrielle en niveau'!AN37</f>
        <v>377.76760000002105</v>
      </c>
      <c r="V35">
        <f>'VA industrielle en niveau'!AQ37-'VA industrielle en niveau'!AP37</f>
        <v>298.37796939999998</v>
      </c>
      <c r="W35">
        <f>'VA industrielle en niveau'!AS37-'VA industrielle en niveau'!AR37</f>
        <v>-1105.9699972000001</v>
      </c>
      <c r="X35">
        <f>'VA industrielle en niveau'!AU37-'VA industrielle en niveau'!AT37</f>
        <v>69.185249999998632</v>
      </c>
      <c r="Y35">
        <f>'VA industrielle en niveau'!AW37-'VA industrielle en niveau'!AV37</f>
        <v>2137.8004080999999</v>
      </c>
      <c r="AA35">
        <v>2.6617228970000002</v>
      </c>
      <c r="AB35">
        <v>2.3964496500000001</v>
      </c>
    </row>
    <row r="36" spans="1:28" x14ac:dyDescent="0.25">
      <c r="A36">
        <f>'VA industrielle en niveau'!A38</f>
        <v>2040</v>
      </c>
      <c r="B36">
        <f>'VA industrielle en niveau'!C38-'VA industrielle en niveau'!B38</f>
        <v>-1068.2249400000001</v>
      </c>
      <c r="C36">
        <f>'VA industrielle en niveau'!E38-'VA industrielle en niveau'!D38</f>
        <v>1820.3647999999812</v>
      </c>
      <c r="D36">
        <f>'VA industrielle en niveau'!G38-'VA industrielle en niveau'!F38</f>
        <v>-6017.5988999999972</v>
      </c>
      <c r="E36">
        <f>'VA industrielle en niveau'!I38-'VA industrielle en niveau'!H38</f>
        <v>-182.75053900000012</v>
      </c>
      <c r="F36">
        <f>'VA industrielle en niveau'!K38-'VA industrielle en niveau'!J38</f>
        <v>-305.71310503999996</v>
      </c>
      <c r="G36">
        <f>'VA industrielle en niveau'!M38-'VA industrielle en niveau'!L38</f>
        <v>-421.60974100000021</v>
      </c>
      <c r="H36">
        <f>'VA industrielle en niveau'!O38-'VA industrielle en niveau'!N38</f>
        <v>-200.86985899999991</v>
      </c>
      <c r="I36">
        <f>'VA industrielle en niveau'!Q38-'VA industrielle en niveau'!P38</f>
        <v>-329.29832689999989</v>
      </c>
      <c r="J36">
        <f>'VA industrielle en niveau'!S38-'VA industrielle en niveau'!R38</f>
        <v>-367.3007690000004</v>
      </c>
      <c r="K36">
        <f>'VA industrielle en niveau'!U38-'VA industrielle en niveau'!T38</f>
        <v>-578.21607399999948</v>
      </c>
      <c r="L36">
        <f>'VA industrielle en niveau'!W38-'VA industrielle en niveau'!V38</f>
        <v>-440.9540709999992</v>
      </c>
      <c r="M36">
        <f>'VA industrielle en niveau'!Y38-'VA industrielle en niveau'!X38</f>
        <v>-1932.7274000000325</v>
      </c>
      <c r="N36">
        <f>'VA industrielle en niveau'!AA38-'VA industrielle en niveau'!Z38</f>
        <v>8734.5461000000359</v>
      </c>
      <c r="O36">
        <f>'VA industrielle en niveau'!AC38-'VA industrielle en niveau'!AB38</f>
        <v>335.51386100000036</v>
      </c>
      <c r="P36">
        <f>'VA industrielle en niveau'!AE38-'VA industrielle en niveau'!AD38</f>
        <v>5590.81459</v>
      </c>
      <c r="Q36">
        <f>'VA industrielle en niveau'!AG38-'VA industrielle en niveau'!AF38</f>
        <v>-2298.9893499999998</v>
      </c>
      <c r="R36">
        <f>'VA industrielle en niveau'!AI38-'VA industrielle en niveau'!AH38</f>
        <v>-925.32466300000033</v>
      </c>
      <c r="S36">
        <f>'VA industrielle en niveau'!AK38-'VA industrielle en niveau'!AJ38</f>
        <v>-980.96969600000011</v>
      </c>
      <c r="T36">
        <f>'VA industrielle en niveau'!AM38-'VA industrielle en niveau'!AL38</f>
        <v>13158.469999999972</v>
      </c>
      <c r="U36">
        <f>'VA industrielle en niveau'!AO38-'VA industrielle en niveau'!AN38</f>
        <v>385.35789999994449</v>
      </c>
      <c r="V36">
        <f>'VA industrielle en niveau'!AQ38-'VA industrielle en niveau'!AP38</f>
        <v>296.68521749999991</v>
      </c>
      <c r="W36">
        <f>'VA industrielle en niveau'!AS38-'VA industrielle en niveau'!AR38</f>
        <v>-1248.1310538800001</v>
      </c>
      <c r="X36">
        <f>'VA industrielle en niveau'!AU38-'VA industrielle en niveau'!AT38</f>
        <v>41.850549999999203</v>
      </c>
      <c r="Y36">
        <f>'VA industrielle en niveau'!AW38-'VA industrielle en niveau'!AV38</f>
        <v>2160.0877095999999</v>
      </c>
      <c r="AA36">
        <v>2.7137445269999998</v>
      </c>
      <c r="AB36">
        <v>2.4358604169999998</v>
      </c>
    </row>
    <row r="37" spans="1:28" x14ac:dyDescent="0.25">
      <c r="A37">
        <f>'VA industrielle en niveau'!A39</f>
        <v>2041</v>
      </c>
      <c r="B37">
        <f>'VA industrielle en niveau'!C39-'VA industrielle en niveau'!B39</f>
        <v>-1120.6322</v>
      </c>
      <c r="C37">
        <f>'VA industrielle en niveau'!E39-'VA industrielle en niveau'!D39</f>
        <v>1780.4744000000064</v>
      </c>
      <c r="D37">
        <f>'VA industrielle en niveau'!G39-'VA industrielle en niveau'!F39</f>
        <v>-6273.8579000000027</v>
      </c>
      <c r="E37">
        <f>'VA industrielle en niveau'!I39-'VA industrielle en niveau'!H39</f>
        <v>-191.39600800000017</v>
      </c>
      <c r="F37">
        <f>'VA industrielle en niveau'!K39-'VA industrielle en niveau'!J39</f>
        <v>-316.46673288</v>
      </c>
      <c r="G37">
        <f>'VA industrielle en niveau'!M39-'VA industrielle en niveau'!L39</f>
        <v>-437.97303299999976</v>
      </c>
      <c r="H37">
        <f>'VA industrielle en niveau'!O39-'VA industrielle en niveau'!N39</f>
        <v>-204.91516200000024</v>
      </c>
      <c r="I37">
        <f>'VA industrielle en niveau'!Q39-'VA industrielle en niveau'!P39</f>
        <v>-339.28188439999997</v>
      </c>
      <c r="J37">
        <f>'VA industrielle en niveau'!S39-'VA industrielle en niveau'!R39</f>
        <v>-385.07431600000018</v>
      </c>
      <c r="K37">
        <f>'VA industrielle en niveau'!U39-'VA industrielle en niveau'!T39</f>
        <v>-592.59230400000024</v>
      </c>
      <c r="L37">
        <f>'VA industrielle en niveau'!W39-'VA industrielle en niveau'!V39</f>
        <v>-449.4498679999997</v>
      </c>
      <c r="M37">
        <f>'VA industrielle en niveau'!Y39-'VA industrielle en niveau'!X39</f>
        <v>-2528.0532999999705</v>
      </c>
      <c r="N37">
        <f>'VA industrielle en niveau'!AA39-'VA industrielle en niveau'!Z39</f>
        <v>8743.3010999999824</v>
      </c>
      <c r="O37">
        <f>'VA industrielle en niveau'!AC39-'VA industrielle en niveau'!AB39</f>
        <v>331.57362899999953</v>
      </c>
      <c r="P37">
        <f>'VA industrielle en niveau'!AE39-'VA industrielle en niveau'!AD39</f>
        <v>5665.53917</v>
      </c>
      <c r="Q37">
        <f>'VA industrielle en niveau'!AG39-'VA industrielle en niveau'!AF39</f>
        <v>-2362.3921699999992</v>
      </c>
      <c r="R37">
        <f>'VA industrielle en niveau'!AI39-'VA industrielle en niveau'!AH39</f>
        <v>-963.29786800000011</v>
      </c>
      <c r="S37">
        <f>'VA industrielle en niveau'!AK39-'VA industrielle en niveau'!AJ39</f>
        <v>-1012.7369289999997</v>
      </c>
      <c r="T37">
        <f>'VA industrielle en niveau'!AM39-'VA industrielle en niveau'!AL39</f>
        <v>13063.310000000056</v>
      </c>
      <c r="U37">
        <f>'VA industrielle en niveau'!AO39-'VA industrielle en niveau'!AN39</f>
        <v>394.0561999999918</v>
      </c>
      <c r="V37">
        <f>'VA industrielle en niveau'!AQ39-'VA industrielle en niveau'!AP39</f>
        <v>294.8234731</v>
      </c>
      <c r="W37">
        <f>'VA industrielle en niveau'!AS39-'VA industrielle en niveau'!AR39</f>
        <v>-1397.6486650000002</v>
      </c>
      <c r="X37">
        <f>'VA industrielle en niveau'!AU39-'VA industrielle en niveau'!AT39</f>
        <v>8.1590299999988929</v>
      </c>
      <c r="Y37">
        <f>'VA industrielle en niveau'!AW39-'VA industrielle en niveau'!AV39</f>
        <v>2191.7801485</v>
      </c>
      <c r="AA37">
        <v>2.7643590439999999</v>
      </c>
      <c r="AB37">
        <v>2.4751808550000001</v>
      </c>
    </row>
    <row r="38" spans="1:28" x14ac:dyDescent="0.25">
      <c r="A38">
        <f>'VA industrielle en niveau'!A40</f>
        <v>2042</v>
      </c>
      <c r="B38">
        <f>'VA industrielle en niveau'!C40-'VA industrielle en niveau'!B40</f>
        <v>-1169.2830500000055</v>
      </c>
      <c r="C38">
        <f>'VA industrielle en niveau'!E40-'VA industrielle en niveau'!D40</f>
        <v>1752.1141000000061</v>
      </c>
      <c r="D38">
        <f>'VA industrielle en niveau'!G40-'VA industrielle en niveau'!F40</f>
        <v>-6519.2390999999916</v>
      </c>
      <c r="E38">
        <f>'VA industrielle en niveau'!I40-'VA industrielle en niveau'!H40</f>
        <v>-199.20262000000002</v>
      </c>
      <c r="F38">
        <f>'VA industrielle en niveau'!K40-'VA industrielle en niveau'!J40</f>
        <v>-325.72222438</v>
      </c>
      <c r="G38">
        <f>'VA industrielle en niveau'!M40-'VA industrielle en niveau'!L40</f>
        <v>-452.90766799999983</v>
      </c>
      <c r="H38">
        <f>'VA industrielle en niveau'!O40-'VA industrielle en niveau'!N40</f>
        <v>-208.39363400000002</v>
      </c>
      <c r="I38">
        <f>'VA industrielle en niveau'!Q40-'VA industrielle en niveau'!P40</f>
        <v>-347.70364929999994</v>
      </c>
      <c r="J38">
        <f>'VA industrielle en niveau'!S40-'VA industrielle en niveau'!R40</f>
        <v>-401.18920100000014</v>
      </c>
      <c r="K38">
        <f>'VA industrielle en niveau'!U40-'VA industrielle en niveau'!T40</f>
        <v>-604.64755900000046</v>
      </c>
      <c r="L38">
        <f>'VA industrielle en niveau'!W40-'VA industrielle en niveau'!V40</f>
        <v>-456.94539200000054</v>
      </c>
      <c r="M38">
        <f>'VA industrielle en niveau'!Y40-'VA industrielle en niveau'!X40</f>
        <v>-3084.6049999999814</v>
      </c>
      <c r="N38">
        <f>'VA industrielle en niveau'!AA40-'VA industrielle en niveau'!Z40</f>
        <v>8704.8361999999615</v>
      </c>
      <c r="O38">
        <f>'VA industrielle en niveau'!AC40-'VA industrielle en niveau'!AB40</f>
        <v>329.05199200000061</v>
      </c>
      <c r="P38">
        <f>'VA industrielle en niveau'!AE40-'VA industrielle en niveau'!AD40</f>
        <v>5743.4310500000011</v>
      </c>
      <c r="Q38">
        <f>'VA industrielle en niveau'!AG40-'VA industrielle en niveau'!AF40</f>
        <v>-2414.0180900000014</v>
      </c>
      <c r="R38">
        <f>'VA industrielle en niveau'!AI40-'VA industrielle en niveau'!AH40</f>
        <v>-999.34525699999995</v>
      </c>
      <c r="S38">
        <f>'VA industrielle en niveau'!AK40-'VA industrielle en niveau'!AJ40</f>
        <v>-1041.698539</v>
      </c>
      <c r="T38">
        <f>'VA industrielle en niveau'!AM40-'VA industrielle en niveau'!AL40</f>
        <v>13011.339000000153</v>
      </c>
      <c r="U38">
        <f>'VA industrielle en niveau'!AO40-'VA industrielle en niveau'!AN40</f>
        <v>403.15709999995306</v>
      </c>
      <c r="V38">
        <f>'VA industrielle en niveau'!AQ40-'VA industrielle en niveau'!AP40</f>
        <v>292.76668300000006</v>
      </c>
      <c r="W38">
        <f>'VA industrielle en niveau'!AS40-'VA industrielle en niveau'!AR40</f>
        <v>-1545.7780413999999</v>
      </c>
      <c r="X38">
        <f>'VA industrielle en niveau'!AU40-'VA industrielle en niveau'!AT40</f>
        <v>-19.231609999998909</v>
      </c>
      <c r="Y38">
        <f>'VA industrielle en niveau'!AW40-'VA industrielle en niveau'!AV40</f>
        <v>2213.5435882000002</v>
      </c>
      <c r="AA38">
        <v>2.8136809540000001</v>
      </c>
      <c r="AB38">
        <v>2.514503704</v>
      </c>
    </row>
    <row r="39" spans="1:28" x14ac:dyDescent="0.25">
      <c r="A39">
        <f>'VA industrielle en niveau'!A41</f>
        <v>2043</v>
      </c>
      <c r="B39">
        <f>'VA industrielle en niveau'!C41-'VA industrielle en niveau'!B41</f>
        <v>-1213.9070000000065</v>
      </c>
      <c r="C39">
        <f>'VA industrielle en niveau'!E41-'VA industrielle en niveau'!D41</f>
        <v>1736.5948999999964</v>
      </c>
      <c r="D39">
        <f>'VA industrielle en niveau'!G41-'VA industrielle en niveau'!F41</f>
        <v>-6753.3671000000031</v>
      </c>
      <c r="E39">
        <f>'VA industrielle en niveau'!I41-'VA industrielle en niveau'!H41</f>
        <v>-206.17534699999987</v>
      </c>
      <c r="F39">
        <f>'VA industrielle en niveau'!K41-'VA industrielle en niveau'!J41</f>
        <v>-333.68767160100003</v>
      </c>
      <c r="G39">
        <f>'VA industrielle en niveau'!M41-'VA industrielle en niveau'!L41</f>
        <v>-466.4026230000004</v>
      </c>
      <c r="H39">
        <f>'VA industrielle en niveau'!O41-'VA industrielle en niveau'!N41</f>
        <v>-211.414761</v>
      </c>
      <c r="I39">
        <f>'VA industrielle en niveau'!Q41-'VA industrielle en niveau'!P41</f>
        <v>-354.48638279999989</v>
      </c>
      <c r="J39">
        <f>'VA industrielle en niveau'!S41-'VA industrielle en niveau'!R41</f>
        <v>-415.61472200000026</v>
      </c>
      <c r="K39">
        <f>'VA industrielle en niveau'!U41-'VA industrielle en niveau'!T41</f>
        <v>-614.61705999999958</v>
      </c>
      <c r="L39">
        <f>'VA industrielle en niveau'!W41-'VA industrielle en niveau'!V41</f>
        <v>-463.63199499999973</v>
      </c>
      <c r="M39">
        <f>'VA industrielle en niveau'!Y41-'VA industrielle en niveau'!X41</f>
        <v>-3596.4852999999421</v>
      </c>
      <c r="N39">
        <f>'VA industrielle en niveau'!AA41-'VA industrielle en niveau'!Z41</f>
        <v>8648.475999999966</v>
      </c>
      <c r="O39">
        <f>'VA industrielle en niveau'!AC41-'VA industrielle en niveau'!AB41</f>
        <v>327.96623600000021</v>
      </c>
      <c r="P39">
        <f>'VA industrielle en niveau'!AE41-'VA industrielle en niveau'!AD41</f>
        <v>5824.4912000000022</v>
      </c>
      <c r="Q39">
        <f>'VA industrielle en niveau'!AG41-'VA industrielle en niveau'!AF41</f>
        <v>-2454.1246800000008</v>
      </c>
      <c r="R39">
        <f>'VA industrielle en niveau'!AI41-'VA industrielle en niveau'!AH41</f>
        <v>-1033.408653</v>
      </c>
      <c r="S39">
        <f>'VA industrielle en niveau'!AK41-'VA industrielle en niveau'!AJ41</f>
        <v>-1067.7584440000001</v>
      </c>
      <c r="T39">
        <f>'VA industrielle en niveau'!AM41-'VA industrielle en niveau'!AL41</f>
        <v>13009.293000000063</v>
      </c>
      <c r="U39">
        <f>'VA industrielle en niveau'!AO41-'VA industrielle en niveau'!AN41</f>
        <v>412.67399999999907</v>
      </c>
      <c r="V39">
        <f>'VA industrielle en niveau'!AQ41-'VA industrielle en niveau'!AP41</f>
        <v>290.57739490000006</v>
      </c>
      <c r="W39">
        <f>'VA industrielle en niveau'!AS41-'VA industrielle en niveau'!AR41</f>
        <v>-1696.9509096000002</v>
      </c>
      <c r="X39">
        <f>'VA industrielle en niveau'!AU41-'VA industrielle en niveau'!AT41</f>
        <v>-47.371419999999489</v>
      </c>
      <c r="Y39">
        <f>'VA industrielle en niveau'!AW41-'VA industrielle en niveau'!AV41</f>
        <v>2237.9626805000003</v>
      </c>
      <c r="AA39">
        <v>2.8617235839999999</v>
      </c>
      <c r="AB39">
        <v>2.5539142859999999</v>
      </c>
    </row>
    <row r="40" spans="1:28" x14ac:dyDescent="0.25">
      <c r="A40">
        <f>'VA industrielle en niveau'!A42</f>
        <v>2044</v>
      </c>
      <c r="B40">
        <f>'VA industrielle en niveau'!C42-'VA industrielle en niveau'!B42</f>
        <v>-1254.2754000000059</v>
      </c>
      <c r="C40">
        <f>'VA industrielle en niveau'!E42-'VA industrielle en niveau'!D42</f>
        <v>1733.5108999999939</v>
      </c>
      <c r="D40">
        <f>'VA industrielle en niveau'!G42-'VA industrielle en niveau'!F42</f>
        <v>-6974.2617999999929</v>
      </c>
      <c r="E40">
        <f>'VA industrielle en niveau'!I42-'VA industrielle en niveau'!H42</f>
        <v>-212.30614199999991</v>
      </c>
      <c r="F40">
        <f>'VA industrielle en niveau'!K42-'VA industrielle en niveau'!J42</f>
        <v>-340.36181007999994</v>
      </c>
      <c r="G40">
        <f>'VA industrielle en niveau'!M42-'VA industrielle en niveau'!L42</f>
        <v>-478.42887299999984</v>
      </c>
      <c r="H40">
        <f>'VA industrielle en niveau'!O42-'VA industrielle en niveau'!N42</f>
        <v>-214.03266099999973</v>
      </c>
      <c r="I40">
        <f>'VA industrielle en niveau'!Q42-'VA industrielle en niveau'!P42</f>
        <v>-359.4794672999999</v>
      </c>
      <c r="J40">
        <f>'VA industrielle en niveau'!S42-'VA industrielle en niveau'!R42</f>
        <v>-428.28696000000036</v>
      </c>
      <c r="K40">
        <f>'VA industrielle en niveau'!U42-'VA industrielle en niveau'!T42</f>
        <v>-622.57410900000013</v>
      </c>
      <c r="L40">
        <f>'VA industrielle en niveau'!W42-'VA industrielle en niveau'!V42</f>
        <v>-469.5631140000005</v>
      </c>
      <c r="M40">
        <f>'VA industrielle en niveau'!Y42-'VA industrielle en niveau'!X42</f>
        <v>-4059.5067000000272</v>
      </c>
      <c r="N40">
        <f>'VA industrielle en niveau'!AA42-'VA industrielle en niveau'!Z42</f>
        <v>8570.9286999999895</v>
      </c>
      <c r="O40">
        <f>'VA industrielle en niveau'!AC42-'VA industrielle en niveau'!AB42</f>
        <v>328.31569399999989</v>
      </c>
      <c r="P40">
        <f>'VA industrielle en niveau'!AE42-'VA industrielle en niveau'!AD42</f>
        <v>5908.6272899999985</v>
      </c>
      <c r="Q40">
        <f>'VA industrielle en niveau'!AG42-'VA industrielle en niveau'!AF42</f>
        <v>-2482.9061499999989</v>
      </c>
      <c r="R40">
        <f>'VA industrielle en niveau'!AI42-'VA industrielle en niveau'!AH42</f>
        <v>-1065.3934509999999</v>
      </c>
      <c r="S40">
        <f>'VA industrielle en niveau'!AK42-'VA industrielle en niveau'!AJ42</f>
        <v>-1090.8230720000001</v>
      </c>
      <c r="T40">
        <f>'VA industrielle en niveau'!AM42-'VA industrielle en niveau'!AL42</f>
        <v>13056.775999999838</v>
      </c>
      <c r="U40">
        <f>'VA industrielle en niveau'!AO42-'VA industrielle en niveau'!AN42</f>
        <v>422.48509999993257</v>
      </c>
      <c r="V40">
        <f>'VA industrielle en niveau'!AQ42-'VA industrielle en niveau'!AP42</f>
        <v>288.28765420000002</v>
      </c>
      <c r="W40">
        <f>'VA industrielle en niveau'!AS42-'VA industrielle en niveau'!AR42</f>
        <v>-1850.5365202</v>
      </c>
      <c r="X40">
        <f>'VA industrielle en niveau'!AU42-'VA industrielle en niveau'!AT42</f>
        <v>-75.358710000000428</v>
      </c>
      <c r="Y40">
        <f>'VA industrielle en niveau'!AW42-'VA industrielle en niveau'!AV42</f>
        <v>2263.8825219999999</v>
      </c>
      <c r="AA40">
        <v>2.9085565120000001</v>
      </c>
      <c r="AB40">
        <v>2.593494068</v>
      </c>
    </row>
    <row r="41" spans="1:28" x14ac:dyDescent="0.25">
      <c r="A41">
        <f>'VA industrielle en niveau'!A43</f>
        <v>2045</v>
      </c>
      <c r="B41">
        <f>'VA industrielle en niveau'!C43-'VA industrielle en niveau'!B43</f>
        <v>-1290.2065599999987</v>
      </c>
      <c r="C41">
        <f>'VA industrielle en niveau'!E43-'VA industrielle en niveau'!D43</f>
        <v>1741.3987000000197</v>
      </c>
      <c r="D41">
        <f>'VA industrielle en niveau'!G43-'VA industrielle en niveau'!F43</f>
        <v>-7180.8069000000105</v>
      </c>
      <c r="E41">
        <f>'VA industrielle en niveau'!I43-'VA industrielle en niveau'!H43</f>
        <v>-217.59954200000038</v>
      </c>
      <c r="F41">
        <f>'VA industrielle en niveau'!K43-'VA industrielle en niveau'!J43</f>
        <v>-345.76821439000003</v>
      </c>
      <c r="G41">
        <f>'VA industrielle en niveau'!M43-'VA industrielle en niveau'!L43</f>
        <v>-488.96828800000003</v>
      </c>
      <c r="H41">
        <f>'VA industrielle en niveau'!O43-'VA industrielle en niveau'!N43</f>
        <v>-216.2788059999998</v>
      </c>
      <c r="I41">
        <f>'VA industrielle en niveau'!Q43-'VA industrielle en niveau'!P43</f>
        <v>-362.53683849999993</v>
      </c>
      <c r="J41">
        <f>'VA industrielle en niveau'!S43-'VA industrielle en niveau'!R43</f>
        <v>-439.17374699999982</v>
      </c>
      <c r="K41">
        <f>'VA industrielle en niveau'!U43-'VA industrielle en niveau'!T43</f>
        <v>-628.56542300000001</v>
      </c>
      <c r="L41">
        <f>'VA industrielle en niveau'!W43-'VA industrielle en niveau'!V43</f>
        <v>-474.77036899999985</v>
      </c>
      <c r="M41">
        <f>'VA industrielle en niveau'!Y43-'VA industrielle en niveau'!X43</f>
        <v>-4471.2440000000061</v>
      </c>
      <c r="N41">
        <f>'VA industrielle en niveau'!AA43-'VA industrielle en niveau'!Z43</f>
        <v>8474.1770000000251</v>
      </c>
      <c r="O41">
        <f>'VA industrielle en niveau'!AC43-'VA industrielle en niveau'!AB43</f>
        <v>330.09292300000016</v>
      </c>
      <c r="P41">
        <f>'VA industrielle en niveau'!AE43-'VA industrielle en niveau'!AD43</f>
        <v>5995.741079999998</v>
      </c>
      <c r="Q41">
        <f>'VA industrielle en niveau'!AG43-'VA industrielle en niveau'!AF43</f>
        <v>-2500.6220699999994</v>
      </c>
      <c r="R41">
        <f>'VA industrielle en niveau'!AI43-'VA industrielle en niveau'!AH43</f>
        <v>-1095.2161550000001</v>
      </c>
      <c r="S41">
        <f>'VA industrielle en niveau'!AK43-'VA industrielle en niveau'!AJ43</f>
        <v>-1110.8172809999996</v>
      </c>
      <c r="T41">
        <f>'VA industrielle en niveau'!AM43-'VA industrielle en niveau'!AL43</f>
        <v>13148.820000000065</v>
      </c>
      <c r="U41">
        <f>'VA industrielle en niveau'!AO43-'VA industrielle en niveau'!AN43</f>
        <v>432.39140000008047</v>
      </c>
      <c r="V41">
        <f>'VA industrielle en niveau'!AQ43-'VA industrielle en niveau'!AP43</f>
        <v>285.91715629999999</v>
      </c>
      <c r="W41">
        <f>'VA industrielle en niveau'!AS43-'VA industrielle en niveau'!AR43</f>
        <v>-2006.0269399000001</v>
      </c>
      <c r="X41">
        <f>'VA industrielle en niveau'!AU43-'VA industrielle en niveau'!AT43</f>
        <v>-102.58991000000242</v>
      </c>
      <c r="Y41">
        <f>'VA industrielle en niveau'!AW43-'VA industrielle en niveau'!AV43</f>
        <v>2290.7523060000003</v>
      </c>
      <c r="AA41">
        <v>2.9542644689999999</v>
      </c>
      <c r="AB41">
        <v>2.633324376</v>
      </c>
    </row>
    <row r="42" spans="1:28" x14ac:dyDescent="0.25">
      <c r="A42">
        <f>'VA industrielle en niveau'!A44</f>
        <v>2046</v>
      </c>
      <c r="B42">
        <f>'VA industrielle en niveau'!C44-'VA industrielle en niveau'!B44</f>
        <v>-1321.5643300000011</v>
      </c>
      <c r="C42">
        <f>'VA industrielle en niveau'!E44-'VA industrielle en niveau'!D44</f>
        <v>1758.2517000000225</v>
      </c>
      <c r="D42">
        <f>'VA industrielle en niveau'!G44-'VA industrielle en niveau'!F44</f>
        <v>-7372.071299999996</v>
      </c>
      <c r="E42">
        <f>'VA industrielle en niveau'!I44-'VA industrielle en niveau'!H44</f>
        <v>-222.07166199999983</v>
      </c>
      <c r="F42">
        <f>'VA industrielle en niveau'!K44-'VA industrielle en niveau'!J44</f>
        <v>-349.95795489</v>
      </c>
      <c r="G42">
        <f>'VA industrielle en niveau'!M44-'VA industrielle en niveau'!L44</f>
        <v>-498.01735099999996</v>
      </c>
      <c r="H42">
        <f>'VA industrielle en niveau'!O44-'VA industrielle en niveau'!N44</f>
        <v>-218.17326400000002</v>
      </c>
      <c r="I42">
        <f>'VA industrielle en niveau'!Q44-'VA industrielle en niveau'!P44</f>
        <v>-363.54906399999993</v>
      </c>
      <c r="J42">
        <f>'VA industrielle en niveau'!S44-'VA industrielle en niveau'!R44</f>
        <v>-448.27118300000075</v>
      </c>
      <c r="K42">
        <f>'VA industrielle en niveau'!U44-'VA industrielle en niveau'!T44</f>
        <v>-632.63570700000037</v>
      </c>
      <c r="L42">
        <f>'VA industrielle en niveau'!W44-'VA industrielle en niveau'!V44</f>
        <v>-479.27917600000001</v>
      </c>
      <c r="M42">
        <f>'VA industrielle en niveau'!Y44-'VA industrielle en niveau'!X44</f>
        <v>-4830.5260000000126</v>
      </c>
      <c r="N42">
        <f>'VA industrielle en niveau'!AA44-'VA industrielle en niveau'!Z44</f>
        <v>8362.2321000000229</v>
      </c>
      <c r="O42">
        <f>'VA industrielle en niveau'!AC44-'VA industrielle en niveau'!AB44</f>
        <v>333.28070699999989</v>
      </c>
      <c r="P42">
        <f>'VA industrielle en niveau'!AE44-'VA industrielle en niveau'!AD44</f>
        <v>6085.7227299999995</v>
      </c>
      <c r="Q42">
        <f>'VA industrielle en niveau'!AG44-'VA industrielle en niveau'!AF44</f>
        <v>-2507.6132600000001</v>
      </c>
      <c r="R42">
        <f>'VA industrielle en niveau'!AI44-'VA industrielle en niveau'!AH44</f>
        <v>-1122.813866</v>
      </c>
      <c r="S42">
        <f>'VA industrielle en niveau'!AK44-'VA industrielle en niveau'!AJ44</f>
        <v>-1127.6904089999998</v>
      </c>
      <c r="T42">
        <f>'VA industrielle en niveau'!AM44-'VA industrielle en niveau'!AL44</f>
        <v>13277.98900000006</v>
      </c>
      <c r="U42">
        <f>'VA industrielle en niveau'!AO44-'VA industrielle en niveau'!AN44</f>
        <v>442.16119999997318</v>
      </c>
      <c r="V42">
        <f>'VA industrielle en niveau'!AQ44-'VA industrielle en niveau'!AP44</f>
        <v>283.47872039999993</v>
      </c>
      <c r="W42">
        <f>'VA industrielle en niveau'!AS44-'VA industrielle en niveau'!AR44</f>
        <v>-2163.0317602499999</v>
      </c>
      <c r="X42">
        <f>'VA industrielle en niveau'!AU44-'VA industrielle en niveau'!AT44</f>
        <v>-128.66284999999698</v>
      </c>
      <c r="Y42">
        <f>'VA industrielle en niveau'!AW44-'VA industrielle en niveau'!AV44</f>
        <v>2318.3027150000003</v>
      </c>
      <c r="AA42">
        <v>2.9989494030000001</v>
      </c>
      <c r="AB42">
        <v>2.673489623</v>
      </c>
    </row>
    <row r="43" spans="1:28" x14ac:dyDescent="0.25">
      <c r="A43">
        <f>'VA industrielle en niveau'!A45</f>
        <v>2047</v>
      </c>
      <c r="B43">
        <f>'VA industrielle en niveau'!C45-'VA industrielle en niveau'!B45</f>
        <v>-1348.2551800000001</v>
      </c>
      <c r="C43">
        <f>'VA industrielle en niveau'!E45-'VA industrielle en niveau'!D45</f>
        <v>1781.8703999999561</v>
      </c>
      <c r="D43">
        <f>'VA industrielle en niveau'!G45-'VA industrielle en niveau'!F45</f>
        <v>-7547.3078000000096</v>
      </c>
      <c r="E43">
        <f>'VA industrielle en niveau'!I45-'VA industrielle en niveau'!H45</f>
        <v>-225.74525899999981</v>
      </c>
      <c r="F43">
        <f>'VA industrielle en niveau'!K45-'VA industrielle en niveau'!J45</f>
        <v>-352.99455660000001</v>
      </c>
      <c r="G43">
        <f>'VA industrielle en niveau'!M45-'VA industrielle en niveau'!L45</f>
        <v>-505.58328600000004</v>
      </c>
      <c r="H43">
        <f>'VA industrielle en niveau'!O45-'VA industrielle en niveau'!N45</f>
        <v>-219.7287980000001</v>
      </c>
      <c r="I43">
        <f>'VA industrielle en niveau'!Q45-'VA industrielle en niveau'!P45</f>
        <v>-362.44706380000002</v>
      </c>
      <c r="J43">
        <f>'VA industrielle en niveau'!S45-'VA industrielle en niveau'!R45</f>
        <v>-455.593433</v>
      </c>
      <c r="K43">
        <f>'VA industrielle en niveau'!U45-'VA industrielle en niveau'!T45</f>
        <v>-634.82848100000047</v>
      </c>
      <c r="L43">
        <f>'VA industrielle en niveau'!W45-'VA industrielle en niveau'!V45</f>
        <v>-483.10914500000035</v>
      </c>
      <c r="M43">
        <f>'VA industrielle en niveau'!Y45-'VA industrielle en niveau'!X45</f>
        <v>-5136.9976000000024</v>
      </c>
      <c r="N43">
        <f>'VA industrielle en niveau'!AA45-'VA industrielle en niveau'!Z45</f>
        <v>8239.5512999999919</v>
      </c>
      <c r="O43">
        <f>'VA industrielle en niveau'!AC45-'VA industrielle en niveau'!AB45</f>
        <v>337.85154000000057</v>
      </c>
      <c r="P43">
        <f>'VA industrielle en niveau'!AE45-'VA industrielle en niveau'!AD45</f>
        <v>6178.4484799999991</v>
      </c>
      <c r="Q43">
        <f>'VA industrielle en niveau'!AG45-'VA industrielle en niveau'!AF45</f>
        <v>-2504.2985200000003</v>
      </c>
      <c r="R43">
        <f>'VA industrielle en niveau'!AI45-'VA industrielle en niveau'!AH45</f>
        <v>-1148.1448639999999</v>
      </c>
      <c r="S43">
        <f>'VA industrielle en niveau'!AK45-'VA industrielle en niveau'!AJ45</f>
        <v>-1141.4169019999999</v>
      </c>
      <c r="T43">
        <f>'VA industrielle en niveau'!AM45-'VA industrielle en niveau'!AL45</f>
        <v>13435.851000000024</v>
      </c>
      <c r="U43">
        <f>'VA industrielle en niveau'!AO45-'VA industrielle en niveau'!AN45</f>
        <v>451.56030000001192</v>
      </c>
      <c r="V43">
        <f>'VA industrielle en niveau'!AQ45-'VA industrielle en niveau'!AP45</f>
        <v>280.98102810000012</v>
      </c>
      <c r="W43">
        <f>'VA industrielle en niveau'!AS45-'VA industrielle en niveau'!AR45</f>
        <v>-2321.2425325300001</v>
      </c>
      <c r="X43">
        <f>'VA industrielle en niveau'!AU45-'VA industrielle en niveau'!AT45</f>
        <v>-153.31612999999925</v>
      </c>
      <c r="Y43">
        <f>'VA industrielle en niveau'!AW45-'VA industrielle en niveau'!AV45</f>
        <v>2346.3941729999997</v>
      </c>
      <c r="AA43">
        <v>3.0427314010000002</v>
      </c>
      <c r="AB43">
        <v>2.7140798510000002</v>
      </c>
    </row>
    <row r="44" spans="1:28" x14ac:dyDescent="0.25">
      <c r="A44">
        <f>'VA industrielle en niveau'!A46</f>
        <v>2048</v>
      </c>
      <c r="B44">
        <f>'VA industrielle en niveau'!C46-'VA industrielle en niveau'!B46</f>
        <v>-1370.2247999999963</v>
      </c>
      <c r="C44">
        <f>'VA industrielle en niveau'!E46-'VA industrielle en niveau'!D46</f>
        <v>1810.0865999999805</v>
      </c>
      <c r="D44">
        <f>'VA industrielle en niveau'!G46-'VA industrielle en niveau'!F46</f>
        <v>-7705.9406999999919</v>
      </c>
      <c r="E44">
        <f>'VA industrielle en niveau'!I46-'VA industrielle en niveau'!H46</f>
        <v>-228.64582599999949</v>
      </c>
      <c r="F44">
        <f>'VA industrielle en niveau'!K46-'VA industrielle en niveau'!J46</f>
        <v>-354.94418310000003</v>
      </c>
      <c r="G44">
        <f>'VA industrielle en niveau'!M46-'VA industrielle en niveau'!L46</f>
        <v>-511.68009799999982</v>
      </c>
      <c r="H44">
        <f>'VA industrielle en niveau'!O46-'VA industrielle en niveau'!N46</f>
        <v>-220.95292000000018</v>
      </c>
      <c r="I44">
        <f>'VA industrielle en niveau'!Q46-'VA industrielle en niveau'!P46</f>
        <v>-359.19938400000012</v>
      </c>
      <c r="J44">
        <f>'VA industrielle en niveau'!S46-'VA industrielle en niveau'!R46</f>
        <v>-461.166021</v>
      </c>
      <c r="K44">
        <f>'VA industrielle en niveau'!U46-'VA industrielle en niveau'!T46</f>
        <v>-635.18610200000057</v>
      </c>
      <c r="L44">
        <f>'VA industrielle en niveau'!W46-'VA industrielle en niveau'!V46</f>
        <v>-486.27454500000022</v>
      </c>
      <c r="M44">
        <f>'VA industrielle en niveau'!Y46-'VA industrielle en niveau'!X46</f>
        <v>-5390.8202000000165</v>
      </c>
      <c r="N44">
        <f>'VA industrielle en niveau'!AA46-'VA industrielle en niveau'!Z46</f>
        <v>8110.3306999999913</v>
      </c>
      <c r="O44">
        <f>'VA industrielle en niveau'!AC46-'VA industrielle en niveau'!AB46</f>
        <v>343.7679790000002</v>
      </c>
      <c r="P44">
        <f>'VA industrielle en niveau'!AE46-'VA industrielle en niveau'!AD46</f>
        <v>6273.7798700000003</v>
      </c>
      <c r="Q44">
        <f>'VA industrielle en niveau'!AG46-'VA industrielle en niveau'!AF46</f>
        <v>-2491.1670400000003</v>
      </c>
      <c r="R44">
        <f>'VA industrielle en niveau'!AI46-'VA industrielle en niveau'!AH46</f>
        <v>-1171.1878590000001</v>
      </c>
      <c r="S44">
        <f>'VA industrielle en niveau'!AK46-'VA industrielle en niveau'!AJ46</f>
        <v>-1151.9957199999899</v>
      </c>
      <c r="T44">
        <f>'VA industrielle en niveau'!AM46-'VA industrielle en niveau'!AL46</f>
        <v>13613.930999999866</v>
      </c>
      <c r="U44">
        <f>'VA industrielle en niveau'!AO46-'VA industrielle en niveau'!AN46</f>
        <v>460.37099999992643</v>
      </c>
      <c r="V44">
        <f>'VA industrielle en niveau'!AQ46-'VA industrielle en niveau'!AP46</f>
        <v>278.43012969999995</v>
      </c>
      <c r="W44">
        <f>'VA industrielle en niveau'!AS46-'VA industrielle en niveau'!AR46</f>
        <v>-2480.4073896</v>
      </c>
      <c r="X44">
        <f>'VA industrielle en niveau'!AU46-'VA industrielle en niveau'!AT46</f>
        <v>-176.36694999999963</v>
      </c>
      <c r="Y44">
        <f>'VA industrielle en niveau'!AW46-'VA industrielle en niveau'!AV46</f>
        <v>2374.9409180000002</v>
      </c>
      <c r="AA44">
        <v>3.0857487250000002</v>
      </c>
      <c r="AB44">
        <v>2.7551925129999999</v>
      </c>
    </row>
    <row r="45" spans="1:28" x14ac:dyDescent="0.25">
      <c r="A45">
        <f>'VA industrielle en niveau'!A47</f>
        <v>2049</v>
      </c>
      <c r="B45">
        <f>'VA industrielle en niveau'!C47-'VA industrielle en niveau'!B47</f>
        <v>-1387.4548100000029</v>
      </c>
      <c r="C45">
        <f>'VA industrielle en niveau'!E47-'VA industrielle en niveau'!D47</f>
        <v>1840.9197999999742</v>
      </c>
      <c r="D45">
        <f>'VA industrielle en niveau'!G47-'VA industrielle en niveau'!F47</f>
        <v>-7847.5501999999833</v>
      </c>
      <c r="E45">
        <f>'VA industrielle en niveau'!I47-'VA industrielle en niveau'!H47</f>
        <v>-230.79900199999975</v>
      </c>
      <c r="F45">
        <f>'VA industrielle en niveau'!K47-'VA industrielle en niveau'!J47</f>
        <v>-355.87061539999996</v>
      </c>
      <c r="G45">
        <f>'VA industrielle en niveau'!M47-'VA industrielle en niveau'!L47</f>
        <v>-516.3257779999999</v>
      </c>
      <c r="H45">
        <f>'VA industrielle en niveau'!O47-'VA industrielle en niveau'!N47</f>
        <v>-221.84943799999974</v>
      </c>
      <c r="I45">
        <f>'VA industrielle en niveau'!Q47-'VA industrielle en niveau'!P47</f>
        <v>-353.80924419999985</v>
      </c>
      <c r="J45">
        <f>'VA industrielle en niveau'!S47-'VA industrielle en niveau'!R47</f>
        <v>-465.02188600000045</v>
      </c>
      <c r="K45">
        <f>'VA industrielle en niveau'!U47-'VA industrielle en niveau'!T47</f>
        <v>-633.75127599999996</v>
      </c>
      <c r="L45">
        <f>'VA industrielle en niveau'!W47-'VA industrielle en niveau'!V47</f>
        <v>-488.78606800000034</v>
      </c>
      <c r="M45">
        <f>'VA industrielle en niveau'!Y47-'VA industrielle en niveau'!X47</f>
        <v>-5592.4634000000078</v>
      </c>
      <c r="N45">
        <f>'VA industrielle en niveau'!AA47-'VA industrielle en niveau'!Z47</f>
        <v>7978.2541000000201</v>
      </c>
      <c r="O45">
        <f>'VA industrielle en niveau'!AC47-'VA industrielle en niveau'!AB47</f>
        <v>350.9833550000003</v>
      </c>
      <c r="P45">
        <f>'VA industrielle en niveau'!AE47-'VA industrielle en niveau'!AD47</f>
        <v>6371.5641100000012</v>
      </c>
      <c r="Q45">
        <f>'VA industrielle en niveau'!AG47-'VA industrielle en niveau'!AF47</f>
        <v>-2468.7691800000011</v>
      </c>
      <c r="R45">
        <f>'VA industrielle en niveau'!AI47-'VA industrielle en niveau'!AH47</f>
        <v>-1191.9412430000002</v>
      </c>
      <c r="S45">
        <f>'VA industrielle en niveau'!AK47-'VA industrielle en niveau'!AJ47</f>
        <v>-1159.4494059999997</v>
      </c>
      <c r="T45">
        <f>'VA industrielle en niveau'!AM47-'VA industrielle en niveau'!AL47</f>
        <v>13804.381999999983</v>
      </c>
      <c r="U45">
        <f>'VA industrielle en niveau'!AO47-'VA industrielle en niveau'!AN47</f>
        <v>468.40520000003744</v>
      </c>
      <c r="V45">
        <f>'VA industrielle en niveau'!AQ47-'VA industrielle en niveau'!AP47</f>
        <v>275.83036279999988</v>
      </c>
      <c r="W45">
        <f>'VA industrielle en niveau'!AS47-'VA industrielle en niveau'!AR47</f>
        <v>-2640.3161221</v>
      </c>
      <c r="X45">
        <f>'VA industrielle en niveau'!AU47-'VA industrielle en niveau'!AT47</f>
        <v>-197.70763000000079</v>
      </c>
      <c r="Y45">
        <f>'VA industrielle en niveau'!AW47-'VA industrielle en niveau'!AV47</f>
        <v>2403.8734039999999</v>
      </c>
      <c r="AA45">
        <v>3.1281570969999999</v>
      </c>
      <c r="AB45">
        <v>2.7969334419999998</v>
      </c>
    </row>
    <row r="46" spans="1:28" x14ac:dyDescent="0.25">
      <c r="A46">
        <f>'VA industrielle en niveau'!A48</f>
        <v>2050</v>
      </c>
      <c r="B46">
        <f>'VA industrielle en niveau'!C48-'VA industrielle en niveau'!B48</f>
        <v>-1399.9599699999962</v>
      </c>
      <c r="C46">
        <f>'VA industrielle en niveau'!E48-'VA industrielle en niveau'!D48</f>
        <v>1872.6852000000072</v>
      </c>
      <c r="D46">
        <f>'VA industrielle en niveau'!G48-'VA industrielle en niveau'!F48</f>
        <v>-7971.8582999999926</v>
      </c>
      <c r="E46">
        <f>'VA industrielle en niveau'!I48-'VA industrielle en niveau'!H48</f>
        <v>-232.22905900000023</v>
      </c>
      <c r="F46">
        <f>'VA industrielle en niveau'!K48-'VA industrielle en niveau'!J48</f>
        <v>-355.83286679999998</v>
      </c>
      <c r="G46">
        <f>'VA industrielle en niveau'!M48-'VA industrielle en niveau'!L48</f>
        <v>-519.54071500000009</v>
      </c>
      <c r="H46">
        <f>'VA industrielle en niveau'!O48-'VA industrielle en niveau'!N48</f>
        <v>-222.41983600000003</v>
      </c>
      <c r="I46">
        <f>'VA industrielle en niveau'!Q48-'VA industrielle en niveau'!P48</f>
        <v>-346.31224520000001</v>
      </c>
      <c r="J46">
        <f>'VA industrielle en niveau'!S48-'VA industrielle en niveau'!R48</f>
        <v>-467.19913600000018</v>
      </c>
      <c r="K46">
        <f>'VA industrielle en niveau'!U48-'VA industrielle en niveau'!T48</f>
        <v>-630.5691740000002</v>
      </c>
      <c r="L46">
        <f>'VA industrielle en niveau'!W48-'VA industrielle en niveau'!V48</f>
        <v>-490.65304299999934</v>
      </c>
      <c r="M46">
        <f>'VA industrielle en niveau'!Y48-'VA industrielle en niveau'!X48</f>
        <v>-5742.5586999999941</v>
      </c>
      <c r="N46">
        <f>'VA industrielle en niveau'!AA48-'VA industrielle en niveau'!Z48</f>
        <v>7846.4243999999599</v>
      </c>
      <c r="O46">
        <f>'VA industrielle en niveau'!AC48-'VA industrielle en niveau'!AB48</f>
        <v>359.44256299999961</v>
      </c>
      <c r="P46">
        <f>'VA industrielle en niveau'!AE48-'VA industrielle en niveau'!AD48</f>
        <v>6471.6350700000003</v>
      </c>
      <c r="Q46">
        <f>'VA industrielle en niveau'!AG48-'VA industrielle en niveau'!AF48</f>
        <v>-2437.7065300000013</v>
      </c>
      <c r="R46">
        <f>'VA industrielle en niveau'!AI48-'VA industrielle en niveau'!AH48</f>
        <v>-1210.4224140000001</v>
      </c>
      <c r="S46">
        <f>'VA industrielle en niveau'!AK48-'VA industrielle en niveau'!AJ48</f>
        <v>-1163.8230459999904</v>
      </c>
      <c r="T46">
        <f>'VA industrielle en niveau'!AM48-'VA industrielle en niveau'!AL48</f>
        <v>14000.445999999996</v>
      </c>
      <c r="U46">
        <f>'VA industrielle en niveau'!AO48-'VA industrielle en niveau'!AN48</f>
        <v>475.51210000005085</v>
      </c>
      <c r="V46">
        <f>'VA industrielle en niveau'!AQ48-'VA industrielle en niveau'!AP48</f>
        <v>273.18492729999991</v>
      </c>
      <c r="W46">
        <f>'VA industrielle en niveau'!AS48-'VA industrielle en niveau'!AR48</f>
        <v>-2800.7915785</v>
      </c>
      <c r="X46">
        <f>'VA industrielle en niveau'!AU48-'VA industrielle en niveau'!AT48</f>
        <v>-217.3182799999995</v>
      </c>
      <c r="Y46">
        <f>'VA industrielle en niveau'!AW48-'VA industrielle en niveau'!AV48</f>
        <v>2433.1208360000001</v>
      </c>
      <c r="AA46">
        <v>3.1701283839999999</v>
      </c>
      <c r="AB46">
        <v>2.8394170660000002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47"/>
  <sheetViews>
    <sheetView workbookViewId="0">
      <pane xSplit="1" ySplit="1" topLeftCell="AI14" activePane="bottomRight" state="frozen"/>
      <selection pane="topRight" activeCell="B1" sqref="B1"/>
      <selection pane="bottomLeft" activeCell="A2" sqref="A2"/>
      <selection pane="bottomRight" sqref="A1:AV47"/>
    </sheetView>
  </sheetViews>
  <sheetFormatPr baseColWidth="10" defaultColWidth="9.140625" defaultRowHeight="15" x14ac:dyDescent="0.25"/>
  <cols>
    <col min="1" max="1" width="18" bestFit="1" customWidth="1"/>
  </cols>
  <sheetData>
    <row r="1" spans="1:48" ht="14.45" x14ac:dyDescent="0.3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ht="14.45" x14ac:dyDescent="0.3">
      <c r="A2" t="s">
        <v>6</v>
      </c>
      <c r="B2">
        <v>260630.45311326999</v>
      </c>
      <c r="C2">
        <v>264733.923219266</v>
      </c>
      <c r="D2">
        <v>268880.86599999998</v>
      </c>
      <c r="E2">
        <v>275466.0232</v>
      </c>
      <c r="F2">
        <v>278608.5379</v>
      </c>
      <c r="G2">
        <v>270476.65299999999</v>
      </c>
      <c r="H2">
        <v>272954.321</v>
      </c>
      <c r="I2">
        <v>278573.92739999999</v>
      </c>
      <c r="J2">
        <v>281387.1972</v>
      </c>
      <c r="K2">
        <v>282917.43459999998</v>
      </c>
      <c r="L2">
        <v>286111.74560000002</v>
      </c>
      <c r="M2">
        <v>289866.54369999998</v>
      </c>
      <c r="N2">
        <v>297364.39299999998</v>
      </c>
      <c r="O2">
        <v>305743.39079999999</v>
      </c>
      <c r="P2">
        <v>314798.87280000001</v>
      </c>
      <c r="Q2">
        <v>324399.67739999999</v>
      </c>
      <c r="R2">
        <v>334732.69309999997</v>
      </c>
      <c r="S2">
        <v>345500.66820000001</v>
      </c>
      <c r="T2">
        <v>356129.48420000001</v>
      </c>
      <c r="U2">
        <v>366422.33159999998</v>
      </c>
      <c r="V2">
        <v>376306.2746</v>
      </c>
      <c r="W2">
        <v>385758.3443</v>
      </c>
      <c r="X2">
        <v>394626.5822</v>
      </c>
      <c r="Y2">
        <v>403051.26189999998</v>
      </c>
      <c r="Z2">
        <v>411227.38199999998</v>
      </c>
      <c r="AA2">
        <v>419137.83630000002</v>
      </c>
      <c r="AB2">
        <v>426752.85950000002</v>
      </c>
      <c r="AC2">
        <v>434127.74780000001</v>
      </c>
      <c r="AD2">
        <v>441428.0699</v>
      </c>
      <c r="AE2">
        <v>448757.47169999999</v>
      </c>
      <c r="AF2">
        <v>456182.93229999999</v>
      </c>
      <c r="AG2">
        <v>463749.14889999997</v>
      </c>
      <c r="AH2">
        <v>470935.75919999997</v>
      </c>
      <c r="AI2">
        <v>478039.6042</v>
      </c>
      <c r="AJ2">
        <v>485201.3615</v>
      </c>
      <c r="AK2">
        <v>492835.22350000002</v>
      </c>
      <c r="AL2">
        <v>500796.72489999997</v>
      </c>
      <c r="AM2">
        <v>509025.24810000003</v>
      </c>
      <c r="AN2">
        <v>517492.9486</v>
      </c>
      <c r="AO2">
        <v>526172.70149999997</v>
      </c>
      <c r="AP2">
        <v>535033.02980000002</v>
      </c>
      <c r="AQ2">
        <v>544041.25749999995</v>
      </c>
      <c r="AR2">
        <v>553167.2548</v>
      </c>
      <c r="AS2">
        <v>562385.95310000004</v>
      </c>
      <c r="AT2">
        <v>571678.61270000006</v>
      </c>
      <c r="AU2">
        <v>581033.17449999996</v>
      </c>
      <c r="AV2">
        <v>590443.9902</v>
      </c>
    </row>
    <row r="3" spans="1:48" ht="14.45" x14ac:dyDescent="0.3">
      <c r="A3" t="s">
        <v>7</v>
      </c>
      <c r="B3">
        <v>8969.3358569539196</v>
      </c>
      <c r="C3">
        <v>9110.5526684201395</v>
      </c>
      <c r="D3">
        <v>9253.5949060000003</v>
      </c>
      <c r="E3">
        <v>9379.9376169999996</v>
      </c>
      <c r="F3">
        <v>9500.5257340000007</v>
      </c>
      <c r="G3">
        <v>9524.2774719999998</v>
      </c>
      <c r="H3">
        <v>9424.9257450000005</v>
      </c>
      <c r="I3">
        <v>9546.4799120000007</v>
      </c>
      <c r="J3">
        <v>9458.4032430000007</v>
      </c>
      <c r="K3">
        <v>9375.3987190000007</v>
      </c>
      <c r="L3">
        <v>9719.093116</v>
      </c>
      <c r="M3">
        <v>9904.2105510000001</v>
      </c>
      <c r="N3">
        <v>9390.3395909999999</v>
      </c>
      <c r="O3">
        <v>9356.8092649999999</v>
      </c>
      <c r="P3">
        <v>9491.5136060000004</v>
      </c>
      <c r="Q3">
        <v>9694.6439219999902</v>
      </c>
      <c r="R3">
        <v>9954.9572289999996</v>
      </c>
      <c r="S3">
        <v>10206.081899999999</v>
      </c>
      <c r="T3">
        <v>10447.46545</v>
      </c>
      <c r="U3">
        <v>10679.561229999999</v>
      </c>
      <c r="V3">
        <v>10901.577520000001</v>
      </c>
      <c r="W3">
        <v>11113.743759999999</v>
      </c>
      <c r="X3">
        <v>11312.33964</v>
      </c>
      <c r="Y3">
        <v>11501.10334</v>
      </c>
      <c r="Z3">
        <v>11683.805979999999</v>
      </c>
      <c r="AA3">
        <v>11863.340620000001</v>
      </c>
      <c r="AB3">
        <v>12047.04773</v>
      </c>
      <c r="AC3">
        <v>12225.582259999999</v>
      </c>
      <c r="AD3">
        <v>12402.181549999999</v>
      </c>
      <c r="AE3">
        <v>12579.860489999999</v>
      </c>
      <c r="AF3">
        <v>12760.774869999999</v>
      </c>
      <c r="AG3">
        <v>12946.33323</v>
      </c>
      <c r="AH3">
        <v>13133.39956</v>
      </c>
      <c r="AI3">
        <v>13324.566510000001</v>
      </c>
      <c r="AJ3">
        <v>13521.358260000001</v>
      </c>
      <c r="AK3">
        <v>13729.11592</v>
      </c>
      <c r="AL3">
        <v>13946.04725</v>
      </c>
      <c r="AM3">
        <v>14171.330819999999</v>
      </c>
      <c r="AN3">
        <v>14404.346289999999</v>
      </c>
      <c r="AO3">
        <v>14644.225560000001</v>
      </c>
      <c r="AP3">
        <v>14889.90029</v>
      </c>
      <c r="AQ3">
        <v>15140.260109999999</v>
      </c>
      <c r="AR3">
        <v>15394.28066</v>
      </c>
      <c r="AS3">
        <v>15651.100920000001</v>
      </c>
      <c r="AT3">
        <v>15910.060740000001</v>
      </c>
      <c r="AU3">
        <v>16170.71098</v>
      </c>
      <c r="AV3">
        <v>16432.805619999999</v>
      </c>
    </row>
    <row r="4" spans="1:48" ht="14.45" x14ac:dyDescent="0.3">
      <c r="A4" t="s">
        <v>8</v>
      </c>
      <c r="B4">
        <v>4435.6127228780697</v>
      </c>
      <c r="C4">
        <v>4505.4487838321602</v>
      </c>
      <c r="D4">
        <v>4574.3996440000001</v>
      </c>
      <c r="E4">
        <v>4694.7169590000003</v>
      </c>
      <c r="F4">
        <v>4702.5437760000004</v>
      </c>
      <c r="G4">
        <v>4632.8701979999996</v>
      </c>
      <c r="H4">
        <v>4604.0549819999997</v>
      </c>
      <c r="I4">
        <v>4689.832007</v>
      </c>
      <c r="J4">
        <v>4679.7910760000004</v>
      </c>
      <c r="K4">
        <v>4668.3825669999997</v>
      </c>
      <c r="L4">
        <v>4719.5007500000002</v>
      </c>
      <c r="M4">
        <v>4785.7022919999999</v>
      </c>
      <c r="N4">
        <v>5012.1493810000002</v>
      </c>
      <c r="O4">
        <v>5206.0865970000004</v>
      </c>
      <c r="P4">
        <v>5401.7722409999997</v>
      </c>
      <c r="Q4">
        <v>5612.9156590000002</v>
      </c>
      <c r="R4">
        <v>5845.3851519999998</v>
      </c>
      <c r="S4">
        <v>6064.6516700000002</v>
      </c>
      <c r="T4">
        <v>6273.7571360000002</v>
      </c>
      <c r="U4">
        <v>6474.1204770000004</v>
      </c>
      <c r="V4">
        <v>6665.0050090000004</v>
      </c>
      <c r="W4">
        <v>6845.8993929999997</v>
      </c>
      <c r="X4">
        <v>7022.5774659999997</v>
      </c>
      <c r="Y4">
        <v>7194.1108059999997</v>
      </c>
      <c r="Z4">
        <v>7361.2789339999999</v>
      </c>
      <c r="AA4">
        <v>7525.6234789999999</v>
      </c>
      <c r="AB4">
        <v>7660.5057820000002</v>
      </c>
      <c r="AC4">
        <v>7795.937347</v>
      </c>
      <c r="AD4">
        <v>7932.3041469999998</v>
      </c>
      <c r="AE4">
        <v>8070.4559929999996</v>
      </c>
      <c r="AF4">
        <v>8211.3374870000007</v>
      </c>
      <c r="AG4">
        <v>8355.70549199999</v>
      </c>
      <c r="AH4">
        <v>8505.7228400000004</v>
      </c>
      <c r="AI4">
        <v>8660.3298479999994</v>
      </c>
      <c r="AJ4">
        <v>8819.0507390000002</v>
      </c>
      <c r="AK4">
        <v>8980.7070029999995</v>
      </c>
      <c r="AL4">
        <v>9146.8507680000002</v>
      </c>
      <c r="AM4">
        <v>9318.4638840000007</v>
      </c>
      <c r="AN4">
        <v>9495.5219319999997</v>
      </c>
      <c r="AO4">
        <v>9677.3275319999902</v>
      </c>
      <c r="AP4">
        <v>9862.8762609999994</v>
      </c>
      <c r="AQ4">
        <v>10051.10893</v>
      </c>
      <c r="AR4">
        <v>10241.057709999999</v>
      </c>
      <c r="AS4">
        <v>10431.920829999999</v>
      </c>
      <c r="AT4">
        <v>10623.093800000001</v>
      </c>
      <c r="AU4">
        <v>10814.174300000001</v>
      </c>
      <c r="AV4">
        <v>11004.950629999999</v>
      </c>
    </row>
    <row r="5" spans="1:48" ht="14.45" x14ac:dyDescent="0.3">
      <c r="A5" t="s">
        <v>9</v>
      </c>
      <c r="B5">
        <v>4176.7071599519304</v>
      </c>
      <c r="C5">
        <v>4242.46690816108</v>
      </c>
      <c r="D5">
        <v>4309.0878409999996</v>
      </c>
      <c r="E5">
        <v>4223.4682720000001</v>
      </c>
      <c r="F5">
        <v>4041.7827560000001</v>
      </c>
      <c r="G5">
        <v>3371.8360550000002</v>
      </c>
      <c r="H5">
        <v>3470.2100879999998</v>
      </c>
      <c r="I5">
        <v>3566.3502360000002</v>
      </c>
      <c r="J5">
        <v>3565.19238</v>
      </c>
      <c r="K5">
        <v>3527.4232910000001</v>
      </c>
      <c r="L5">
        <v>3542.436322</v>
      </c>
      <c r="M5">
        <v>3554.0256100000001</v>
      </c>
      <c r="N5">
        <v>4351.0803239999996</v>
      </c>
      <c r="O5">
        <v>4732.3306890000003</v>
      </c>
      <c r="P5">
        <v>4948.4399249999997</v>
      </c>
      <c r="Q5">
        <v>5084.2221820000004</v>
      </c>
      <c r="R5">
        <v>5134.5606740000003</v>
      </c>
      <c r="S5">
        <v>5345.1060010000001</v>
      </c>
      <c r="T5">
        <v>5565.4320040000002</v>
      </c>
      <c r="U5">
        <v>5760.1801269999996</v>
      </c>
      <c r="V5">
        <v>5931.56999</v>
      </c>
      <c r="W5">
        <v>6083.6535279999998</v>
      </c>
      <c r="X5">
        <v>6223.3894220000002</v>
      </c>
      <c r="Y5">
        <v>6353.4492179999997</v>
      </c>
      <c r="Z5">
        <v>6490.763387</v>
      </c>
      <c r="AA5">
        <v>6606.5351259999998</v>
      </c>
      <c r="AB5">
        <v>6714.5843800000002</v>
      </c>
      <c r="AC5">
        <v>6825.6454549999999</v>
      </c>
      <c r="AD5">
        <v>6935.3663299999998</v>
      </c>
      <c r="AE5">
        <v>7044.0004950000002</v>
      </c>
      <c r="AF5">
        <v>7152.4443449999999</v>
      </c>
      <c r="AG5">
        <v>7261.2573060000004</v>
      </c>
      <c r="AH5">
        <v>7366.8437949999998</v>
      </c>
      <c r="AI5">
        <v>7469.9434510000001</v>
      </c>
      <c r="AJ5">
        <v>7572.7434990000002</v>
      </c>
      <c r="AK5">
        <v>7679.4202079999995</v>
      </c>
      <c r="AL5">
        <v>7791.2480109999997</v>
      </c>
      <c r="AM5">
        <v>7906.8157970000002</v>
      </c>
      <c r="AN5">
        <v>8024.6285429999998</v>
      </c>
      <c r="AO5">
        <v>8143.5613489999996</v>
      </c>
      <c r="AP5">
        <v>8262.8472029999903</v>
      </c>
      <c r="AQ5">
        <v>8382.0001549999997</v>
      </c>
      <c r="AR5">
        <v>8500.7481239999997</v>
      </c>
      <c r="AS5">
        <v>8618.9830999999995</v>
      </c>
      <c r="AT5">
        <v>8736.7241749999994</v>
      </c>
      <c r="AU5">
        <v>8854.0883439999998</v>
      </c>
      <c r="AV5">
        <v>8971.2658659999997</v>
      </c>
    </row>
    <row r="6" spans="1:48" ht="14.45" x14ac:dyDescent="0.3">
      <c r="A6" t="s">
        <v>10</v>
      </c>
      <c r="B6">
        <v>371.79439965262401</v>
      </c>
      <c r="C6">
        <v>377.64807939851403</v>
      </c>
      <c r="D6">
        <v>383.4969797</v>
      </c>
      <c r="E6">
        <v>387.29607299999998</v>
      </c>
      <c r="F6">
        <v>370.74509369999998</v>
      </c>
      <c r="G6">
        <v>327.25561399999998</v>
      </c>
      <c r="H6">
        <v>317.7977242</v>
      </c>
      <c r="I6">
        <v>335.66121029999999</v>
      </c>
      <c r="J6">
        <v>327.59685400000001</v>
      </c>
      <c r="K6">
        <v>310.99506270000001</v>
      </c>
      <c r="L6">
        <v>299.10905960000002</v>
      </c>
      <c r="M6">
        <v>295.7164798</v>
      </c>
      <c r="N6">
        <v>350.41723259999998</v>
      </c>
      <c r="O6">
        <v>379.72243950000001</v>
      </c>
      <c r="P6">
        <v>399.87168910000003</v>
      </c>
      <c r="Q6">
        <v>417.82872450000002</v>
      </c>
      <c r="R6">
        <v>436.08119579999999</v>
      </c>
      <c r="S6">
        <v>454.54430330000002</v>
      </c>
      <c r="T6">
        <v>472.29573570000002</v>
      </c>
      <c r="U6">
        <v>488.98801129999998</v>
      </c>
      <c r="V6">
        <v>504.62377229999998</v>
      </c>
      <c r="W6">
        <v>519.3057354</v>
      </c>
      <c r="X6">
        <v>533.07794149999995</v>
      </c>
      <c r="Y6">
        <v>546.07728729999997</v>
      </c>
      <c r="Z6">
        <v>558.57034969999995</v>
      </c>
      <c r="AA6">
        <v>570.56193280000002</v>
      </c>
      <c r="AB6">
        <v>582.25854600000002</v>
      </c>
      <c r="AC6">
        <v>593.5660967</v>
      </c>
      <c r="AD6">
        <v>604.66729599999996</v>
      </c>
      <c r="AE6">
        <v>615.70265040000004</v>
      </c>
      <c r="AF6">
        <v>626.77022050000005</v>
      </c>
      <c r="AG6">
        <v>637.93375379999998</v>
      </c>
      <c r="AH6">
        <v>648.67108250000001</v>
      </c>
      <c r="AI6">
        <v>659.31025669999997</v>
      </c>
      <c r="AJ6">
        <v>670.05708970000001</v>
      </c>
      <c r="AK6">
        <v>681.65968420000002</v>
      </c>
      <c r="AL6">
        <v>693.83526770000003</v>
      </c>
      <c r="AM6">
        <v>706.41492110000002</v>
      </c>
      <c r="AN6">
        <v>719.31283029999997</v>
      </c>
      <c r="AO6">
        <v>732.46473319999996</v>
      </c>
      <c r="AP6">
        <v>745.81125659999998</v>
      </c>
      <c r="AQ6">
        <v>759.29826419999995</v>
      </c>
      <c r="AR6">
        <v>772.88008830000001</v>
      </c>
      <c r="AS6">
        <v>786.52177289999997</v>
      </c>
      <c r="AT6">
        <v>800.19988239999998</v>
      </c>
      <c r="AU6">
        <v>813.90219430000002</v>
      </c>
      <c r="AV6">
        <v>827.62664559999996</v>
      </c>
    </row>
    <row r="7" spans="1:48" ht="14.45" x14ac:dyDescent="0.3">
      <c r="A7" t="s">
        <v>11</v>
      </c>
      <c r="B7">
        <v>1082.62962066451</v>
      </c>
      <c r="C7">
        <v>1099.6749744640999</v>
      </c>
      <c r="D7">
        <v>1116.814185</v>
      </c>
      <c r="E7">
        <v>1128.1276459999999</v>
      </c>
      <c r="F7">
        <v>1083.227533</v>
      </c>
      <c r="G7">
        <v>964.06692310000005</v>
      </c>
      <c r="H7">
        <v>940.08408450000002</v>
      </c>
      <c r="I7">
        <v>990.92281720000005</v>
      </c>
      <c r="J7">
        <v>973.07736920000002</v>
      </c>
      <c r="K7">
        <v>934.67887280000002</v>
      </c>
      <c r="L7">
        <v>911.4367072</v>
      </c>
      <c r="M7">
        <v>908.82812669999998</v>
      </c>
      <c r="N7">
        <v>1057.318777</v>
      </c>
      <c r="O7">
        <v>1152.5078820000001</v>
      </c>
      <c r="P7">
        <v>1227.311479</v>
      </c>
      <c r="Q7">
        <v>1291.9486509999999</v>
      </c>
      <c r="R7">
        <v>1363.266222</v>
      </c>
      <c r="S7">
        <v>1440.1989120000001</v>
      </c>
      <c r="T7">
        <v>1512.293465</v>
      </c>
      <c r="U7">
        <v>1575.711644</v>
      </c>
      <c r="V7">
        <v>1630.50521</v>
      </c>
      <c r="W7">
        <v>1678.031457</v>
      </c>
      <c r="X7">
        <v>1719.4947139999999</v>
      </c>
      <c r="Y7">
        <v>1755.1061279999999</v>
      </c>
      <c r="Z7">
        <v>1785.984569</v>
      </c>
      <c r="AA7">
        <v>1813.133615</v>
      </c>
      <c r="AB7">
        <v>1836.5118629999999</v>
      </c>
      <c r="AC7">
        <v>1854.11736</v>
      </c>
      <c r="AD7">
        <v>1869.11898</v>
      </c>
      <c r="AE7">
        <v>1883.234729</v>
      </c>
      <c r="AF7">
        <v>1897.244563</v>
      </c>
      <c r="AG7">
        <v>1911.5368490000001</v>
      </c>
      <c r="AH7">
        <v>1905.739061</v>
      </c>
      <c r="AI7">
        <v>1890.1520989999999</v>
      </c>
      <c r="AJ7">
        <v>1870.483937</v>
      </c>
      <c r="AK7">
        <v>1869.6626189999999</v>
      </c>
      <c r="AL7">
        <v>1877.8367390000001</v>
      </c>
      <c r="AM7">
        <v>1889.830698</v>
      </c>
      <c r="AN7">
        <v>1903.8861489999999</v>
      </c>
      <c r="AO7">
        <v>1919.4158789999999</v>
      </c>
      <c r="AP7">
        <v>1936.1557479999999</v>
      </c>
      <c r="AQ7">
        <v>1953.923646</v>
      </c>
      <c r="AR7">
        <v>1972.567002</v>
      </c>
      <c r="AS7">
        <v>1991.957592</v>
      </c>
      <c r="AT7">
        <v>2011.9939460000001</v>
      </c>
      <c r="AU7">
        <v>2032.6023359999999</v>
      </c>
      <c r="AV7">
        <v>2053.73542</v>
      </c>
    </row>
    <row r="8" spans="1:48" ht="14.45" x14ac:dyDescent="0.3">
      <c r="A8" t="s">
        <v>12</v>
      </c>
      <c r="B8">
        <v>935.47840864148804</v>
      </c>
      <c r="C8">
        <v>950.206954898503</v>
      </c>
      <c r="D8">
        <v>965.00667989999999</v>
      </c>
      <c r="E8">
        <v>984.25523120000003</v>
      </c>
      <c r="F8">
        <v>971.44539840000004</v>
      </c>
      <c r="G8">
        <v>895.64043670000001</v>
      </c>
      <c r="H8">
        <v>909.85630860000003</v>
      </c>
      <c r="I8">
        <v>892.92031959999997</v>
      </c>
      <c r="J8">
        <v>856.09020720000001</v>
      </c>
      <c r="K8">
        <v>836.31743110000002</v>
      </c>
      <c r="L8">
        <v>818.51992059999998</v>
      </c>
      <c r="M8">
        <v>816.30680689999997</v>
      </c>
      <c r="N8">
        <v>907.4879919</v>
      </c>
      <c r="O8">
        <v>962.18394009999997</v>
      </c>
      <c r="P8">
        <v>1003.73668</v>
      </c>
      <c r="Q8">
        <v>1042.4517370000001</v>
      </c>
      <c r="R8">
        <v>1081.7579370000001</v>
      </c>
      <c r="S8">
        <v>1120.2482500000001</v>
      </c>
      <c r="T8">
        <v>1157.274559</v>
      </c>
      <c r="U8">
        <v>1192.4727230000001</v>
      </c>
      <c r="V8">
        <v>1225.7446150000001</v>
      </c>
      <c r="W8">
        <v>1257.152139</v>
      </c>
      <c r="X8">
        <v>1286.7566420000001</v>
      </c>
      <c r="Y8">
        <v>1314.8236099999999</v>
      </c>
      <c r="Z8">
        <v>1341.753023</v>
      </c>
      <c r="AA8">
        <v>1367.8053440000001</v>
      </c>
      <c r="AB8">
        <v>1393.3363750000001</v>
      </c>
      <c r="AC8">
        <v>1418.2742209999999</v>
      </c>
      <c r="AD8">
        <v>1442.977531</v>
      </c>
      <c r="AE8">
        <v>1467.734929</v>
      </c>
      <c r="AF8">
        <v>1492.7573</v>
      </c>
      <c r="AG8">
        <v>1518.187197</v>
      </c>
      <c r="AH8">
        <v>1543.510229</v>
      </c>
      <c r="AI8">
        <v>1569.0652399999999</v>
      </c>
      <c r="AJ8">
        <v>1595.13327</v>
      </c>
      <c r="AK8">
        <v>1622.5325949999999</v>
      </c>
      <c r="AL8">
        <v>1651.054895</v>
      </c>
      <c r="AM8">
        <v>1680.5220139999999</v>
      </c>
      <c r="AN8">
        <v>1710.804376</v>
      </c>
      <c r="AO8">
        <v>1741.7715470000001</v>
      </c>
      <c r="AP8">
        <v>1773.2866739999999</v>
      </c>
      <c r="AQ8">
        <v>1805.2180189999999</v>
      </c>
      <c r="AR8">
        <v>1837.4503199999999</v>
      </c>
      <c r="AS8">
        <v>1869.8917489999999</v>
      </c>
      <c r="AT8">
        <v>1902.4768120000001</v>
      </c>
      <c r="AU8">
        <v>1935.166346</v>
      </c>
      <c r="AV8">
        <v>1967.9455909999999</v>
      </c>
    </row>
    <row r="9" spans="1:48" ht="14.45" x14ac:dyDescent="0.3">
      <c r="A9" t="s">
        <v>13</v>
      </c>
      <c r="B9">
        <v>237.00514528636401</v>
      </c>
      <c r="C9">
        <v>240.73664909581001</v>
      </c>
      <c r="D9">
        <v>244.3112485</v>
      </c>
      <c r="E9">
        <v>248.4330099</v>
      </c>
      <c r="F9">
        <v>251.70975340000001</v>
      </c>
      <c r="G9">
        <v>240.1310675</v>
      </c>
      <c r="H9">
        <v>245.76734999999999</v>
      </c>
      <c r="I9">
        <v>256.23028069999998</v>
      </c>
      <c r="J9">
        <v>260.33359860000002</v>
      </c>
      <c r="K9">
        <v>264.11334649999998</v>
      </c>
      <c r="L9">
        <v>272.70481439999998</v>
      </c>
      <c r="M9">
        <v>280.93026989999998</v>
      </c>
      <c r="N9">
        <v>242.02442809999999</v>
      </c>
      <c r="O9">
        <v>236.33288479999999</v>
      </c>
      <c r="P9">
        <v>240.96438130000001</v>
      </c>
      <c r="Q9">
        <v>250.03867729999999</v>
      </c>
      <c r="R9">
        <v>263.08706740000002</v>
      </c>
      <c r="S9">
        <v>276.02650920000002</v>
      </c>
      <c r="T9">
        <v>288.61306359999998</v>
      </c>
      <c r="U9">
        <v>300.8165429</v>
      </c>
      <c r="V9">
        <v>312.67954420000001</v>
      </c>
      <c r="W9">
        <v>324.30536310000002</v>
      </c>
      <c r="X9">
        <v>335.49085259999998</v>
      </c>
      <c r="Y9">
        <v>346.35347940000003</v>
      </c>
      <c r="Z9">
        <v>357.05489499999999</v>
      </c>
      <c r="AA9">
        <v>367.69533289999998</v>
      </c>
      <c r="AB9">
        <v>378.49383669999997</v>
      </c>
      <c r="AC9">
        <v>388.99914519999999</v>
      </c>
      <c r="AD9">
        <v>399.30957009999997</v>
      </c>
      <c r="AE9">
        <v>409.50735609999998</v>
      </c>
      <c r="AF9">
        <v>419.65275259999999</v>
      </c>
      <c r="AG9">
        <v>429.78518860000003</v>
      </c>
      <c r="AH9">
        <v>440.13428099999999</v>
      </c>
      <c r="AI9">
        <v>450.7529351</v>
      </c>
      <c r="AJ9">
        <v>461.68676019999998</v>
      </c>
      <c r="AK9">
        <v>473.0606014</v>
      </c>
      <c r="AL9">
        <v>484.78582820000003</v>
      </c>
      <c r="AM9">
        <v>496.79609260000001</v>
      </c>
      <c r="AN9">
        <v>509.04344730000003</v>
      </c>
      <c r="AO9">
        <v>521.48654269999997</v>
      </c>
      <c r="AP9">
        <v>534.0877577</v>
      </c>
      <c r="AQ9">
        <v>546.81424500000003</v>
      </c>
      <c r="AR9">
        <v>559.63939230000005</v>
      </c>
      <c r="AS9">
        <v>572.54368369999997</v>
      </c>
      <c r="AT9">
        <v>585.51488689999996</v>
      </c>
      <c r="AU9">
        <v>598.54771300000004</v>
      </c>
      <c r="AV9">
        <v>611.64310880000005</v>
      </c>
    </row>
    <row r="10" spans="1:48" ht="14.45" x14ac:dyDescent="0.3">
      <c r="A10" t="s">
        <v>14</v>
      </c>
      <c r="B10">
        <v>939.79480603790296</v>
      </c>
      <c r="C10" s="1">
        <v>954.59131138208602</v>
      </c>
      <c r="D10">
        <v>969.57787680000001</v>
      </c>
      <c r="E10">
        <v>988.52172800000005</v>
      </c>
      <c r="F10">
        <v>1005.892558</v>
      </c>
      <c r="G10">
        <v>965.5265445</v>
      </c>
      <c r="H10">
        <v>994.79722700000002</v>
      </c>
      <c r="I10">
        <v>1044.5875659999999</v>
      </c>
      <c r="J10">
        <v>1069.932096</v>
      </c>
      <c r="K10">
        <v>1095.3056879999999</v>
      </c>
      <c r="L10">
        <v>1137.728443</v>
      </c>
      <c r="M10">
        <v>1171.831649</v>
      </c>
      <c r="N10">
        <v>1154.959695</v>
      </c>
      <c r="O10">
        <v>1190.0722969999999</v>
      </c>
      <c r="P10">
        <v>1239.1072750000001</v>
      </c>
      <c r="Q10">
        <v>1290.973117</v>
      </c>
      <c r="R10">
        <v>1343.1688340000001</v>
      </c>
      <c r="S10">
        <v>1393.8151109999999</v>
      </c>
      <c r="T10">
        <v>1443.213622</v>
      </c>
      <c r="U10">
        <v>1491.251088</v>
      </c>
      <c r="V10">
        <v>1537.8667210000001</v>
      </c>
      <c r="W10">
        <v>1583.184045</v>
      </c>
      <c r="X10">
        <v>1627.2728279999999</v>
      </c>
      <c r="Y10">
        <v>1670.3163380000001</v>
      </c>
      <c r="Z10">
        <v>1712.450834</v>
      </c>
      <c r="AA10">
        <v>1753.904974</v>
      </c>
      <c r="AB10">
        <v>1794.8423929999999</v>
      </c>
      <c r="AC10">
        <v>1835.32944</v>
      </c>
      <c r="AD10">
        <v>1875.6620499999999</v>
      </c>
      <c r="AE10">
        <v>1916.070095</v>
      </c>
      <c r="AF10">
        <v>1956.71902</v>
      </c>
      <c r="AG10">
        <v>1997.7186400000001</v>
      </c>
      <c r="AH10">
        <v>2039.337033</v>
      </c>
      <c r="AI10">
        <v>2081.869592</v>
      </c>
      <c r="AJ10">
        <v>2125.5588379999999</v>
      </c>
      <c r="AK10">
        <v>2170.3762120000001</v>
      </c>
      <c r="AL10">
        <v>2216.2004710000001</v>
      </c>
      <c r="AM10">
        <v>2262.9310959999998</v>
      </c>
      <c r="AN10">
        <v>2310.4756729999999</v>
      </c>
      <c r="AO10">
        <v>2358.7473220000002</v>
      </c>
      <c r="AP10">
        <v>2407.6698569999999</v>
      </c>
      <c r="AQ10">
        <v>2457.1842940000001</v>
      </c>
      <c r="AR10">
        <v>2507.2536100000002</v>
      </c>
      <c r="AS10">
        <v>2557.8651049999999</v>
      </c>
      <c r="AT10">
        <v>2609.0306300000002</v>
      </c>
      <c r="AU10">
        <v>2660.7851500000002</v>
      </c>
      <c r="AV10">
        <v>2713.1841239999999</v>
      </c>
    </row>
    <row r="11" spans="1:48" ht="14.45" x14ac:dyDescent="0.3">
      <c r="A11" t="s">
        <v>15</v>
      </c>
      <c r="B11">
        <v>995.35833500959302</v>
      </c>
      <c r="C11">
        <v>1011.02965477931</v>
      </c>
      <c r="D11">
        <v>1026.8649499999999</v>
      </c>
      <c r="E11">
        <v>1058.3898859999999</v>
      </c>
      <c r="F11">
        <v>1055.288542</v>
      </c>
      <c r="G11">
        <v>923.39270339999996</v>
      </c>
      <c r="H11">
        <v>914.04653989999997</v>
      </c>
      <c r="I11">
        <v>954.14124600000002</v>
      </c>
      <c r="J11">
        <v>923.41173049999998</v>
      </c>
      <c r="K11">
        <v>870.97110789999999</v>
      </c>
      <c r="L11">
        <v>848.94996479999998</v>
      </c>
      <c r="M11">
        <v>847.25812840000003</v>
      </c>
      <c r="N11">
        <v>924.41326379999998</v>
      </c>
      <c r="O11">
        <v>975.07695569999998</v>
      </c>
      <c r="P11">
        <v>1014.770517</v>
      </c>
      <c r="Q11">
        <v>1049.808106</v>
      </c>
      <c r="R11">
        <v>1082.8848290000001</v>
      </c>
      <c r="S11">
        <v>1118.6474619999999</v>
      </c>
      <c r="T11">
        <v>1153.203941</v>
      </c>
      <c r="U11">
        <v>1185.0416439999999</v>
      </c>
      <c r="V11">
        <v>1214.126524</v>
      </c>
      <c r="W11">
        <v>1240.7979519999999</v>
      </c>
      <c r="X11">
        <v>1265.6436880000001</v>
      </c>
      <c r="Y11">
        <v>1288.8676519999999</v>
      </c>
      <c r="Z11">
        <v>1311.127256</v>
      </c>
      <c r="AA11">
        <v>1332.2124329999999</v>
      </c>
      <c r="AB11">
        <v>1352.457353</v>
      </c>
      <c r="AC11">
        <v>1371.9827849999999</v>
      </c>
      <c r="AD11">
        <v>1391.3367470000001</v>
      </c>
      <c r="AE11">
        <v>1410.8723050000001</v>
      </c>
      <c r="AF11">
        <v>1430.7997190000001</v>
      </c>
      <c r="AG11">
        <v>1451.241428</v>
      </c>
      <c r="AH11">
        <v>1469.4269400000001</v>
      </c>
      <c r="AI11">
        <v>1486.7590769999999</v>
      </c>
      <c r="AJ11">
        <v>1504.0820650000001</v>
      </c>
      <c r="AK11">
        <v>1524.4681840000001</v>
      </c>
      <c r="AL11">
        <v>1546.7407679999999</v>
      </c>
      <c r="AM11">
        <v>1570.201485</v>
      </c>
      <c r="AN11">
        <v>1594.544189</v>
      </c>
      <c r="AO11">
        <v>1619.5925339999999</v>
      </c>
      <c r="AP11">
        <v>1645.208059</v>
      </c>
      <c r="AQ11">
        <v>1671.271514</v>
      </c>
      <c r="AR11">
        <v>1697.6833529999999</v>
      </c>
      <c r="AS11">
        <v>1724.36635</v>
      </c>
      <c r="AT11">
        <v>1751.2665649999999</v>
      </c>
      <c r="AU11">
        <v>1778.3524930000001</v>
      </c>
      <c r="AV11">
        <v>1805.612893</v>
      </c>
    </row>
    <row r="12" spans="1:48" ht="14.45" x14ac:dyDescent="0.3">
      <c r="A12" t="s">
        <v>16</v>
      </c>
      <c r="B12">
        <v>1001.2086138078899</v>
      </c>
      <c r="C12">
        <v>1016.97204270713</v>
      </c>
      <c r="D12">
        <v>1032.512377</v>
      </c>
      <c r="E12">
        <v>1056.715418</v>
      </c>
      <c r="F12">
        <v>1033.030203</v>
      </c>
      <c r="G12">
        <v>916.64096140000004</v>
      </c>
      <c r="H12">
        <v>923.72057429999995</v>
      </c>
      <c r="I12">
        <v>936.62973239999997</v>
      </c>
      <c r="J12">
        <v>915.50577480000004</v>
      </c>
      <c r="K12">
        <v>898.84704439999996</v>
      </c>
      <c r="L12">
        <v>892.59441749999996</v>
      </c>
      <c r="M12">
        <v>895.5017239</v>
      </c>
      <c r="N12">
        <v>1018.177838</v>
      </c>
      <c r="O12">
        <v>1095.726185</v>
      </c>
      <c r="P12">
        <v>1159.6801459999999</v>
      </c>
      <c r="Q12">
        <v>1227.79916</v>
      </c>
      <c r="R12">
        <v>1312.419486</v>
      </c>
      <c r="S12">
        <v>1398.322242</v>
      </c>
      <c r="T12">
        <v>1482.2978599999999</v>
      </c>
      <c r="U12">
        <v>1563.1090750000001</v>
      </c>
      <c r="V12">
        <v>1641.2966719999999</v>
      </c>
      <c r="W12">
        <v>1717.4216630000001</v>
      </c>
      <c r="X12">
        <v>1791.6860999999999</v>
      </c>
      <c r="Y12">
        <v>1864.613842</v>
      </c>
      <c r="Z12">
        <v>1937.2678109999999</v>
      </c>
      <c r="AA12">
        <v>2009.5604229999999</v>
      </c>
      <c r="AB12">
        <v>2082.303492</v>
      </c>
      <c r="AC12">
        <v>2152.3030229999999</v>
      </c>
      <c r="AD12">
        <v>2220.579354</v>
      </c>
      <c r="AE12">
        <v>2287.9131980000002</v>
      </c>
      <c r="AF12">
        <v>2354.8573820000001</v>
      </c>
      <c r="AG12">
        <v>2421.7915680000001</v>
      </c>
      <c r="AH12">
        <v>2486.35428</v>
      </c>
      <c r="AI12">
        <v>2550.1047619999999</v>
      </c>
      <c r="AJ12">
        <v>2614.1110990000002</v>
      </c>
      <c r="AK12">
        <v>2681.7859669999998</v>
      </c>
      <c r="AL12">
        <v>2751.9267580000001</v>
      </c>
      <c r="AM12">
        <v>2823.7453639999999</v>
      </c>
      <c r="AN12">
        <v>2896.8883390000001</v>
      </c>
      <c r="AO12">
        <v>2971.1542319999999</v>
      </c>
      <c r="AP12">
        <v>3046.38436</v>
      </c>
      <c r="AQ12">
        <v>3122.440904</v>
      </c>
      <c r="AR12">
        <v>3199.2101029999999</v>
      </c>
      <c r="AS12">
        <v>3276.6085619999999</v>
      </c>
      <c r="AT12">
        <v>3354.5871050000001</v>
      </c>
      <c r="AU12">
        <v>3433.1315519999998</v>
      </c>
      <c r="AV12">
        <v>3512.261</v>
      </c>
    </row>
    <row r="13" spans="1:48" ht="14.45" x14ac:dyDescent="0.3">
      <c r="A13" t="s">
        <v>17</v>
      </c>
      <c r="B13">
        <v>462.706316959476</v>
      </c>
      <c r="C13">
        <v>469.991350296213</v>
      </c>
      <c r="D13">
        <v>476.97943909999998</v>
      </c>
      <c r="E13">
        <v>488.0423735</v>
      </c>
      <c r="F13">
        <v>474.50906190000001</v>
      </c>
      <c r="G13">
        <v>420.70266579999998</v>
      </c>
      <c r="H13">
        <v>423.2406555</v>
      </c>
      <c r="I13">
        <v>427.18761540000003</v>
      </c>
      <c r="J13">
        <v>416.54154540000002</v>
      </c>
      <c r="K13">
        <v>409.89276690000003</v>
      </c>
      <c r="L13">
        <v>406.84473329999997</v>
      </c>
      <c r="M13">
        <v>408.47678029999997</v>
      </c>
      <c r="N13">
        <v>472.03925750000002</v>
      </c>
      <c r="O13">
        <v>508.4080098</v>
      </c>
      <c r="P13">
        <v>535.09260719999997</v>
      </c>
      <c r="Q13">
        <v>559.58080410000002</v>
      </c>
      <c r="R13">
        <v>584.35089140000002</v>
      </c>
      <c r="S13">
        <v>609.11003649999998</v>
      </c>
      <c r="T13">
        <v>633.00531149999995</v>
      </c>
      <c r="U13">
        <v>655.64955199999997</v>
      </c>
      <c r="V13">
        <v>677.00330799999995</v>
      </c>
      <c r="W13">
        <v>697.07985140000005</v>
      </c>
      <c r="X13">
        <v>716.35039010000003</v>
      </c>
      <c r="Y13">
        <v>734.74129930000004</v>
      </c>
      <c r="Z13">
        <v>752.40502709999998</v>
      </c>
      <c r="AA13">
        <v>769.40732720000005</v>
      </c>
      <c r="AB13">
        <v>783.15123849999998</v>
      </c>
      <c r="AC13">
        <v>796.5878841</v>
      </c>
      <c r="AD13">
        <v>809.75615319999997</v>
      </c>
      <c r="AE13">
        <v>822.74374350000005</v>
      </c>
      <c r="AF13">
        <v>835.62963690000004</v>
      </c>
      <c r="AG13">
        <v>848.47266769999999</v>
      </c>
      <c r="AH13">
        <v>860.68109619999996</v>
      </c>
      <c r="AI13">
        <v>872.67312159999994</v>
      </c>
      <c r="AJ13">
        <v>884.72324040000001</v>
      </c>
      <c r="AK13">
        <v>897.62791990000005</v>
      </c>
      <c r="AL13">
        <v>911.05804460000002</v>
      </c>
      <c r="AM13">
        <v>924.80632730000002</v>
      </c>
      <c r="AN13">
        <v>938.77350620000004</v>
      </c>
      <c r="AO13">
        <v>952.89747869999997</v>
      </c>
      <c r="AP13">
        <v>967.12888280000004</v>
      </c>
      <c r="AQ13">
        <v>981.42732690000003</v>
      </c>
      <c r="AR13">
        <v>995.76253320000001</v>
      </c>
      <c r="AS13">
        <v>1010.115446</v>
      </c>
      <c r="AT13">
        <v>1024.478357</v>
      </c>
      <c r="AU13">
        <v>1038.8541520000001</v>
      </c>
      <c r="AV13">
        <v>1053.2549690000001</v>
      </c>
    </row>
    <row r="14" spans="1:48" ht="14.45" x14ac:dyDescent="0.3">
      <c r="A14" t="s">
        <v>18</v>
      </c>
      <c r="B14">
        <v>14990.3042278189</v>
      </c>
      <c r="C14">
        <v>15226.3175737033</v>
      </c>
      <c r="D14">
        <v>15463.53895</v>
      </c>
      <c r="E14">
        <v>15861.24764</v>
      </c>
      <c r="F14">
        <v>15846.463540000001</v>
      </c>
      <c r="G14">
        <v>14361.87264</v>
      </c>
      <c r="H14">
        <v>14161.63112</v>
      </c>
      <c r="I14">
        <v>14397.67397</v>
      </c>
      <c r="J14">
        <v>14243.424349999999</v>
      </c>
      <c r="K14">
        <v>13963.332770000001</v>
      </c>
      <c r="L14">
        <v>13839.907359999999</v>
      </c>
      <c r="M14">
        <v>13897.23328</v>
      </c>
      <c r="N14">
        <v>14812.167810000001</v>
      </c>
      <c r="O14">
        <v>15472.956099999999</v>
      </c>
      <c r="P14">
        <v>16057.641519999999</v>
      </c>
      <c r="Q14">
        <v>16638.097010000001</v>
      </c>
      <c r="R14">
        <v>17250.152330000001</v>
      </c>
      <c r="S14">
        <v>17875.124349999998</v>
      </c>
      <c r="T14">
        <v>18483.916539999998</v>
      </c>
      <c r="U14">
        <v>19064.4251</v>
      </c>
      <c r="V14">
        <v>19614.644339999999</v>
      </c>
      <c r="W14">
        <v>20136.071339999999</v>
      </c>
      <c r="X14">
        <v>20638.084050000001</v>
      </c>
      <c r="Y14">
        <v>21120.630710000001</v>
      </c>
      <c r="Z14">
        <v>21589.55415</v>
      </c>
      <c r="AA14">
        <v>22044.925019999999</v>
      </c>
      <c r="AB14">
        <v>22456.70737</v>
      </c>
      <c r="AC14">
        <v>22859.184730000001</v>
      </c>
      <c r="AD14">
        <v>23257.755560000001</v>
      </c>
      <c r="AE14">
        <v>23656.72221</v>
      </c>
      <c r="AF14">
        <v>24059.118829999999</v>
      </c>
      <c r="AG14">
        <v>24466.96369</v>
      </c>
      <c r="AH14">
        <v>24859.614089999999</v>
      </c>
      <c r="AI14">
        <v>25248.801340000002</v>
      </c>
      <c r="AJ14">
        <v>25642.21343</v>
      </c>
      <c r="AK14">
        <v>26064.03095</v>
      </c>
      <c r="AL14">
        <v>26505.564839999999</v>
      </c>
      <c r="AM14">
        <v>26961.481820000001</v>
      </c>
      <c r="AN14">
        <v>27429.035199999998</v>
      </c>
      <c r="AO14">
        <v>27906.15466</v>
      </c>
      <c r="AP14">
        <v>28390.908530000001</v>
      </c>
      <c r="AQ14">
        <v>28881.513859999999</v>
      </c>
      <c r="AR14">
        <v>29376.448100000001</v>
      </c>
      <c r="AS14">
        <v>29874.532090000001</v>
      </c>
      <c r="AT14">
        <v>30374.966090000002</v>
      </c>
      <c r="AU14">
        <v>30877.32775</v>
      </c>
      <c r="AV14">
        <v>31381.543369999999</v>
      </c>
    </row>
    <row r="15" spans="1:48" ht="14.45" x14ac:dyDescent="0.3">
      <c r="A15" t="s">
        <v>19</v>
      </c>
      <c r="B15">
        <v>4635.62040646687</v>
      </c>
      <c r="C15">
        <v>4708.6054683944503</v>
      </c>
      <c r="D15">
        <v>4783.057041</v>
      </c>
      <c r="E15">
        <v>4969.5138729999999</v>
      </c>
      <c r="F15">
        <v>4991.3905210000003</v>
      </c>
      <c r="G15">
        <v>4712.9141719999998</v>
      </c>
      <c r="H15">
        <v>4571.9206020000001</v>
      </c>
      <c r="I15">
        <v>4578.5300669999997</v>
      </c>
      <c r="J15">
        <v>4484.844623</v>
      </c>
      <c r="K15">
        <v>4446.9965179999999</v>
      </c>
      <c r="L15">
        <v>4306.0985389999996</v>
      </c>
      <c r="M15">
        <v>4261.4392710000002</v>
      </c>
      <c r="N15">
        <v>4742.9890219999997</v>
      </c>
      <c r="O15">
        <v>5066.9214760000004</v>
      </c>
      <c r="P15">
        <v>5369.7007370000001</v>
      </c>
      <c r="Q15">
        <v>5621.6314169999996</v>
      </c>
      <c r="R15">
        <v>5918.9547970000003</v>
      </c>
      <c r="S15">
        <v>6257.8253990000003</v>
      </c>
      <c r="T15">
        <v>6557.92004</v>
      </c>
      <c r="U15">
        <v>6802.5890149999996</v>
      </c>
      <c r="V15">
        <v>6997.298468</v>
      </c>
      <c r="W15">
        <v>7152.9996650000003</v>
      </c>
      <c r="X15">
        <v>7279.2050179999997</v>
      </c>
      <c r="Y15">
        <v>7375.5212229999997</v>
      </c>
      <c r="Z15">
        <v>7448.104996</v>
      </c>
      <c r="AA15">
        <v>7503.4412599999996</v>
      </c>
      <c r="AB15">
        <v>7536.3639069999999</v>
      </c>
      <c r="AC15">
        <v>7536.922442</v>
      </c>
      <c r="AD15">
        <v>7528.2983109999996</v>
      </c>
      <c r="AE15">
        <v>7519.0920139999998</v>
      </c>
      <c r="AF15">
        <v>7512.4918289999996</v>
      </c>
      <c r="AG15">
        <v>7509.860858</v>
      </c>
      <c r="AH15">
        <v>7365.7147809999997</v>
      </c>
      <c r="AI15">
        <v>7170.1182449999997</v>
      </c>
      <c r="AJ15">
        <v>6954.7008770000002</v>
      </c>
      <c r="AK15">
        <v>6874.8568930000001</v>
      </c>
      <c r="AL15">
        <v>6842.5627960000002</v>
      </c>
      <c r="AM15">
        <v>6829.1821030000001</v>
      </c>
      <c r="AN15">
        <v>6826.4119220000002</v>
      </c>
      <c r="AO15">
        <v>6831.5933940000004</v>
      </c>
      <c r="AP15">
        <v>6843.544508</v>
      </c>
      <c r="AQ15">
        <v>6861.4687469999999</v>
      </c>
      <c r="AR15">
        <v>6884.7086079999999</v>
      </c>
      <c r="AS15">
        <v>6912.7070679999997</v>
      </c>
      <c r="AT15">
        <v>6945.0074450000002</v>
      </c>
      <c r="AU15">
        <v>6981.2526310000003</v>
      </c>
      <c r="AV15">
        <v>7021.1782430000003</v>
      </c>
    </row>
    <row r="16" spans="1:48" ht="14.45" x14ac:dyDescent="0.3">
      <c r="A16" t="s">
        <v>20</v>
      </c>
      <c r="B16">
        <v>1056.7721718289599</v>
      </c>
      <c r="C16" s="1">
        <v>1073.4104156111</v>
      </c>
      <c r="D16">
        <v>1090.6096339999999</v>
      </c>
      <c r="E16">
        <v>1113.6658210000001</v>
      </c>
      <c r="F16">
        <v>1098.3400180000001</v>
      </c>
      <c r="G16">
        <v>1020.385894</v>
      </c>
      <c r="H16">
        <v>1009.234776</v>
      </c>
      <c r="I16">
        <v>1004.509196</v>
      </c>
      <c r="J16">
        <v>985.49477009999998</v>
      </c>
      <c r="K16">
        <v>964.67479430000003</v>
      </c>
      <c r="L16">
        <v>935.28410389999999</v>
      </c>
      <c r="M16">
        <v>924.20613800000001</v>
      </c>
      <c r="N16">
        <v>973.79941859999997</v>
      </c>
      <c r="O16">
        <v>1005.343849</v>
      </c>
      <c r="P16">
        <v>1038.084368</v>
      </c>
      <c r="Q16">
        <v>1078.574693</v>
      </c>
      <c r="R16">
        <v>1129.8408569999999</v>
      </c>
      <c r="S16">
        <v>1184.2339460000001</v>
      </c>
      <c r="T16">
        <v>1238.7554130000001</v>
      </c>
      <c r="U16">
        <v>1292.317241</v>
      </c>
      <c r="V16">
        <v>1344.8014840000001</v>
      </c>
      <c r="W16">
        <v>1396.463364</v>
      </c>
      <c r="X16">
        <v>1447.581398</v>
      </c>
      <c r="Y16">
        <v>1498.7110740000001</v>
      </c>
      <c r="Z16">
        <v>1550.4219780000001</v>
      </c>
      <c r="AA16">
        <v>1603.2899649999999</v>
      </c>
      <c r="AB16">
        <v>1659.340649</v>
      </c>
      <c r="AC16">
        <v>1717.855466</v>
      </c>
      <c r="AD16">
        <v>1779.062056</v>
      </c>
      <c r="AE16">
        <v>1843.546284</v>
      </c>
      <c r="AF16">
        <v>1911.8130510000001</v>
      </c>
      <c r="AG16">
        <v>1984.2460169999999</v>
      </c>
      <c r="AH16">
        <v>2058.6699939999999</v>
      </c>
      <c r="AI16">
        <v>2135.460176</v>
      </c>
      <c r="AJ16">
        <v>2215.2752310000001</v>
      </c>
      <c r="AK16">
        <v>2299.5634530000002</v>
      </c>
      <c r="AL16">
        <v>2388.4250310000002</v>
      </c>
      <c r="AM16">
        <v>2481.7416170000001</v>
      </c>
      <c r="AN16">
        <v>2579.3671180000001</v>
      </c>
      <c r="AO16">
        <v>2681.1210959999999</v>
      </c>
      <c r="AP16">
        <v>2786.7956170000002</v>
      </c>
      <c r="AQ16">
        <v>2896.1714360000001</v>
      </c>
      <c r="AR16">
        <v>3009.032612</v>
      </c>
      <c r="AS16">
        <v>3125.1766969999999</v>
      </c>
      <c r="AT16">
        <v>3244.4207430000001</v>
      </c>
      <c r="AU16">
        <v>3366.6038920000001</v>
      </c>
      <c r="AV16">
        <v>3491.5872850000001</v>
      </c>
    </row>
    <row r="17" spans="1:48" ht="14.45" x14ac:dyDescent="0.3">
      <c r="A17" t="s">
        <v>21</v>
      </c>
      <c r="B17">
        <v>1662.9078550392001</v>
      </c>
      <c r="C17">
        <v>1689.0893414720799</v>
      </c>
      <c r="D17">
        <v>1715.6351689999999</v>
      </c>
      <c r="E17">
        <v>1757.270276</v>
      </c>
      <c r="F17">
        <v>1740.9927929999999</v>
      </c>
      <c r="G17">
        <v>1627.607649</v>
      </c>
      <c r="H17">
        <v>1623.866704</v>
      </c>
      <c r="I17">
        <v>1624.4658320000001</v>
      </c>
      <c r="J17">
        <v>1604.3959910000001</v>
      </c>
      <c r="K17">
        <v>1583.7434479999999</v>
      </c>
      <c r="L17">
        <v>1528.2193500000001</v>
      </c>
      <c r="M17">
        <v>1503.998928</v>
      </c>
      <c r="N17">
        <v>1709.1395910000001</v>
      </c>
      <c r="O17">
        <v>1804.111112</v>
      </c>
      <c r="P17">
        <v>1862.2948389999999</v>
      </c>
      <c r="Q17">
        <v>1915.3017709999999</v>
      </c>
      <c r="R17">
        <v>1977.5599</v>
      </c>
      <c r="S17">
        <v>2037.1929210000001</v>
      </c>
      <c r="T17">
        <v>2095.3144929999999</v>
      </c>
      <c r="U17">
        <v>2151.6484030000001</v>
      </c>
      <c r="V17">
        <v>2205.7744600000001</v>
      </c>
      <c r="W17">
        <v>2257.7373689999999</v>
      </c>
      <c r="X17">
        <v>2308.012264</v>
      </c>
      <c r="Y17">
        <v>2356.6405119999999</v>
      </c>
      <c r="Z17">
        <v>2403.8304560000001</v>
      </c>
      <c r="AA17">
        <v>2449.9454089999999</v>
      </c>
      <c r="AB17">
        <v>2493.712004</v>
      </c>
      <c r="AC17">
        <v>2535.8475119999998</v>
      </c>
      <c r="AD17">
        <v>2576.9043379999998</v>
      </c>
      <c r="AE17">
        <v>2617.3051270000001</v>
      </c>
      <c r="AF17">
        <v>2657.368316</v>
      </c>
      <c r="AG17">
        <v>2697.3235359999999</v>
      </c>
      <c r="AH17">
        <v>2736.3195519999999</v>
      </c>
      <c r="AI17">
        <v>2774.4861070000002</v>
      </c>
      <c r="AJ17">
        <v>2812.1308490000001</v>
      </c>
      <c r="AK17">
        <v>2850.083885</v>
      </c>
      <c r="AL17">
        <v>2888.5431589999998</v>
      </c>
      <c r="AM17">
        <v>2927.531696</v>
      </c>
      <c r="AN17">
        <v>2967.018744</v>
      </c>
      <c r="AO17">
        <v>3006.9332490000002</v>
      </c>
      <c r="AP17">
        <v>3047.1822309999998</v>
      </c>
      <c r="AQ17">
        <v>3087.6702300000002</v>
      </c>
      <c r="AR17">
        <v>3128.3134249999998</v>
      </c>
      <c r="AS17">
        <v>3169.0478410000001</v>
      </c>
      <c r="AT17">
        <v>3209.833001</v>
      </c>
      <c r="AU17">
        <v>3250.652431</v>
      </c>
      <c r="AV17">
        <v>3291.5120980000002</v>
      </c>
    </row>
    <row r="18" spans="1:48" ht="14.45" x14ac:dyDescent="0.3">
      <c r="A18" t="s">
        <v>22</v>
      </c>
      <c r="B18">
        <v>4700.2200571944804</v>
      </c>
      <c r="C18">
        <v>4774.22220186297</v>
      </c>
      <c r="D18">
        <v>4849.04468</v>
      </c>
      <c r="E18">
        <v>4936.1972349999996</v>
      </c>
      <c r="F18">
        <v>4857.9768249999997</v>
      </c>
      <c r="G18">
        <v>4584.3319709999996</v>
      </c>
      <c r="H18">
        <v>4486.0379709999997</v>
      </c>
      <c r="I18">
        <v>4460.7383559999998</v>
      </c>
      <c r="J18">
        <v>4373.6494329999996</v>
      </c>
      <c r="K18">
        <v>4201.899735</v>
      </c>
      <c r="L18">
        <v>4059.086178</v>
      </c>
      <c r="M18">
        <v>4044.4745389999998</v>
      </c>
      <c r="N18">
        <v>4230.0318639999996</v>
      </c>
      <c r="O18">
        <v>4386.2930880000004</v>
      </c>
      <c r="P18">
        <v>4548.4855770000004</v>
      </c>
      <c r="Q18">
        <v>4743.4344279999996</v>
      </c>
      <c r="R18">
        <v>5022.2242340000003</v>
      </c>
      <c r="S18">
        <v>5309.8228040000004</v>
      </c>
      <c r="T18">
        <v>5603.8676580000001</v>
      </c>
      <c r="U18">
        <v>5900.6411859999998</v>
      </c>
      <c r="V18">
        <v>6197.101154</v>
      </c>
      <c r="W18">
        <v>6492.100907</v>
      </c>
      <c r="X18">
        <v>6784.4347669999997</v>
      </c>
      <c r="Y18">
        <v>7074.8358330000001</v>
      </c>
      <c r="Z18">
        <v>7365.4850269999997</v>
      </c>
      <c r="AA18">
        <v>7656.135628</v>
      </c>
      <c r="AB18">
        <v>7949.3034319999997</v>
      </c>
      <c r="AC18">
        <v>8234.1041920000007</v>
      </c>
      <c r="AD18">
        <v>8514.9996919999994</v>
      </c>
      <c r="AE18">
        <v>8795.0626410000004</v>
      </c>
      <c r="AF18">
        <v>9076.2814920000001</v>
      </c>
      <c r="AG18">
        <v>9359.8403020000005</v>
      </c>
      <c r="AH18">
        <v>9641.7189049999997</v>
      </c>
      <c r="AI18">
        <v>9925.3869259999901</v>
      </c>
      <c r="AJ18">
        <v>10213.33086</v>
      </c>
      <c r="AK18">
        <v>10512.754730000001</v>
      </c>
      <c r="AL18">
        <v>10820.69319</v>
      </c>
      <c r="AM18">
        <v>11135.023499999999</v>
      </c>
      <c r="AN18">
        <v>11454.33274</v>
      </c>
      <c r="AO18">
        <v>11777.30085</v>
      </c>
      <c r="AP18">
        <v>12102.575709999999</v>
      </c>
      <c r="AQ18">
        <v>12428.84647</v>
      </c>
      <c r="AR18">
        <v>12754.940420000001</v>
      </c>
      <c r="AS18">
        <v>13079.89313</v>
      </c>
      <c r="AT18">
        <v>13402.986150000001</v>
      </c>
      <c r="AU18">
        <v>13723.75801</v>
      </c>
      <c r="AV18">
        <v>14041.99502</v>
      </c>
    </row>
    <row r="19" spans="1:48" ht="14.45" x14ac:dyDescent="0.3">
      <c r="A19" t="s">
        <v>23</v>
      </c>
      <c r="B19">
        <v>1069.3558758853801</v>
      </c>
      <c r="C19">
        <v>1086.1922425376699</v>
      </c>
      <c r="D19">
        <v>1103.1125890000001</v>
      </c>
      <c r="E19">
        <v>1185.2198960000001</v>
      </c>
      <c r="F19">
        <v>1200.6384860000001</v>
      </c>
      <c r="G19">
        <v>1132.3852039999999</v>
      </c>
      <c r="H19">
        <v>1182.5420200000001</v>
      </c>
      <c r="I19">
        <v>1197.2623430000001</v>
      </c>
      <c r="J19">
        <v>1262.013295</v>
      </c>
      <c r="K19">
        <v>1264.277268</v>
      </c>
      <c r="L19">
        <v>1316.3435649999999</v>
      </c>
      <c r="M19">
        <v>1351.3227099999999</v>
      </c>
      <c r="N19">
        <v>1510.354738</v>
      </c>
      <c r="O19">
        <v>1603.6556410000001</v>
      </c>
      <c r="P19">
        <v>1673.376546</v>
      </c>
      <c r="Q19">
        <v>1741.9651260000001</v>
      </c>
      <c r="R19">
        <v>1838.1148290000001</v>
      </c>
      <c r="S19">
        <v>1934.0643749999999</v>
      </c>
      <c r="T19">
        <v>2034.269749</v>
      </c>
      <c r="U19">
        <v>2137.3407229999998</v>
      </c>
      <c r="V19">
        <v>2241.537151</v>
      </c>
      <c r="W19">
        <v>2345.9841719999999</v>
      </c>
      <c r="X19">
        <v>2449.1997719999999</v>
      </c>
      <c r="Y19">
        <v>2551.5180869999999</v>
      </c>
      <c r="Z19">
        <v>2653.2664479999999</v>
      </c>
      <c r="AA19">
        <v>2755.0855769999998</v>
      </c>
      <c r="AB19">
        <v>2858.1664949999999</v>
      </c>
      <c r="AC19">
        <v>2956.9232050000001</v>
      </c>
      <c r="AD19">
        <v>3053.241806</v>
      </c>
      <c r="AE19">
        <v>3148.1710779999999</v>
      </c>
      <c r="AF19">
        <v>3242.3120349999999</v>
      </c>
      <c r="AG19">
        <v>3335.9802399999999</v>
      </c>
      <c r="AH19">
        <v>3429.2997580000001</v>
      </c>
      <c r="AI19">
        <v>3522.8769980000002</v>
      </c>
      <c r="AJ19">
        <v>3617.1880649999998</v>
      </c>
      <c r="AK19">
        <v>3713.628072</v>
      </c>
      <c r="AL19">
        <v>3811.2582560000001</v>
      </c>
      <c r="AM19">
        <v>3909.4551889999998</v>
      </c>
      <c r="AN19">
        <v>4007.8220470000001</v>
      </c>
      <c r="AO19">
        <v>4106.017605</v>
      </c>
      <c r="AP19">
        <v>4203.7151320000003</v>
      </c>
      <c r="AQ19">
        <v>4300.6141109999999</v>
      </c>
      <c r="AR19">
        <v>4396.4605359999996</v>
      </c>
      <c r="AS19">
        <v>4491.0619619999998</v>
      </c>
      <c r="AT19">
        <v>4584.294989</v>
      </c>
      <c r="AU19">
        <v>4676.1061710000004</v>
      </c>
      <c r="AV19">
        <v>4766.5079299999998</v>
      </c>
    </row>
    <row r="20" spans="1:48" ht="14.45" x14ac:dyDescent="0.3">
      <c r="A20" t="s">
        <v>24</v>
      </c>
      <c r="B20">
        <v>1942.04443792918</v>
      </c>
      <c r="C20">
        <v>1972.62076237771</v>
      </c>
      <c r="D20">
        <v>2003.6097259999999</v>
      </c>
      <c r="E20">
        <v>2093.5634249999998</v>
      </c>
      <c r="F20">
        <v>2138.3875370000001</v>
      </c>
      <c r="G20">
        <v>1912.62598</v>
      </c>
      <c r="H20">
        <v>1925.9517209999999</v>
      </c>
      <c r="I20">
        <v>1994.4685939999999</v>
      </c>
      <c r="J20">
        <v>2026.6466350000001</v>
      </c>
      <c r="K20">
        <v>2036.015075</v>
      </c>
      <c r="L20">
        <v>2024.9150199999999</v>
      </c>
      <c r="M20">
        <v>2038.8851999999999</v>
      </c>
      <c r="N20">
        <v>2084.2278310000002</v>
      </c>
      <c r="O20">
        <v>2152.8874030000002</v>
      </c>
      <c r="P20">
        <v>2235.7977310000001</v>
      </c>
      <c r="Q20">
        <v>2332.7649900000001</v>
      </c>
      <c r="R20">
        <v>2449.7057089999998</v>
      </c>
      <c r="S20">
        <v>2567.8078009999999</v>
      </c>
      <c r="T20">
        <v>2681.4839019999999</v>
      </c>
      <c r="U20">
        <v>2788.5706489999998</v>
      </c>
      <c r="V20">
        <v>2889.0340190000002</v>
      </c>
      <c r="W20">
        <v>2983.4193930000001</v>
      </c>
      <c r="X20">
        <v>3072.950116</v>
      </c>
      <c r="Y20">
        <v>3158.3386390000001</v>
      </c>
      <c r="Z20">
        <v>3240.820103</v>
      </c>
      <c r="AA20">
        <v>3320.9127060000001</v>
      </c>
      <c r="AB20">
        <v>3398.9681340000002</v>
      </c>
      <c r="AC20">
        <v>3474.3813719999998</v>
      </c>
      <c r="AD20">
        <v>3548.1592049999999</v>
      </c>
      <c r="AE20">
        <v>3621.3660530000002</v>
      </c>
      <c r="AF20">
        <v>3694.8532209999998</v>
      </c>
      <c r="AG20">
        <v>3769.2254050000001</v>
      </c>
      <c r="AH20">
        <v>3843.3159089999999</v>
      </c>
      <c r="AI20">
        <v>3917.617902</v>
      </c>
      <c r="AJ20">
        <v>3992.8836500000002</v>
      </c>
      <c r="AK20">
        <v>4071.3422479999999</v>
      </c>
      <c r="AL20">
        <v>4153.1671459999998</v>
      </c>
      <c r="AM20">
        <v>4238.0915839999998</v>
      </c>
      <c r="AN20">
        <v>4325.7977019999998</v>
      </c>
      <c r="AO20">
        <v>4415.9348950000003</v>
      </c>
      <c r="AP20">
        <v>4508.1461509999999</v>
      </c>
      <c r="AQ20">
        <v>4602.1025440000003</v>
      </c>
      <c r="AR20">
        <v>4697.5297529999998</v>
      </c>
      <c r="AS20">
        <v>4794.2236279999997</v>
      </c>
      <c r="AT20">
        <v>4892.0565800000004</v>
      </c>
      <c r="AU20">
        <v>4990.9771419999997</v>
      </c>
      <c r="AV20">
        <v>5091.004621</v>
      </c>
    </row>
    <row r="21" spans="1:48" ht="14.45" x14ac:dyDescent="0.3">
      <c r="A21" t="s">
        <v>25</v>
      </c>
      <c r="B21">
        <v>142362.63738815099</v>
      </c>
      <c r="C21">
        <v>144604.05169624501</v>
      </c>
      <c r="D21">
        <v>146863.51639999999</v>
      </c>
      <c r="E21">
        <v>150716.65539999999</v>
      </c>
      <c r="F21">
        <v>153141.62539999999</v>
      </c>
      <c r="G21">
        <v>150018.41519999999</v>
      </c>
      <c r="H21">
        <v>152222.3021</v>
      </c>
      <c r="I21">
        <v>155925.1269</v>
      </c>
      <c r="J21">
        <v>158396.73550000001</v>
      </c>
      <c r="K21">
        <v>160192.783</v>
      </c>
      <c r="L21">
        <v>162666.9094</v>
      </c>
      <c r="M21">
        <v>165295.2433</v>
      </c>
      <c r="N21">
        <v>167265.63399999999</v>
      </c>
      <c r="O21">
        <v>171472.56340000001</v>
      </c>
      <c r="P21">
        <v>176674.8198</v>
      </c>
      <c r="Q21">
        <v>182383.38140000001</v>
      </c>
      <c r="R21">
        <v>188483.0791</v>
      </c>
      <c r="S21">
        <v>194672.79980000001</v>
      </c>
      <c r="T21">
        <v>200694.21170000001</v>
      </c>
      <c r="U21">
        <v>206447.2396</v>
      </c>
      <c r="V21">
        <v>211885.1924</v>
      </c>
      <c r="W21">
        <v>216997.3683</v>
      </c>
      <c r="X21">
        <v>221827.2586</v>
      </c>
      <c r="Y21">
        <v>226397.7078</v>
      </c>
      <c r="Z21">
        <v>230778.59450000001</v>
      </c>
      <c r="AA21">
        <v>234996.77299999999</v>
      </c>
      <c r="AB21">
        <v>239052.01689999999</v>
      </c>
      <c r="AC21">
        <v>243036.6061</v>
      </c>
      <c r="AD21">
        <v>247001.21429999999</v>
      </c>
      <c r="AE21">
        <v>250993.6532</v>
      </c>
      <c r="AF21">
        <v>255052.26980000001</v>
      </c>
      <c r="AG21">
        <v>259204.60029999999</v>
      </c>
      <c r="AH21">
        <v>263321.5857</v>
      </c>
      <c r="AI21">
        <v>267466.70500000002</v>
      </c>
      <c r="AJ21">
        <v>271684.12359999999</v>
      </c>
      <c r="AK21">
        <v>276133.54930000001</v>
      </c>
      <c r="AL21">
        <v>280781.29359999998</v>
      </c>
      <c r="AM21">
        <v>285607.53899999999</v>
      </c>
      <c r="AN21">
        <v>290597.56640000001</v>
      </c>
      <c r="AO21">
        <v>295731.47869999998</v>
      </c>
      <c r="AP21">
        <v>300984.76020000002</v>
      </c>
      <c r="AQ21">
        <v>306331.85369999998</v>
      </c>
      <c r="AR21">
        <v>311749.22009999998</v>
      </c>
      <c r="AS21">
        <v>317217.21159999998</v>
      </c>
      <c r="AT21">
        <v>322720.9595</v>
      </c>
      <c r="AU21">
        <v>328250.58049999998</v>
      </c>
      <c r="AV21">
        <v>333800.93969999999</v>
      </c>
    </row>
    <row r="22" spans="1:48" ht="14.45" x14ac:dyDescent="0.3">
      <c r="A22" t="s">
        <v>26</v>
      </c>
      <c r="B22">
        <v>58736.885888231598</v>
      </c>
      <c r="C22">
        <v>59661.662914410299</v>
      </c>
      <c r="D22">
        <v>60593.369350000001</v>
      </c>
      <c r="E22">
        <v>62125.300459999999</v>
      </c>
      <c r="F22">
        <v>63149.542479999996</v>
      </c>
      <c r="G22">
        <v>62355.40612</v>
      </c>
      <c r="H22">
        <v>63255.068440000003</v>
      </c>
      <c r="I22">
        <v>64533.532070000001</v>
      </c>
      <c r="J22">
        <v>65501.557339999999</v>
      </c>
      <c r="K22">
        <v>66155.073730000004</v>
      </c>
      <c r="L22">
        <v>67024.658540000004</v>
      </c>
      <c r="M22">
        <v>67832.224669999996</v>
      </c>
      <c r="N22">
        <v>70156.184420000005</v>
      </c>
      <c r="O22">
        <v>71769.359209999995</v>
      </c>
      <c r="P22">
        <v>73189.716520000002</v>
      </c>
      <c r="Q22">
        <v>74610.559840000002</v>
      </c>
      <c r="R22">
        <v>76082.368109999996</v>
      </c>
      <c r="S22">
        <v>77600.824909999996</v>
      </c>
      <c r="T22">
        <v>79154.131810000006</v>
      </c>
      <c r="U22">
        <v>80733.103239999997</v>
      </c>
      <c r="V22">
        <v>82328.160529999906</v>
      </c>
      <c r="W22">
        <v>83931.66588</v>
      </c>
      <c r="X22">
        <v>85540.050659999906</v>
      </c>
      <c r="Y22">
        <v>87147.981039999999</v>
      </c>
      <c r="Z22">
        <v>88755.57922</v>
      </c>
      <c r="AA22">
        <v>90362.474560000002</v>
      </c>
      <c r="AB22">
        <v>91933.125180000003</v>
      </c>
      <c r="AC22">
        <v>93508.411410000001</v>
      </c>
      <c r="AD22">
        <v>95088.97322</v>
      </c>
      <c r="AE22">
        <v>96676.540399999998</v>
      </c>
      <c r="AF22">
        <v>98273.693859999999</v>
      </c>
      <c r="AG22">
        <v>99883.342869999906</v>
      </c>
      <c r="AH22">
        <v>101511.2988</v>
      </c>
      <c r="AI22">
        <v>103160.98179999999</v>
      </c>
      <c r="AJ22">
        <v>104831.47500000001</v>
      </c>
      <c r="AK22">
        <v>106518.3042</v>
      </c>
      <c r="AL22">
        <v>108220.1173</v>
      </c>
      <c r="AM22">
        <v>109941.143</v>
      </c>
      <c r="AN22">
        <v>111685.84639999999</v>
      </c>
      <c r="AO22">
        <v>113457.27800000001</v>
      </c>
      <c r="AP22">
        <v>115257.02159999999</v>
      </c>
      <c r="AQ22">
        <v>117085.5935</v>
      </c>
      <c r="AR22">
        <v>118942.8645</v>
      </c>
      <c r="AS22">
        <v>120828.3925</v>
      </c>
      <c r="AT22">
        <v>122741.656</v>
      </c>
      <c r="AU22">
        <v>124682.2072</v>
      </c>
      <c r="AV22">
        <v>126649.76420000001</v>
      </c>
    </row>
    <row r="23" spans="1:48" ht="14.45" x14ac:dyDescent="0.3">
      <c r="A23" t="s">
        <v>27</v>
      </c>
      <c r="B23">
        <v>1.7064054265258599</v>
      </c>
      <c r="C23" s="1">
        <v>1.73327175612325</v>
      </c>
      <c r="D23">
        <v>1.762200966</v>
      </c>
      <c r="E23">
        <v>1.788193666</v>
      </c>
      <c r="F23">
        <v>1.752562416</v>
      </c>
      <c r="G23">
        <v>1.632387966</v>
      </c>
      <c r="H23">
        <v>1.590899243</v>
      </c>
      <c r="I23">
        <v>1.5195782769999999</v>
      </c>
      <c r="J23">
        <v>1.418746316</v>
      </c>
      <c r="K23">
        <v>1.329338001</v>
      </c>
      <c r="L23">
        <v>1.238627065</v>
      </c>
      <c r="M23">
        <v>1.1524089040000001</v>
      </c>
      <c r="N23">
        <v>1.166827735</v>
      </c>
      <c r="O23">
        <v>1.1799303699999999</v>
      </c>
      <c r="P23">
        <v>1.1884089689999999</v>
      </c>
      <c r="Q23">
        <v>1.1944177119999999</v>
      </c>
      <c r="R23">
        <v>1.1940703079999999</v>
      </c>
      <c r="S23">
        <v>1.1997664109999999</v>
      </c>
      <c r="T23">
        <v>1.206565235</v>
      </c>
      <c r="U23">
        <v>1.2121592889999999</v>
      </c>
      <c r="V23">
        <v>1.2149693159999999</v>
      </c>
      <c r="W23">
        <v>1.21369521</v>
      </c>
      <c r="X23">
        <v>1.1913793029999999</v>
      </c>
      <c r="Y23">
        <v>1.1609358519999999</v>
      </c>
      <c r="Z23">
        <v>1.130082246</v>
      </c>
      <c r="AA23">
        <v>1.0992583250000001</v>
      </c>
      <c r="AB23">
        <v>1.0705714529999999</v>
      </c>
      <c r="AC23">
        <v>1.038195714</v>
      </c>
      <c r="AD23">
        <v>1.0078104269999999</v>
      </c>
      <c r="AE23">
        <v>0.98143349710000005</v>
      </c>
      <c r="AF23">
        <v>0.95931370230000002</v>
      </c>
      <c r="AG23">
        <v>0.94119892930000004</v>
      </c>
      <c r="AH23">
        <v>0.93605103940000001</v>
      </c>
      <c r="AI23">
        <v>0.93686468060000005</v>
      </c>
      <c r="AJ23">
        <v>0.94051822309999999</v>
      </c>
      <c r="AK23">
        <v>0.94669584309999999</v>
      </c>
      <c r="AL23">
        <v>0.95481232890000001</v>
      </c>
      <c r="AM23">
        <v>0.96451762169999999</v>
      </c>
      <c r="AN23">
        <v>0.97563187910000004</v>
      </c>
      <c r="AO23">
        <v>0.98803958780000001</v>
      </c>
      <c r="AP23">
        <v>1.001644945</v>
      </c>
      <c r="AQ23">
        <v>1.0163599839999999</v>
      </c>
      <c r="AR23">
        <v>1.032103209</v>
      </c>
      <c r="AS23">
        <v>1.0488003349999999</v>
      </c>
      <c r="AT23">
        <v>1.066384864</v>
      </c>
      <c r="AU23">
        <v>1.0847981369999999</v>
      </c>
      <c r="AV23">
        <v>1.1039889279999999</v>
      </c>
    </row>
    <row r="24" spans="1:48" ht="14.45" x14ac:dyDescent="0.3">
      <c r="A24" t="s">
        <v>28</v>
      </c>
      <c r="B24">
        <v>641.39863079491602</v>
      </c>
      <c r="C24">
        <v>651.49706739760404</v>
      </c>
      <c r="D24">
        <v>661.45228350000002</v>
      </c>
      <c r="E24">
        <v>663.49258310000005</v>
      </c>
      <c r="F24">
        <v>650.14906670000005</v>
      </c>
      <c r="G24">
        <v>627.23654829999998</v>
      </c>
      <c r="H24">
        <v>608.33065639999995</v>
      </c>
      <c r="I24">
        <v>592.9643724</v>
      </c>
      <c r="J24">
        <v>573.11373189999995</v>
      </c>
      <c r="K24">
        <v>554.66099459999998</v>
      </c>
      <c r="L24">
        <v>539.8513461</v>
      </c>
      <c r="M24">
        <v>530.25640499999997</v>
      </c>
      <c r="N24">
        <v>521.07124569999996</v>
      </c>
      <c r="O24">
        <v>508.50278539999999</v>
      </c>
      <c r="P24">
        <v>491.43726520000001</v>
      </c>
      <c r="Q24">
        <v>467.41027359999998</v>
      </c>
      <c r="R24">
        <v>434.18518970000002</v>
      </c>
      <c r="S24">
        <v>412.53458289999998</v>
      </c>
      <c r="T24">
        <v>395.45815900000002</v>
      </c>
      <c r="U24">
        <v>380.40491459999998</v>
      </c>
      <c r="V24">
        <v>366.61371600000001</v>
      </c>
      <c r="W24">
        <v>353.78514000000001</v>
      </c>
      <c r="X24">
        <v>342.12530290000001</v>
      </c>
      <c r="Y24">
        <v>331.25939890000001</v>
      </c>
      <c r="Z24">
        <v>320.59054159999999</v>
      </c>
      <c r="AA24">
        <v>310.93652839999999</v>
      </c>
      <c r="AB24">
        <v>301.54494679999999</v>
      </c>
      <c r="AC24">
        <v>294.19139380000001</v>
      </c>
      <c r="AD24">
        <v>287.9531715</v>
      </c>
      <c r="AE24">
        <v>282.44782559999999</v>
      </c>
      <c r="AF24">
        <v>277.5147824</v>
      </c>
      <c r="AG24">
        <v>273.07400389999998</v>
      </c>
      <c r="AH24">
        <v>269.015558</v>
      </c>
      <c r="AI24">
        <v>265.25723520000003</v>
      </c>
      <c r="AJ24">
        <v>261.80026989999999</v>
      </c>
      <c r="AK24">
        <v>258.99533880000001</v>
      </c>
      <c r="AL24">
        <v>256.67258190000001</v>
      </c>
      <c r="AM24">
        <v>254.73126679999999</v>
      </c>
      <c r="AN24">
        <v>253.12324699999999</v>
      </c>
      <c r="AO24">
        <v>251.81885009999999</v>
      </c>
      <c r="AP24">
        <v>250.79485080000001</v>
      </c>
      <c r="AQ24">
        <v>250.0315205</v>
      </c>
      <c r="AR24">
        <v>249.51206479999999</v>
      </c>
      <c r="AS24">
        <v>249.2224334</v>
      </c>
      <c r="AT24">
        <v>249.151082</v>
      </c>
      <c r="AU24">
        <v>249.2886628</v>
      </c>
      <c r="AV24">
        <v>249.62768399999999</v>
      </c>
    </row>
    <row r="25" spans="1:48" ht="14.45" x14ac:dyDescent="0.3">
      <c r="A25" s="2" t="s">
        <v>29</v>
      </c>
      <c r="B25">
        <v>14.3521969422286</v>
      </c>
      <c r="C25">
        <v>14.5781636717658</v>
      </c>
      <c r="D25">
        <v>14.800147539999999</v>
      </c>
      <c r="E25">
        <v>19.169970599999999</v>
      </c>
      <c r="F25">
        <v>26.60686025</v>
      </c>
      <c r="G25">
        <v>38.100980980000003</v>
      </c>
      <c r="H25">
        <v>55.503447700000002</v>
      </c>
      <c r="I25">
        <v>64.870300130000004</v>
      </c>
      <c r="J25">
        <v>69.938125229999997</v>
      </c>
      <c r="K25">
        <v>73.601972239999995</v>
      </c>
      <c r="L25">
        <v>76.950392399999998</v>
      </c>
      <c r="M25">
        <v>80.959871379999996</v>
      </c>
      <c r="N25">
        <v>95.326544440000006</v>
      </c>
      <c r="O25">
        <v>114.6730187</v>
      </c>
      <c r="P25">
        <v>137.76044540000001</v>
      </c>
      <c r="Q25">
        <v>163.15798580000001</v>
      </c>
      <c r="R25">
        <v>188.34032859999999</v>
      </c>
      <c r="S25">
        <v>204.01408810000001</v>
      </c>
      <c r="T25">
        <v>216.38309699999999</v>
      </c>
      <c r="U25">
        <v>227.7428606</v>
      </c>
      <c r="V25">
        <v>238.86862500000001</v>
      </c>
      <c r="W25">
        <v>249.99668320000001</v>
      </c>
      <c r="X25">
        <v>259.26091739999998</v>
      </c>
      <c r="Y25">
        <v>267.7002066</v>
      </c>
      <c r="Z25">
        <v>274.9717799</v>
      </c>
      <c r="AA25">
        <v>282.57180949999997</v>
      </c>
      <c r="AB25">
        <v>289.62484260000002</v>
      </c>
      <c r="AC25">
        <v>292.44667390000001</v>
      </c>
      <c r="AD25">
        <v>293.74529710000002</v>
      </c>
      <c r="AE25">
        <v>294.40288270000002</v>
      </c>
      <c r="AF25">
        <v>294.68141609999998</v>
      </c>
      <c r="AG25">
        <v>294.6703559</v>
      </c>
      <c r="AH25">
        <v>291.28517060000001</v>
      </c>
      <c r="AI25">
        <v>286.45461599999999</v>
      </c>
      <c r="AJ25">
        <v>280.92273829999999</v>
      </c>
      <c r="AK25">
        <v>275.4526386</v>
      </c>
      <c r="AL25">
        <v>269.95961729999999</v>
      </c>
      <c r="AM25">
        <v>264.40114929999999</v>
      </c>
      <c r="AN25">
        <v>258.78332419999998</v>
      </c>
      <c r="AO25">
        <v>253.12458799999999</v>
      </c>
      <c r="AP25">
        <v>247.4436034</v>
      </c>
      <c r="AQ25">
        <v>241.75732260000001</v>
      </c>
      <c r="AR25">
        <v>236.08140030000001</v>
      </c>
      <c r="AS25">
        <v>230.43068529999999</v>
      </c>
      <c r="AT25">
        <v>224.8194292</v>
      </c>
      <c r="AU25">
        <v>219.26128310000001</v>
      </c>
      <c r="AV25">
        <v>213.76918839999999</v>
      </c>
    </row>
    <row r="26" spans="1:48" ht="14.45" x14ac:dyDescent="0.3">
      <c r="A26" t="s">
        <v>30</v>
      </c>
      <c r="B26">
        <v>2512.5447055638701</v>
      </c>
      <c r="C26">
        <v>2552.1032144261499</v>
      </c>
      <c r="D26">
        <v>2601.2900450000002</v>
      </c>
      <c r="E26">
        <v>2554.3743250000002</v>
      </c>
      <c r="F26">
        <v>2408.6802969999999</v>
      </c>
      <c r="G26">
        <v>2083.970836</v>
      </c>
      <c r="H26">
        <v>1792.3529699999999</v>
      </c>
      <c r="I26">
        <v>1576.610322</v>
      </c>
      <c r="J26">
        <v>1378.006873</v>
      </c>
      <c r="K26">
        <v>1186.212984</v>
      </c>
      <c r="L26">
        <v>1014.093035</v>
      </c>
      <c r="M26">
        <v>855.55885249999994</v>
      </c>
      <c r="N26">
        <v>743.01427479999995</v>
      </c>
      <c r="O26">
        <v>645.15788069999996</v>
      </c>
      <c r="P26">
        <v>558.55583820000004</v>
      </c>
      <c r="Q26">
        <v>480.84892459999998</v>
      </c>
      <c r="R26">
        <v>410.17992429999998</v>
      </c>
      <c r="S26">
        <v>342.16736270000001</v>
      </c>
      <c r="T26">
        <v>280.77679119999999</v>
      </c>
      <c r="U26">
        <v>226.99079029999999</v>
      </c>
      <c r="V26">
        <v>180.63641870000001</v>
      </c>
      <c r="W26">
        <v>141.2987631</v>
      </c>
      <c r="X26">
        <v>117.6255872</v>
      </c>
      <c r="Y26">
        <v>99.745576</v>
      </c>
      <c r="Z26">
        <v>85.248833300000001</v>
      </c>
      <c r="AA26">
        <v>72.669756939999999</v>
      </c>
      <c r="AB26">
        <v>61.347547509999998</v>
      </c>
      <c r="AC26">
        <v>52.374196300000001</v>
      </c>
      <c r="AD26">
        <v>44.994398029999999</v>
      </c>
      <c r="AE26">
        <v>38.791813609999998</v>
      </c>
      <c r="AF26">
        <v>33.523174249999997</v>
      </c>
      <c r="AG26">
        <v>29.02318987</v>
      </c>
      <c r="AH26">
        <v>25.20363541</v>
      </c>
      <c r="AI26">
        <v>21.933631779999999</v>
      </c>
      <c r="AJ26">
        <v>19.122989879999999</v>
      </c>
      <c r="AK26">
        <v>16.71774628</v>
      </c>
      <c r="AL26">
        <v>14.65025698</v>
      </c>
      <c r="AM26">
        <v>12.86632661</v>
      </c>
      <c r="AN26">
        <v>11.322487369999999</v>
      </c>
      <c r="AO26">
        <v>9.9829352960000008</v>
      </c>
      <c r="AP26">
        <v>8.8178142580000003</v>
      </c>
      <c r="AQ26">
        <v>7.80210706</v>
      </c>
      <c r="AR26">
        <v>6.9147838689999999</v>
      </c>
      <c r="AS26">
        <v>6.1381066960000004</v>
      </c>
      <c r="AT26">
        <v>5.4570578630000002</v>
      </c>
      <c r="AU26">
        <v>4.8588729209999997</v>
      </c>
      <c r="AV26">
        <v>4.3326604590000004</v>
      </c>
    </row>
    <row r="27" spans="1:48" ht="14.45" x14ac:dyDescent="0.3">
      <c r="A27" t="s">
        <v>31</v>
      </c>
      <c r="B27">
        <v>226.07441534152099</v>
      </c>
      <c r="C27">
        <v>229.633821366424</v>
      </c>
      <c r="D27">
        <v>234.05960809999999</v>
      </c>
      <c r="E27">
        <v>229.61097269999999</v>
      </c>
      <c r="F27">
        <v>220.98410770000001</v>
      </c>
      <c r="G27">
        <v>200.8560281</v>
      </c>
      <c r="H27">
        <v>187.21769850000001</v>
      </c>
      <c r="I27">
        <v>168.42265750000001</v>
      </c>
      <c r="J27">
        <v>147.0983118</v>
      </c>
      <c r="K27">
        <v>125.0831187</v>
      </c>
      <c r="L27">
        <v>104.7932208</v>
      </c>
      <c r="M27">
        <v>86.046187399999994</v>
      </c>
      <c r="N27">
        <v>77.950007330000005</v>
      </c>
      <c r="O27">
        <v>72.531895070000004</v>
      </c>
      <c r="P27">
        <v>67.840403440000003</v>
      </c>
      <c r="Q27">
        <v>63.246943989999998</v>
      </c>
      <c r="R27">
        <v>58.468033689999999</v>
      </c>
      <c r="S27">
        <v>45.45505138</v>
      </c>
      <c r="T27">
        <v>32.868904280000002</v>
      </c>
      <c r="U27">
        <v>22.854812330000001</v>
      </c>
      <c r="V27">
        <v>15.41462859</v>
      </c>
      <c r="W27">
        <v>10.09926132</v>
      </c>
      <c r="X27">
        <v>7.1994945829999999</v>
      </c>
      <c r="Y27">
        <v>5.2365469439999996</v>
      </c>
      <c r="Z27">
        <v>3.8186457539999998</v>
      </c>
      <c r="AA27">
        <v>2.7572000280000002</v>
      </c>
      <c r="AB27">
        <v>1.9559680989999999</v>
      </c>
      <c r="AC27">
        <v>1.5653849980000001</v>
      </c>
      <c r="AD27">
        <v>1.306169774</v>
      </c>
      <c r="AE27">
        <v>1.1055933950000001</v>
      </c>
      <c r="AF27">
        <v>0.94118340280000001</v>
      </c>
      <c r="AG27">
        <v>0.8036035399</v>
      </c>
      <c r="AH27">
        <v>0.68940511699999996</v>
      </c>
      <c r="AI27">
        <v>0.59313593279999999</v>
      </c>
      <c r="AJ27">
        <v>0.51145646469999995</v>
      </c>
      <c r="AK27">
        <v>0.44235796710000003</v>
      </c>
      <c r="AL27">
        <v>0.38362379229999999</v>
      </c>
      <c r="AM27">
        <v>0.33349995339999999</v>
      </c>
      <c r="AN27">
        <v>0.2905890485</v>
      </c>
      <c r="AO27">
        <v>0.25375025010000002</v>
      </c>
      <c r="AP27">
        <v>0.22204154370000001</v>
      </c>
      <c r="AQ27">
        <v>0.1946812876</v>
      </c>
      <c r="AR27">
        <v>0.17101870329999999</v>
      </c>
      <c r="AS27">
        <v>0.15051007329999999</v>
      </c>
      <c r="AT27">
        <v>0.13269942670000001</v>
      </c>
      <c r="AU27">
        <v>0.1172029103</v>
      </c>
      <c r="AV27">
        <v>0.1036961671</v>
      </c>
    </row>
    <row r="28" spans="1:48" ht="14.45" x14ac:dyDescent="0.3">
      <c r="A28" t="s">
        <v>32</v>
      </c>
      <c r="B28">
        <v>74.851318925026106</v>
      </c>
      <c r="C28">
        <v>76.029808030709304</v>
      </c>
      <c r="D28">
        <v>77.495172640000007</v>
      </c>
      <c r="E28">
        <v>80.106045350000002</v>
      </c>
      <c r="F28">
        <v>82.822690129999998</v>
      </c>
      <c r="G28">
        <v>81.533295300000006</v>
      </c>
      <c r="H28">
        <v>82.711463789999996</v>
      </c>
      <c r="I28">
        <v>84.120631290000006</v>
      </c>
      <c r="J28">
        <v>84.394173039999998</v>
      </c>
      <c r="K28">
        <v>83.138818499999999</v>
      </c>
      <c r="L28">
        <v>81.196648920000001</v>
      </c>
      <c r="M28">
        <v>78.142067600000004</v>
      </c>
      <c r="N28">
        <v>70.071917080000006</v>
      </c>
      <c r="O28">
        <v>60.818001770000002</v>
      </c>
      <c r="P28">
        <v>51.871330210000004</v>
      </c>
      <c r="Q28">
        <v>43.592615000000002</v>
      </c>
      <c r="R28">
        <v>36.034038350000003</v>
      </c>
      <c r="S28">
        <v>41.957652639999999</v>
      </c>
      <c r="T28">
        <v>54.799241129999999</v>
      </c>
      <c r="U28">
        <v>74.341894109999998</v>
      </c>
      <c r="V28">
        <v>102.1963385</v>
      </c>
      <c r="W28">
        <v>141.06979229999999</v>
      </c>
      <c r="X28">
        <v>140.9635285</v>
      </c>
      <c r="Y28">
        <v>125.72826999999999</v>
      </c>
      <c r="Z28">
        <v>107.8193483</v>
      </c>
      <c r="AA28">
        <v>90.274360819999998</v>
      </c>
      <c r="AB28">
        <v>73.86117548</v>
      </c>
      <c r="AC28">
        <v>62.60928535</v>
      </c>
      <c r="AD28">
        <v>53.572490799999997</v>
      </c>
      <c r="AE28">
        <v>45.827491049999999</v>
      </c>
      <c r="AF28">
        <v>39.066931789999998</v>
      </c>
      <c r="AG28">
        <v>33.154259660000001</v>
      </c>
      <c r="AH28">
        <v>30.540792620000001</v>
      </c>
      <c r="AI28">
        <v>28.915570649999999</v>
      </c>
      <c r="AJ28">
        <v>27.62982813</v>
      </c>
      <c r="AK28">
        <v>26.525675150000001</v>
      </c>
      <c r="AL28">
        <v>25.537024479999999</v>
      </c>
      <c r="AM28">
        <v>24.636654910000001</v>
      </c>
      <c r="AN28">
        <v>23.811093100000001</v>
      </c>
      <c r="AO28">
        <v>23.05154671</v>
      </c>
      <c r="AP28">
        <v>22.351125710000002</v>
      </c>
      <c r="AQ28">
        <v>21.704057819999999</v>
      </c>
      <c r="AR28">
        <v>21.105440290000001</v>
      </c>
      <c r="AS28">
        <v>20.551113520000001</v>
      </c>
      <c r="AT28">
        <v>20.037558650000001</v>
      </c>
      <c r="AU28">
        <v>19.561802520000001</v>
      </c>
      <c r="AV28">
        <v>19.121330140000001</v>
      </c>
    </row>
    <row r="29" spans="1:48" ht="14.45" x14ac:dyDescent="0.3">
      <c r="A29" t="s">
        <v>33</v>
      </c>
      <c r="B29">
        <v>105.238873303688</v>
      </c>
      <c r="C29">
        <v>106.895796220531</v>
      </c>
      <c r="D29">
        <v>108.95606549999999</v>
      </c>
      <c r="E29">
        <v>109.6683815</v>
      </c>
      <c r="F29">
        <v>109.3285247</v>
      </c>
      <c r="G29">
        <v>103.3412893</v>
      </c>
      <c r="H29">
        <v>100.41688019999999</v>
      </c>
      <c r="I29">
        <v>90.018006229999997</v>
      </c>
      <c r="J29">
        <v>77.118214089999995</v>
      </c>
      <c r="K29">
        <v>63.947430130000001</v>
      </c>
      <c r="L29">
        <v>52.09494815</v>
      </c>
      <c r="M29">
        <v>41.511403639999997</v>
      </c>
      <c r="N29">
        <v>40.805936410000001</v>
      </c>
      <c r="O29">
        <v>42.902800329999998</v>
      </c>
      <c r="P29">
        <v>46.101687429999998</v>
      </c>
      <c r="Q29">
        <v>49.845024879999997</v>
      </c>
      <c r="R29">
        <v>53.821272790000002</v>
      </c>
      <c r="S29">
        <v>55.913619779999998</v>
      </c>
      <c r="T29">
        <v>57.006936899999999</v>
      </c>
      <c r="U29">
        <v>57.392919370000001</v>
      </c>
      <c r="V29">
        <v>57.08494958</v>
      </c>
      <c r="W29">
        <v>56.036303240000002</v>
      </c>
      <c r="X29">
        <v>51.879527469999999</v>
      </c>
      <c r="Y29">
        <v>46.906838499999999</v>
      </c>
      <c r="Z29">
        <v>42.071994429999997</v>
      </c>
      <c r="AA29">
        <v>37.340953689999999</v>
      </c>
      <c r="AB29">
        <v>32.642470709999998</v>
      </c>
      <c r="AC29">
        <v>27.3857173</v>
      </c>
      <c r="AD29">
        <v>22.614902749999999</v>
      </c>
      <c r="AE29">
        <v>18.519330400000001</v>
      </c>
      <c r="AF29">
        <v>15.067560240000001</v>
      </c>
      <c r="AG29">
        <v>12.18541916</v>
      </c>
      <c r="AH29">
        <v>10.886993990000001</v>
      </c>
      <c r="AI29">
        <v>10.05712488</v>
      </c>
      <c r="AJ29">
        <v>9.3955952150000002</v>
      </c>
      <c r="AK29">
        <v>8.8266261139999997</v>
      </c>
      <c r="AL29">
        <v>8.3196202899999996</v>
      </c>
      <c r="AM29">
        <v>7.8612986229999997</v>
      </c>
      <c r="AN29">
        <v>7.4443988699999997</v>
      </c>
      <c r="AO29">
        <v>7.0638333050000002</v>
      </c>
      <c r="AP29">
        <v>6.7155139009999996</v>
      </c>
      <c r="AQ29">
        <v>6.3959918089999999</v>
      </c>
      <c r="AR29">
        <v>6.102317996</v>
      </c>
      <c r="AS29">
        <v>5.8319607690000002</v>
      </c>
      <c r="AT29">
        <v>5.5827406330000002</v>
      </c>
      <c r="AU29">
        <v>5.352774396</v>
      </c>
      <c r="AV29">
        <v>5.1404270600000004</v>
      </c>
    </row>
    <row r="30" spans="1:48" ht="14.45" x14ac:dyDescent="0.3">
      <c r="A30" s="2" t="s">
        <v>34</v>
      </c>
      <c r="B30">
        <v>125.478000883536</v>
      </c>
      <c r="C30">
        <v>127.45357672064701</v>
      </c>
      <c r="D30">
        <v>129.9100837</v>
      </c>
      <c r="E30">
        <v>151.37282980000001</v>
      </c>
      <c r="F30">
        <v>184.32019700000001</v>
      </c>
      <c r="G30">
        <v>217.6670125</v>
      </c>
      <c r="H30">
        <v>267.63195619999999</v>
      </c>
      <c r="I30">
        <v>329.33389269999998</v>
      </c>
      <c r="J30">
        <v>400.7591089</v>
      </c>
      <c r="K30">
        <v>480.5355993</v>
      </c>
      <c r="L30">
        <v>573.14779080000005</v>
      </c>
      <c r="M30">
        <v>675.57296929999995</v>
      </c>
      <c r="N30">
        <v>803.45183259999999</v>
      </c>
      <c r="O30">
        <v>953.52807299999995</v>
      </c>
      <c r="P30">
        <v>1127.4567119999999</v>
      </c>
      <c r="Q30">
        <v>1324.7316350000001</v>
      </c>
      <c r="R30">
        <v>1541.1437020000001</v>
      </c>
      <c r="S30">
        <v>1822.0549490000001</v>
      </c>
      <c r="T30">
        <v>2147.9899639999999</v>
      </c>
      <c r="U30">
        <v>2507.5944549999999</v>
      </c>
      <c r="V30">
        <v>2889.0240480000002</v>
      </c>
      <c r="W30">
        <v>3277.8948890000001</v>
      </c>
      <c r="X30">
        <v>3572.8820959999998</v>
      </c>
      <c r="Y30">
        <v>3825.001413</v>
      </c>
      <c r="Z30">
        <v>4069.3403960000001</v>
      </c>
      <c r="AA30">
        <v>4287.55962</v>
      </c>
      <c r="AB30">
        <v>4452.9670640000004</v>
      </c>
      <c r="AC30">
        <v>4502.8159699999997</v>
      </c>
      <c r="AD30">
        <v>4510.915489</v>
      </c>
      <c r="AE30">
        <v>4499.3072030000003</v>
      </c>
      <c r="AF30">
        <v>4474.4582119999995</v>
      </c>
      <c r="AG30">
        <v>4438.7946220000003</v>
      </c>
      <c r="AH30">
        <v>4398.408813</v>
      </c>
      <c r="AI30">
        <v>4352.1016760000002</v>
      </c>
      <c r="AJ30">
        <v>4300.2545300000002</v>
      </c>
      <c r="AK30">
        <v>4247.8266629999998</v>
      </c>
      <c r="AL30">
        <v>4194.4447730000002</v>
      </c>
      <c r="AM30">
        <v>4139.9131500000003</v>
      </c>
      <c r="AN30">
        <v>4084.343296</v>
      </c>
      <c r="AO30">
        <v>4027.9169870000001</v>
      </c>
      <c r="AP30">
        <v>3970.8075410000001</v>
      </c>
      <c r="AQ30">
        <v>3913.1778949999998</v>
      </c>
      <c r="AR30">
        <v>3855.1928830000002</v>
      </c>
      <c r="AS30">
        <v>3797.027313</v>
      </c>
      <c r="AT30">
        <v>3738.8680690000001</v>
      </c>
      <c r="AU30">
        <v>3680.9121359999999</v>
      </c>
      <c r="AV30">
        <v>3623.362423</v>
      </c>
    </row>
    <row r="31" spans="1:48" ht="14.45" x14ac:dyDescent="0.3">
      <c r="A31" s="2" t="s">
        <v>35</v>
      </c>
      <c r="B31">
        <v>47.987102883744903</v>
      </c>
      <c r="C31">
        <v>48.742631026387798</v>
      </c>
      <c r="D31">
        <v>49.682122489999998</v>
      </c>
      <c r="E31">
        <v>45.810720000000003</v>
      </c>
      <c r="F31">
        <v>40.4589432</v>
      </c>
      <c r="G31">
        <v>33.417844940000002</v>
      </c>
      <c r="H31">
        <v>28.157083</v>
      </c>
      <c r="I31">
        <v>37.808229609999998</v>
      </c>
      <c r="J31">
        <v>59.195088320000004</v>
      </c>
      <c r="K31">
        <v>97.345143370000002</v>
      </c>
      <c r="L31">
        <v>164.4875279</v>
      </c>
      <c r="M31">
        <v>280.50141719999999</v>
      </c>
      <c r="N31">
        <v>386.07618070000001</v>
      </c>
      <c r="O31">
        <v>491.84479260000001</v>
      </c>
      <c r="P31">
        <v>608.68247959999997</v>
      </c>
      <c r="Q31">
        <v>741.13911189999999</v>
      </c>
      <c r="R31">
        <v>889.02812530000006</v>
      </c>
      <c r="S31">
        <v>1056.3312659999999</v>
      </c>
      <c r="T31">
        <v>1238.4518210000001</v>
      </c>
      <c r="U31">
        <v>1430.550524</v>
      </c>
      <c r="V31">
        <v>1625.6705019999999</v>
      </c>
      <c r="W31">
        <v>1815.1812520000001</v>
      </c>
      <c r="X31">
        <v>1994.461495</v>
      </c>
      <c r="Y31">
        <v>2169.4773930000001</v>
      </c>
      <c r="Z31">
        <v>2350.9711309999998</v>
      </c>
      <c r="AA31">
        <v>2525.2401629999999</v>
      </c>
      <c r="AB31">
        <v>2674.6678780000002</v>
      </c>
      <c r="AC31">
        <v>2861.733236</v>
      </c>
      <c r="AD31">
        <v>3073.6607990000002</v>
      </c>
      <c r="AE31">
        <v>3305.156986</v>
      </c>
      <c r="AF31">
        <v>3554.1909049999999</v>
      </c>
      <c r="AG31">
        <v>3820.5288559999999</v>
      </c>
      <c r="AH31">
        <v>3916.655084</v>
      </c>
      <c r="AI31">
        <v>3945.4762150000001</v>
      </c>
      <c r="AJ31">
        <v>3945.8176170000002</v>
      </c>
      <c r="AK31">
        <v>3934.555867</v>
      </c>
      <c r="AL31">
        <v>3915.5391249999998</v>
      </c>
      <c r="AM31">
        <v>3890.2197190000002</v>
      </c>
      <c r="AN31">
        <v>3859.5225289999998</v>
      </c>
      <c r="AO31">
        <v>3824.1596650000001</v>
      </c>
      <c r="AP31">
        <v>3784.7217740000001</v>
      </c>
      <c r="AQ31">
        <v>3741.7298599999999</v>
      </c>
      <c r="AR31">
        <v>3695.6666169999999</v>
      </c>
      <c r="AS31">
        <v>3646.9929339999999</v>
      </c>
      <c r="AT31">
        <v>3596.1547919999998</v>
      </c>
      <c r="AU31">
        <v>3543.5845340000001</v>
      </c>
      <c r="AV31">
        <v>3489.6990879999998</v>
      </c>
    </row>
    <row r="32" spans="1:48" ht="14.45" x14ac:dyDescent="0.3">
      <c r="A32" s="2" t="s">
        <v>36</v>
      </c>
      <c r="B32">
        <v>250.51193188462801</v>
      </c>
      <c r="C32">
        <v>254.45609194499201</v>
      </c>
      <c r="D32">
        <v>259.36057190000002</v>
      </c>
      <c r="E32">
        <v>269.78341089999998</v>
      </c>
      <c r="F32">
        <v>281.5622568</v>
      </c>
      <c r="G32">
        <v>280.03636139999998</v>
      </c>
      <c r="H32">
        <v>287.21726369999999</v>
      </c>
      <c r="I32">
        <v>292.20295800000002</v>
      </c>
      <c r="J32">
        <v>292.12833499999999</v>
      </c>
      <c r="K32">
        <v>286.37574849999999</v>
      </c>
      <c r="L32">
        <v>278.13476329999997</v>
      </c>
      <c r="M32">
        <v>266.03525430000002</v>
      </c>
      <c r="N32">
        <v>270.23945479999998</v>
      </c>
      <c r="O32">
        <v>278.80719399999998</v>
      </c>
      <c r="P32">
        <v>288.48310570000001</v>
      </c>
      <c r="Q32">
        <v>297.636571</v>
      </c>
      <c r="R32">
        <v>304.81696249999999</v>
      </c>
      <c r="S32">
        <v>315.23519090000002</v>
      </c>
      <c r="T32">
        <v>324.79981659999999</v>
      </c>
      <c r="U32">
        <v>331.74706270000001</v>
      </c>
      <c r="V32">
        <v>334.93486940000003</v>
      </c>
      <c r="W32">
        <v>333.57136120000001</v>
      </c>
      <c r="X32">
        <v>331.2797908</v>
      </c>
      <c r="Y32">
        <v>327.81878330000001</v>
      </c>
      <c r="Z32">
        <v>324.43168550000001</v>
      </c>
      <c r="AA32">
        <v>319.16269670000003</v>
      </c>
      <c r="AB32">
        <v>310.31103339999999</v>
      </c>
      <c r="AC32">
        <v>304.44783159999997</v>
      </c>
      <c r="AD32">
        <v>299.83035510000002</v>
      </c>
      <c r="AE32">
        <v>295.8980214</v>
      </c>
      <c r="AF32">
        <v>292.30047769999999</v>
      </c>
      <c r="AG32">
        <v>288.88767100000001</v>
      </c>
      <c r="AH32">
        <v>286.07426329999998</v>
      </c>
      <c r="AI32">
        <v>283.55499070000002</v>
      </c>
      <c r="AJ32">
        <v>281.22826270000002</v>
      </c>
      <c r="AK32">
        <v>279.33206439999998</v>
      </c>
      <c r="AL32">
        <v>277.77774190000002</v>
      </c>
      <c r="AM32">
        <v>276.49900509999998</v>
      </c>
      <c r="AN32">
        <v>275.45657790000001</v>
      </c>
      <c r="AO32">
        <v>274.62100859999998</v>
      </c>
      <c r="AP32">
        <v>273.96650039999997</v>
      </c>
      <c r="AQ32">
        <v>273.47014089999999</v>
      </c>
      <c r="AR32">
        <v>273.11230210000002</v>
      </c>
      <c r="AS32">
        <v>272.87691710000001</v>
      </c>
      <c r="AT32">
        <v>272.75145309999999</v>
      </c>
      <c r="AU32">
        <v>272.7266631</v>
      </c>
      <c r="AV32">
        <v>272.79620920000002</v>
      </c>
    </row>
    <row r="33" spans="1:48" ht="14.45" x14ac:dyDescent="0.3">
      <c r="A33" s="2" t="s">
        <v>37</v>
      </c>
      <c r="B33">
        <v>87.277312718311094</v>
      </c>
      <c r="C33">
        <v>88.651441640673298</v>
      </c>
      <c r="D33">
        <v>90.360120499999894</v>
      </c>
      <c r="E33">
        <v>96.243031560000006</v>
      </c>
      <c r="F33">
        <v>103.9000075</v>
      </c>
      <c r="G33">
        <v>107.27658289999999</v>
      </c>
      <c r="H33">
        <v>114.44406069999999</v>
      </c>
      <c r="I33">
        <v>122.95813769999999</v>
      </c>
      <c r="J33">
        <v>130.63266680000001</v>
      </c>
      <c r="K33">
        <v>136.5148203</v>
      </c>
      <c r="L33">
        <v>141.63978449999999</v>
      </c>
      <c r="M33">
        <v>144.9900988</v>
      </c>
      <c r="N33">
        <v>171.40600570000001</v>
      </c>
      <c r="O33">
        <v>212.40597109999999</v>
      </c>
      <c r="P33">
        <v>267.56085949999999</v>
      </c>
      <c r="Q33">
        <v>338.55280379999999</v>
      </c>
      <c r="R33">
        <v>427.28174990000002</v>
      </c>
      <c r="S33">
        <v>508.65929679999999</v>
      </c>
      <c r="T33">
        <v>589.14116079999997</v>
      </c>
      <c r="U33">
        <v>670.46879100000001</v>
      </c>
      <c r="V33">
        <v>750.9771624</v>
      </c>
      <c r="W33">
        <v>827.41794870000001</v>
      </c>
      <c r="X33">
        <v>883.52255630000002</v>
      </c>
      <c r="Y33">
        <v>929.34439410000005</v>
      </c>
      <c r="Z33">
        <v>972.35059809999996</v>
      </c>
      <c r="AA33">
        <v>1007.847121</v>
      </c>
      <c r="AB33">
        <v>1029.8177459999999</v>
      </c>
      <c r="AC33">
        <v>1046.7152510000001</v>
      </c>
      <c r="AD33">
        <v>1062.092054</v>
      </c>
      <c r="AE33">
        <v>1076.340882</v>
      </c>
      <c r="AF33">
        <v>1089.320768</v>
      </c>
      <c r="AG33">
        <v>1100.9489390000001</v>
      </c>
      <c r="AH33">
        <v>1102.6481080000001</v>
      </c>
      <c r="AI33">
        <v>1100.0190829999999</v>
      </c>
      <c r="AJ33">
        <v>1095.119578</v>
      </c>
      <c r="AK33">
        <v>1089.773375</v>
      </c>
      <c r="AL33">
        <v>1084.0426219999999</v>
      </c>
      <c r="AM33">
        <v>1077.9086319999999</v>
      </c>
      <c r="AN33">
        <v>1071.3950500000001</v>
      </c>
      <c r="AO33">
        <v>1064.5342720000001</v>
      </c>
      <c r="AP33">
        <v>1057.355033</v>
      </c>
      <c r="AQ33">
        <v>1049.884233</v>
      </c>
      <c r="AR33">
        <v>1042.150954</v>
      </c>
      <c r="AS33">
        <v>1034.1889570000001</v>
      </c>
      <c r="AT33">
        <v>1026.0374710000001</v>
      </c>
      <c r="AU33">
        <v>1017.740825</v>
      </c>
      <c r="AV33">
        <v>1009.347387</v>
      </c>
    </row>
    <row r="34" spans="1:48" ht="14.45" x14ac:dyDescent="0.3">
      <c r="A34" t="s">
        <v>38</v>
      </c>
      <c r="B34">
        <v>1608.0328050475</v>
      </c>
      <c r="C34">
        <v>1633.35031674329</v>
      </c>
      <c r="D34">
        <v>1657.3466659999999</v>
      </c>
      <c r="E34">
        <v>1655.0873329999999</v>
      </c>
      <c r="F34">
        <v>1620.845597</v>
      </c>
      <c r="G34">
        <v>1533.3501189999999</v>
      </c>
      <c r="H34">
        <v>1490.218515</v>
      </c>
      <c r="I34">
        <v>1473.3326750000001</v>
      </c>
      <c r="J34">
        <v>1433.1326819999999</v>
      </c>
      <c r="K34">
        <v>1385.1773169999999</v>
      </c>
      <c r="L34">
        <v>1343.5858330000001</v>
      </c>
      <c r="M34">
        <v>1307.4431119999999</v>
      </c>
      <c r="N34">
        <v>1278.214183</v>
      </c>
      <c r="O34">
        <v>1245.5151370000001</v>
      </c>
      <c r="P34">
        <v>1202.992694</v>
      </c>
      <c r="Q34">
        <v>1147.189711</v>
      </c>
      <c r="R34">
        <v>1076.904939</v>
      </c>
      <c r="S34">
        <v>1015.181929</v>
      </c>
      <c r="T34">
        <v>955.29509029999997</v>
      </c>
      <c r="U34">
        <v>897.27641270000004</v>
      </c>
      <c r="V34">
        <v>842.38198590000002</v>
      </c>
      <c r="W34">
        <v>791.5270878</v>
      </c>
      <c r="X34">
        <v>722.37960299999997</v>
      </c>
      <c r="Y34">
        <v>650.42716170000006</v>
      </c>
      <c r="Z34">
        <v>583.39610470000002</v>
      </c>
      <c r="AA34">
        <v>523.07154830000002</v>
      </c>
      <c r="AB34">
        <v>495.02047090000002</v>
      </c>
      <c r="AC34">
        <v>465.27440619999999</v>
      </c>
      <c r="AD34">
        <v>433.9588655</v>
      </c>
      <c r="AE34">
        <v>403.10740929999997</v>
      </c>
      <c r="AF34">
        <v>373.83727390000001</v>
      </c>
      <c r="AG34">
        <v>346.52278849999999</v>
      </c>
      <c r="AH34">
        <v>328.01970940000001</v>
      </c>
      <c r="AI34">
        <v>312.9499859</v>
      </c>
      <c r="AJ34">
        <v>299.60362989999999</v>
      </c>
      <c r="AK34">
        <v>287.63472239999999</v>
      </c>
      <c r="AL34">
        <v>276.76705279999999</v>
      </c>
      <c r="AM34">
        <v>266.8175291</v>
      </c>
      <c r="AN34">
        <v>257.66813769999999</v>
      </c>
      <c r="AO34">
        <v>249.23057270000001</v>
      </c>
      <c r="AP34">
        <v>241.4323162</v>
      </c>
      <c r="AQ34">
        <v>234.2120463</v>
      </c>
      <c r="AR34">
        <v>227.5177496</v>
      </c>
      <c r="AS34">
        <v>221.3054272</v>
      </c>
      <c r="AT34">
        <v>215.5379207</v>
      </c>
      <c r="AU34">
        <v>210.18381429999999</v>
      </c>
      <c r="AV34">
        <v>205.21643950000001</v>
      </c>
    </row>
    <row r="35" spans="1:48" x14ac:dyDescent="0.25">
      <c r="A35" s="2" t="s">
        <v>39</v>
      </c>
      <c r="B35">
        <v>44.422405728930201</v>
      </c>
      <c r="C35">
        <v>45.121809853688703</v>
      </c>
      <c r="D35">
        <v>45.88914853</v>
      </c>
      <c r="E35">
        <v>48.476082859999998</v>
      </c>
      <c r="F35">
        <v>51.209437080000001</v>
      </c>
      <c r="G35">
        <v>52.76205126</v>
      </c>
      <c r="H35">
        <v>56.082097320000003</v>
      </c>
      <c r="I35">
        <v>57.202396520000001</v>
      </c>
      <c r="J35">
        <v>56.303815530000001</v>
      </c>
      <c r="K35">
        <v>54.693606080000002</v>
      </c>
      <c r="L35">
        <v>53.145696340000001</v>
      </c>
      <c r="M35">
        <v>51.729563069999998</v>
      </c>
      <c r="N35">
        <v>63.747913879999999</v>
      </c>
      <c r="O35">
        <v>85.140713550000001</v>
      </c>
      <c r="P35">
        <v>116.7852661</v>
      </c>
      <c r="Q35">
        <v>161.3627147</v>
      </c>
      <c r="R35">
        <v>222.581549</v>
      </c>
      <c r="S35">
        <v>260.92096570000001</v>
      </c>
      <c r="T35">
        <v>288.57268820000002</v>
      </c>
      <c r="U35">
        <v>312.54767720000001</v>
      </c>
      <c r="V35">
        <v>335.79949629999999</v>
      </c>
      <c r="W35">
        <v>359.68923840000002</v>
      </c>
      <c r="X35">
        <v>371.21764610000002</v>
      </c>
      <c r="Y35">
        <v>375.99061369999998</v>
      </c>
      <c r="Z35">
        <v>378.02509689999999</v>
      </c>
      <c r="AA35">
        <v>378.91663130000001</v>
      </c>
      <c r="AB35">
        <v>405.62547840000002</v>
      </c>
      <c r="AC35">
        <v>430.24450919999998</v>
      </c>
      <c r="AD35">
        <v>451.46695</v>
      </c>
      <c r="AE35">
        <v>470.7155477</v>
      </c>
      <c r="AF35">
        <v>489.14219059999999</v>
      </c>
      <c r="AG35">
        <v>507.34470119999997</v>
      </c>
      <c r="AH35">
        <v>512.05609500000003</v>
      </c>
      <c r="AI35">
        <v>511.49003970000001</v>
      </c>
      <c r="AJ35">
        <v>508.61452659999998</v>
      </c>
      <c r="AK35">
        <v>504.81325930000003</v>
      </c>
      <c r="AL35">
        <v>500.38511269999998</v>
      </c>
      <c r="AM35">
        <v>495.38450110000002</v>
      </c>
      <c r="AN35">
        <v>489.84997320000002</v>
      </c>
      <c r="AO35">
        <v>483.82034909999999</v>
      </c>
      <c r="AP35">
        <v>477.33384310000002</v>
      </c>
      <c r="AQ35">
        <v>470.42887560000003</v>
      </c>
      <c r="AR35">
        <v>463.1452855</v>
      </c>
      <c r="AS35">
        <v>455.52490019999999</v>
      </c>
      <c r="AT35">
        <v>447.6114139</v>
      </c>
      <c r="AU35">
        <v>439.44980959999998</v>
      </c>
      <c r="AV35">
        <v>431.08554420000002</v>
      </c>
    </row>
    <row r="36" spans="1:48" x14ac:dyDescent="0.25">
      <c r="A36" s="2" t="s">
        <v>40</v>
      </c>
      <c r="B36">
        <v>6.07462261692881</v>
      </c>
      <c r="C36" s="1">
        <v>6.1702639052587802</v>
      </c>
      <c r="D36">
        <v>6.2730781159999998</v>
      </c>
      <c r="E36">
        <v>6.2947467560000003</v>
      </c>
      <c r="F36">
        <v>6.1979059330000004</v>
      </c>
      <c r="G36">
        <v>5.9011066449999996</v>
      </c>
      <c r="H36">
        <v>5.7708103160000004</v>
      </c>
      <c r="I36">
        <v>5.9790422120000004</v>
      </c>
      <c r="J36">
        <v>6.1893065839999997</v>
      </c>
      <c r="K36">
        <v>6.4075898039999997</v>
      </c>
      <c r="L36">
        <v>6.6803472910000004</v>
      </c>
      <c r="M36">
        <v>7.0085438680000003</v>
      </c>
      <c r="N36">
        <v>6.3090828410000004</v>
      </c>
      <c r="O36">
        <v>5.3425516909999997</v>
      </c>
      <c r="P36">
        <v>4.3876588520000004</v>
      </c>
      <c r="Q36">
        <v>3.5228880469999999</v>
      </c>
      <c r="R36">
        <v>2.770018324</v>
      </c>
      <c r="S36">
        <v>2.4778163790000001</v>
      </c>
      <c r="T36">
        <v>2.3057464919999999</v>
      </c>
      <c r="U36">
        <v>2.1706042999999999</v>
      </c>
      <c r="V36">
        <v>2.0527380129999999</v>
      </c>
      <c r="W36">
        <v>1.9478256570000001</v>
      </c>
      <c r="X36">
        <v>1.8056468020000001</v>
      </c>
      <c r="Y36">
        <v>1.655472107</v>
      </c>
      <c r="Z36">
        <v>1.5141396</v>
      </c>
      <c r="AA36">
        <v>1.385924538</v>
      </c>
      <c r="AB36">
        <v>1.348133842</v>
      </c>
      <c r="AC36">
        <v>1.3028356059999999</v>
      </c>
      <c r="AD36">
        <v>1.249950127</v>
      </c>
      <c r="AE36">
        <v>1.1953753949999999</v>
      </c>
      <c r="AF36">
        <v>1.1425966759999999</v>
      </c>
      <c r="AG36">
        <v>1.0929610030000001</v>
      </c>
      <c r="AH36">
        <v>1.044724786</v>
      </c>
      <c r="AI36">
        <v>0.9994309388</v>
      </c>
      <c r="AJ36">
        <v>0.95739534680000005</v>
      </c>
      <c r="AK36">
        <v>0.91923734530000001</v>
      </c>
      <c r="AL36">
        <v>0.88452362699999998</v>
      </c>
      <c r="AM36">
        <v>0.8527791763</v>
      </c>
      <c r="AN36">
        <v>0.82365251539999995</v>
      </c>
      <c r="AO36">
        <v>0.79686316459999995</v>
      </c>
      <c r="AP36">
        <v>0.77217352490000002</v>
      </c>
      <c r="AQ36">
        <v>0.74937942270000002</v>
      </c>
      <c r="AR36">
        <v>0.72830605069999999</v>
      </c>
      <c r="AS36">
        <v>0.70880467589999996</v>
      </c>
      <c r="AT36">
        <v>0.69074926579999996</v>
      </c>
      <c r="AU36">
        <v>0.67403313809999998</v>
      </c>
      <c r="AV36">
        <v>0.65856581670000003</v>
      </c>
    </row>
    <row r="37" spans="1:48" x14ac:dyDescent="0.25">
      <c r="A37" s="2" t="s">
        <v>41</v>
      </c>
      <c r="B37">
        <v>32.765894914850698</v>
      </c>
      <c r="C37">
        <v>33.281774270748102</v>
      </c>
      <c r="D37">
        <v>33.84778232</v>
      </c>
      <c r="E37">
        <v>32.537617920000002</v>
      </c>
      <c r="F37">
        <v>30.212108270000002</v>
      </c>
      <c r="G37">
        <v>26.93872344</v>
      </c>
      <c r="H37">
        <v>24.591106969999998</v>
      </c>
      <c r="I37">
        <v>24.097964260000001</v>
      </c>
      <c r="J37">
        <v>23.667660569999999</v>
      </c>
      <c r="K37">
        <v>23.248100610000002</v>
      </c>
      <c r="L37">
        <v>22.980266149999999</v>
      </c>
      <c r="M37">
        <v>22.837390989999999</v>
      </c>
      <c r="N37">
        <v>24.551730849999998</v>
      </c>
      <c r="O37">
        <v>26.99153299</v>
      </c>
      <c r="P37">
        <v>29.766296839999999</v>
      </c>
      <c r="Q37">
        <v>32.664570570000002</v>
      </c>
      <c r="R37">
        <v>35.506462229999997</v>
      </c>
      <c r="S37">
        <v>36.29446403</v>
      </c>
      <c r="T37">
        <v>36.248504680000003</v>
      </c>
      <c r="U37">
        <v>35.901210339999999</v>
      </c>
      <c r="V37">
        <v>35.470498900000003</v>
      </c>
      <c r="W37">
        <v>35.055580159999998</v>
      </c>
      <c r="X37">
        <v>33.711793720000003</v>
      </c>
      <c r="Y37">
        <v>31.976249559999999</v>
      </c>
      <c r="Z37">
        <v>30.197893759999999</v>
      </c>
      <c r="AA37">
        <v>28.494000079999999</v>
      </c>
      <c r="AB37">
        <v>28.681859280000001</v>
      </c>
      <c r="AC37">
        <v>28.340475399999999</v>
      </c>
      <c r="AD37">
        <v>27.64141772</v>
      </c>
      <c r="AE37">
        <v>26.785950140000001</v>
      </c>
      <c r="AF37">
        <v>25.882437110000001</v>
      </c>
      <c r="AG37">
        <v>24.977383379999999</v>
      </c>
      <c r="AH37">
        <v>24.372711420000002</v>
      </c>
      <c r="AI37">
        <v>23.879055409999999</v>
      </c>
      <c r="AJ37">
        <v>23.435491750000001</v>
      </c>
      <c r="AK37">
        <v>23.041613609999999</v>
      </c>
      <c r="AL37">
        <v>22.687241960000001</v>
      </c>
      <c r="AM37">
        <v>22.364086969999999</v>
      </c>
      <c r="AN37">
        <v>22.067297570000001</v>
      </c>
      <c r="AO37">
        <v>21.793511949999999</v>
      </c>
      <c r="AP37">
        <v>21.540004969999998</v>
      </c>
      <c r="AQ37">
        <v>21.304461490000001</v>
      </c>
      <c r="AR37">
        <v>21.08493357</v>
      </c>
      <c r="AS37">
        <v>20.87982367</v>
      </c>
      <c r="AT37">
        <v>20.6878581</v>
      </c>
      <c r="AU37">
        <v>20.50804977</v>
      </c>
      <c r="AV37">
        <v>20.339655100000002</v>
      </c>
    </row>
    <row r="38" spans="1:48" x14ac:dyDescent="0.25">
      <c r="A38" s="2" t="s">
        <v>42</v>
      </c>
      <c r="B38">
        <v>25.203491038642699</v>
      </c>
      <c r="C38">
        <v>25.600304882951502</v>
      </c>
      <c r="D38">
        <v>26.035675869999999</v>
      </c>
      <c r="E38">
        <v>23.256964150000002</v>
      </c>
      <c r="F38">
        <v>19.545970069999999</v>
      </c>
      <c r="G38">
        <v>15.59856081</v>
      </c>
      <c r="H38">
        <v>12.68523719</v>
      </c>
      <c r="I38">
        <v>13.11913592</v>
      </c>
      <c r="J38">
        <v>14.451781990000001</v>
      </c>
      <c r="K38">
        <v>16.319544459999999</v>
      </c>
      <c r="L38">
        <v>18.797011380000001</v>
      </c>
      <c r="M38">
        <v>21.980353470000001</v>
      </c>
      <c r="N38">
        <v>22.298294049999999</v>
      </c>
      <c r="O38">
        <v>21.41950628</v>
      </c>
      <c r="P38">
        <v>20.049396940000001</v>
      </c>
      <c r="Q38">
        <v>18.41092742</v>
      </c>
      <c r="R38">
        <v>16.592340719999999</v>
      </c>
      <c r="S38">
        <v>16.136473120000002</v>
      </c>
      <c r="T38">
        <v>16.058887009999999</v>
      </c>
      <c r="U38">
        <v>16.09841866</v>
      </c>
      <c r="V38">
        <v>16.201916440000002</v>
      </c>
      <c r="W38">
        <v>16.369390719999998</v>
      </c>
      <c r="X38">
        <v>16.02378878</v>
      </c>
      <c r="Y38">
        <v>15.4682569</v>
      </c>
      <c r="Z38">
        <v>14.882960539999999</v>
      </c>
      <c r="AA38">
        <v>14.3274887</v>
      </c>
      <c r="AB38">
        <v>14.72254077</v>
      </c>
      <c r="AC38">
        <v>14.66643163</v>
      </c>
      <c r="AD38">
        <v>14.370193990000001</v>
      </c>
      <c r="AE38">
        <v>13.979616269999999</v>
      </c>
      <c r="AF38">
        <v>13.5625783</v>
      </c>
      <c r="AG38">
        <v>13.14605588</v>
      </c>
      <c r="AH38">
        <v>12.850660530000001</v>
      </c>
      <c r="AI38">
        <v>12.604060840000001</v>
      </c>
      <c r="AJ38">
        <v>12.382697950000001</v>
      </c>
      <c r="AK38">
        <v>12.18873934</v>
      </c>
      <c r="AL38">
        <v>12.01736352</v>
      </c>
      <c r="AM38">
        <v>11.864272290000001</v>
      </c>
      <c r="AN38">
        <v>11.726848459999999</v>
      </c>
      <c r="AO38">
        <v>11.603229819999999</v>
      </c>
      <c r="AP38">
        <v>11.491888469999999</v>
      </c>
      <c r="AQ38">
        <v>11.391518619999999</v>
      </c>
      <c r="AR38">
        <v>11.301015359999999</v>
      </c>
      <c r="AS38">
        <v>11.219465619999999</v>
      </c>
      <c r="AT38">
        <v>11.14613398</v>
      </c>
      <c r="AU38">
        <v>11.080442789999999</v>
      </c>
      <c r="AV38">
        <v>11.02194929</v>
      </c>
    </row>
    <row r="39" spans="1:48" x14ac:dyDescent="0.25">
      <c r="A39" s="2" t="s">
        <v>43</v>
      </c>
      <c r="B39">
        <v>62.153304865344303</v>
      </c>
      <c r="C39">
        <v>63.131871358466199</v>
      </c>
      <c r="D39">
        <v>64.205498950000006</v>
      </c>
      <c r="E39">
        <v>82.411769329999998</v>
      </c>
      <c r="F39">
        <v>113.9033883</v>
      </c>
      <c r="G39">
        <v>158.74782250000001</v>
      </c>
      <c r="H39">
        <v>232.34208050000001</v>
      </c>
      <c r="I39">
        <v>282.11679349999997</v>
      </c>
      <c r="J39">
        <v>315.0107893</v>
      </c>
      <c r="K39">
        <v>341.72023350000001</v>
      </c>
      <c r="L39">
        <v>368.58802759999998</v>
      </c>
      <c r="M39">
        <v>397.00126189999997</v>
      </c>
      <c r="N39">
        <v>423.75502920000002</v>
      </c>
      <c r="O39">
        <v>447.28058670000001</v>
      </c>
      <c r="P39">
        <v>465.77478070000001</v>
      </c>
      <c r="Q39">
        <v>477.24884029999998</v>
      </c>
      <c r="R39">
        <v>479.92506229999998</v>
      </c>
      <c r="S39">
        <v>497.68498319999998</v>
      </c>
      <c r="T39">
        <v>519.39740529999995</v>
      </c>
      <c r="U39">
        <v>542.25885219999998</v>
      </c>
      <c r="V39">
        <v>566.18887359999997</v>
      </c>
      <c r="W39">
        <v>591.80487530000005</v>
      </c>
      <c r="X39">
        <v>598.19563010000002</v>
      </c>
      <c r="Y39">
        <v>594.91645759999994</v>
      </c>
      <c r="Z39">
        <v>588.50176839999995</v>
      </c>
      <c r="AA39">
        <v>581.41753719999997</v>
      </c>
      <c r="AB39">
        <v>614.45277399999998</v>
      </c>
      <c r="AC39">
        <v>622.03449260000002</v>
      </c>
      <c r="AD39">
        <v>615.82133229999999</v>
      </c>
      <c r="AE39">
        <v>603.35329650000006</v>
      </c>
      <c r="AF39">
        <v>588.15074289999995</v>
      </c>
      <c r="AG39">
        <v>571.70635830000003</v>
      </c>
      <c r="AH39">
        <v>557.7138142</v>
      </c>
      <c r="AI39">
        <v>544.42004199999997</v>
      </c>
      <c r="AJ39">
        <v>531.31402460000004</v>
      </c>
      <c r="AK39">
        <v>518.70022510000001</v>
      </c>
      <c r="AL39">
        <v>506.49168550000002</v>
      </c>
      <c r="AM39">
        <v>494.58173679999999</v>
      </c>
      <c r="AN39">
        <v>482.92093290000003</v>
      </c>
      <c r="AO39">
        <v>471.48438850000002</v>
      </c>
      <c r="AP39">
        <v>460.25607559999997</v>
      </c>
      <c r="AQ39">
        <v>449.22499440000001</v>
      </c>
      <c r="AR39">
        <v>438.38472309999997</v>
      </c>
      <c r="AS39">
        <v>427.73325510000001</v>
      </c>
      <c r="AT39">
        <v>417.2725026</v>
      </c>
      <c r="AU39">
        <v>407.00752460000001</v>
      </c>
      <c r="AV39">
        <v>396.94563199999999</v>
      </c>
    </row>
    <row r="40" spans="1:48" s="4" customFormat="1" x14ac:dyDescent="0.25">
      <c r="A40" s="3" t="s">
        <v>0</v>
      </c>
      <c r="B40" s="4">
        <f>SUM(B25,B30:B33,B35:B39)</f>
        <v>696.22626447714538</v>
      </c>
      <c r="C40" s="4">
        <f t="shared" ref="C40:AT40" si="0">SUM(C25,C30:C33,C35:C39)</f>
        <v>707.18792927557922</v>
      </c>
      <c r="D40" s="4">
        <f t="shared" si="0"/>
        <v>720.36422991599989</v>
      </c>
      <c r="E40" s="4">
        <f t="shared" si="0"/>
        <v>775.35714387600001</v>
      </c>
      <c r="F40" s="4">
        <f t="shared" si="0"/>
        <v>857.91707440300002</v>
      </c>
      <c r="G40" s="4">
        <f>SUM(G25,G30:G33,G35:G39)</f>
        <v>936.44704737500001</v>
      </c>
      <c r="H40" s="4">
        <f t="shared" si="0"/>
        <v>1084.425143596</v>
      </c>
      <c r="I40" s="4">
        <f t="shared" si="0"/>
        <v>1229.6888505519998</v>
      </c>
      <c r="J40" s="4">
        <f t="shared" si="0"/>
        <v>1368.2766782239999</v>
      </c>
      <c r="K40" s="4">
        <f t="shared" si="0"/>
        <v>1516.762358164</v>
      </c>
      <c r="L40" s="4">
        <f>SUM(L25,L30:L33,L35:L39)</f>
        <v>1704.5516076610002</v>
      </c>
      <c r="M40" s="4">
        <f t="shared" si="0"/>
        <v>1948.6167242779998</v>
      </c>
      <c r="N40" s="4">
        <f t="shared" si="0"/>
        <v>2267.1620690609998</v>
      </c>
      <c r="O40" s="4">
        <f t="shared" si="0"/>
        <v>2637.4339406110003</v>
      </c>
      <c r="P40" s="4">
        <f t="shared" si="0"/>
        <v>3066.7070016320004</v>
      </c>
      <c r="Q40" s="4">
        <f t="shared" si="0"/>
        <v>3558.428048537</v>
      </c>
      <c r="R40" s="4">
        <f t="shared" si="0"/>
        <v>4107.9863008740003</v>
      </c>
      <c r="S40" s="4">
        <f t="shared" si="0"/>
        <v>4719.8094932289996</v>
      </c>
      <c r="T40" s="4">
        <f t="shared" si="0"/>
        <v>5379.3490910820001</v>
      </c>
      <c r="U40" s="4">
        <f t="shared" si="0"/>
        <v>6077.0804560000006</v>
      </c>
      <c r="V40" s="4">
        <f t="shared" si="0"/>
        <v>6795.1887300529997</v>
      </c>
      <c r="W40" s="4">
        <f t="shared" si="0"/>
        <v>7508.9290443370019</v>
      </c>
      <c r="X40" s="4">
        <f t="shared" si="0"/>
        <v>8062.3613610020011</v>
      </c>
      <c r="Y40" s="4">
        <f t="shared" si="0"/>
        <v>8539.3492398669987</v>
      </c>
      <c r="Z40" s="4">
        <f t="shared" si="0"/>
        <v>9005.1874497000008</v>
      </c>
      <c r="AA40" s="4">
        <f t="shared" si="0"/>
        <v>9426.9229920180005</v>
      </c>
      <c r="AB40" s="4">
        <f t="shared" si="0"/>
        <v>9822.2193502919999</v>
      </c>
      <c r="AC40" s="4">
        <f t="shared" si="0"/>
        <v>10104.747706935999</v>
      </c>
      <c r="AD40" s="4">
        <f t="shared" si="0"/>
        <v>10350.793838337</v>
      </c>
      <c r="AE40" s="4">
        <f t="shared" si="0"/>
        <v>10587.135761105001</v>
      </c>
      <c r="AF40" s="4">
        <f t="shared" si="0"/>
        <v>10822.832324385998</v>
      </c>
      <c r="AG40" s="4">
        <f t="shared" si="0"/>
        <v>11062.097903663001</v>
      </c>
      <c r="AH40" s="4">
        <f t="shared" si="0"/>
        <v>11103.109444836</v>
      </c>
      <c r="AI40" s="4">
        <f t="shared" si="0"/>
        <v>11060.999209588799</v>
      </c>
      <c r="AJ40" s="4">
        <f t="shared" si="0"/>
        <v>10980.046862246803</v>
      </c>
      <c r="AK40" s="4">
        <f t="shared" si="0"/>
        <v>10886.603682695297</v>
      </c>
      <c r="AL40" s="4">
        <f t="shared" si="0"/>
        <v>10784.229806507001</v>
      </c>
      <c r="AM40" s="4">
        <f t="shared" si="0"/>
        <v>10673.989031736302</v>
      </c>
      <c r="AN40" s="4">
        <f t="shared" si="0"/>
        <v>10556.8894817454</v>
      </c>
      <c r="AO40" s="4">
        <f t="shared" si="0"/>
        <v>10433.854863134602</v>
      </c>
      <c r="AP40" s="4">
        <f t="shared" si="0"/>
        <v>10305.6884374649</v>
      </c>
      <c r="AQ40" s="4">
        <f t="shared" si="0"/>
        <v>10173.1186810327</v>
      </c>
      <c r="AR40" s="4">
        <f t="shared" si="0"/>
        <v>10036.848419980703</v>
      </c>
      <c r="AS40" s="4">
        <f t="shared" si="0"/>
        <v>9897.5830556659021</v>
      </c>
      <c r="AT40" s="4">
        <f t="shared" si="0"/>
        <v>9756.0398721458005</v>
      </c>
    </row>
    <row r="41" spans="1:48" x14ac:dyDescent="0.25">
      <c r="B41">
        <f t="shared" ref="B41:AS41" si="1">B40*B42</f>
        <v>669.19095009337286</v>
      </c>
      <c r="C41">
        <f t="shared" si="1"/>
        <v>693.32149928978345</v>
      </c>
      <c r="D41">
        <f t="shared" si="1"/>
        <v>720.05473911153683</v>
      </c>
      <c r="E41">
        <f t="shared" si="1"/>
        <v>793.58844127459963</v>
      </c>
      <c r="F41">
        <f t="shared" si="1"/>
        <v>890.2650942105704</v>
      </c>
      <c r="G41">
        <f t="shared" si="1"/>
        <v>980.32390669251311</v>
      </c>
      <c r="H41">
        <f t="shared" si="1"/>
        <v>1142.948109279668</v>
      </c>
      <c r="I41">
        <f t="shared" si="1"/>
        <v>1303.3861987553826</v>
      </c>
      <c r="J41">
        <f t="shared" si="1"/>
        <v>1451.6466341376656</v>
      </c>
      <c r="K41">
        <f t="shared" si="1"/>
        <v>1611.4945208511988</v>
      </c>
      <c r="L41">
        <f>L40*L42</f>
        <v>1811.0124908287034</v>
      </c>
      <c r="M41">
        <f t="shared" si="1"/>
        <v>2070.3211399669208</v>
      </c>
      <c r="N41">
        <f t="shared" si="1"/>
        <v>2408.7618159221429</v>
      </c>
      <c r="O41">
        <f t="shared" si="1"/>
        <v>2802.1596933262358</v>
      </c>
      <c r="P41">
        <f t="shared" si="1"/>
        <v>3258.243787225912</v>
      </c>
      <c r="Q41">
        <f t="shared" si="1"/>
        <v>3780.6761699979952</v>
      </c>
      <c r="R41">
        <f t="shared" si="1"/>
        <v>4364.5580864780713</v>
      </c>
      <c r="S41">
        <f t="shared" si="1"/>
        <v>5014.5938135007518</v>
      </c>
      <c r="T41">
        <f t="shared" si="1"/>
        <v>5715.3261612569668</v>
      </c>
      <c r="U41">
        <f t="shared" si="1"/>
        <v>6456.6356126283936</v>
      </c>
      <c r="V41">
        <f t="shared" si="1"/>
        <v>7219.5946502030811</v>
      </c>
      <c r="W41">
        <f t="shared" si="1"/>
        <v>7977.9129191055044</v>
      </c>
      <c r="X41">
        <f t="shared" si="1"/>
        <v>8565.9108616752255</v>
      </c>
      <c r="Y41">
        <f t="shared" si="1"/>
        <v>9072.6898894946044</v>
      </c>
      <c r="Z41">
        <f t="shared" si="1"/>
        <v>9567.622875343297</v>
      </c>
      <c r="AA41">
        <f t="shared" si="1"/>
        <v>10015.698681045867</v>
      </c>
      <c r="AB41">
        <f t="shared" si="1"/>
        <v>10435.683995187021</v>
      </c>
      <c r="AC41">
        <f t="shared" si="1"/>
        <v>10735.858176242</v>
      </c>
      <c r="AD41">
        <f t="shared" si="1"/>
        <v>10997.271568059887</v>
      </c>
      <c r="AE41">
        <f t="shared" si="1"/>
        <v>11248.374657174714</v>
      </c>
      <c r="AF41">
        <f t="shared" si="1"/>
        <v>11498.79207969735</v>
      </c>
      <c r="AG41">
        <f t="shared" si="1"/>
        <v>11753.001427627047</v>
      </c>
      <c r="AH41">
        <f t="shared" si="1"/>
        <v>11796.574419491079</v>
      </c>
      <c r="AI41">
        <f t="shared" si="1"/>
        <v>11751.834112608225</v>
      </c>
      <c r="AJ41">
        <f t="shared" si="1"/>
        <v>11665.825738593998</v>
      </c>
      <c r="AK41">
        <f t="shared" si="1"/>
        <v>11566.546394636356</v>
      </c>
      <c r="AL41">
        <f t="shared" si="1"/>
        <v>11457.778571076022</v>
      </c>
      <c r="AM41">
        <f t="shared" si="1"/>
        <v>11340.652507417366</v>
      </c>
      <c r="AN41">
        <f t="shared" si="1"/>
        <v>11216.239291208003</v>
      </c>
      <c r="AO41">
        <f t="shared" si="1"/>
        <v>11085.520320830654</v>
      </c>
      <c r="AP41">
        <f t="shared" si="1"/>
        <v>10949.349027013857</v>
      </c>
      <c r="AQ41">
        <f t="shared" si="1"/>
        <v>10808.499384371309</v>
      </c>
      <c r="AR41">
        <f t="shared" si="1"/>
        <v>10663.718115335812</v>
      </c>
      <c r="AS41">
        <f t="shared" si="1"/>
        <v>10515.754678394176</v>
      </c>
      <c r="AT41">
        <f>AT40*AT42</f>
        <v>10365.371156889472</v>
      </c>
    </row>
    <row r="42" spans="1:48" x14ac:dyDescent="0.25">
      <c r="B42">
        <f>B46</f>
        <v>0.96116878123798499</v>
      </c>
      <c r="C42">
        <f t="shared" ref="C42:K42" si="2">C46</f>
        <v>0.98039215686274495</v>
      </c>
      <c r="D42">
        <f t="shared" si="2"/>
        <v>0.99957036899999996</v>
      </c>
      <c r="E42">
        <f t="shared" si="2"/>
        <v>1.0235134189999999</v>
      </c>
      <c r="F42">
        <f t="shared" si="2"/>
        <v>1.037705299</v>
      </c>
      <c r="G42">
        <f t="shared" si="2"/>
        <v>1.0468546080000001</v>
      </c>
      <c r="H42">
        <f t="shared" si="2"/>
        <v>1.0539668099999999</v>
      </c>
      <c r="I42">
        <f t="shared" si="2"/>
        <v>1.059931704</v>
      </c>
      <c r="J42">
        <f t="shared" si="2"/>
        <v>1.0609306270000001</v>
      </c>
      <c r="K42">
        <f t="shared" si="2"/>
        <v>1.062456826</v>
      </c>
      <c r="L42">
        <f>K42</f>
        <v>1.062456826</v>
      </c>
      <c r="M42">
        <f>L42</f>
        <v>1.062456826</v>
      </c>
      <c r="N42">
        <f t="shared" ref="N42:AT42" si="3">M42</f>
        <v>1.062456826</v>
      </c>
      <c r="O42">
        <f t="shared" si="3"/>
        <v>1.062456826</v>
      </c>
      <c r="P42">
        <f t="shared" si="3"/>
        <v>1.062456826</v>
      </c>
      <c r="Q42">
        <f t="shared" si="3"/>
        <v>1.062456826</v>
      </c>
      <c r="R42">
        <f t="shared" si="3"/>
        <v>1.062456826</v>
      </c>
      <c r="S42">
        <f t="shared" si="3"/>
        <v>1.062456826</v>
      </c>
      <c r="T42">
        <f t="shared" si="3"/>
        <v>1.062456826</v>
      </c>
      <c r="U42">
        <f t="shared" si="3"/>
        <v>1.062456826</v>
      </c>
      <c r="V42">
        <f t="shared" si="3"/>
        <v>1.062456826</v>
      </c>
      <c r="W42">
        <f t="shared" si="3"/>
        <v>1.062456826</v>
      </c>
      <c r="X42">
        <f t="shared" si="3"/>
        <v>1.062456826</v>
      </c>
      <c r="Y42">
        <f t="shared" si="3"/>
        <v>1.062456826</v>
      </c>
      <c r="Z42">
        <f t="shared" si="3"/>
        <v>1.062456826</v>
      </c>
      <c r="AA42">
        <f t="shared" si="3"/>
        <v>1.062456826</v>
      </c>
      <c r="AB42">
        <f t="shared" si="3"/>
        <v>1.062456826</v>
      </c>
      <c r="AC42">
        <f t="shared" si="3"/>
        <v>1.062456826</v>
      </c>
      <c r="AD42">
        <f t="shared" si="3"/>
        <v>1.062456826</v>
      </c>
      <c r="AE42">
        <f t="shared" si="3"/>
        <v>1.062456826</v>
      </c>
      <c r="AF42">
        <f t="shared" si="3"/>
        <v>1.062456826</v>
      </c>
      <c r="AG42">
        <f t="shared" si="3"/>
        <v>1.062456826</v>
      </c>
      <c r="AH42">
        <f t="shared" si="3"/>
        <v>1.062456826</v>
      </c>
      <c r="AI42">
        <f t="shared" si="3"/>
        <v>1.062456826</v>
      </c>
      <c r="AJ42">
        <f t="shared" si="3"/>
        <v>1.062456826</v>
      </c>
      <c r="AK42">
        <f t="shared" si="3"/>
        <v>1.062456826</v>
      </c>
      <c r="AL42">
        <f t="shared" si="3"/>
        <v>1.062456826</v>
      </c>
      <c r="AM42">
        <f t="shared" si="3"/>
        <v>1.062456826</v>
      </c>
      <c r="AN42">
        <f t="shared" si="3"/>
        <v>1.062456826</v>
      </c>
      <c r="AO42">
        <f t="shared" si="3"/>
        <v>1.062456826</v>
      </c>
      <c r="AP42">
        <f t="shared" si="3"/>
        <v>1.062456826</v>
      </c>
      <c r="AQ42">
        <f t="shared" si="3"/>
        <v>1.062456826</v>
      </c>
      <c r="AR42">
        <f t="shared" si="3"/>
        <v>1.062456826</v>
      </c>
      <c r="AS42">
        <f t="shared" si="3"/>
        <v>1.062456826</v>
      </c>
      <c r="AT42">
        <f t="shared" si="3"/>
        <v>1.062456826</v>
      </c>
    </row>
    <row r="43" spans="1:48" x14ac:dyDescent="0.25">
      <c r="K43" s="4" t="s">
        <v>5</v>
      </c>
      <c r="L43" s="4" t="s">
        <v>4</v>
      </c>
    </row>
    <row r="44" spans="1:48" x14ac:dyDescent="0.25">
      <c r="K44" s="4">
        <f>AVERAGE(L40:Z40)</f>
        <v>5025.2093705282659</v>
      </c>
      <c r="L44" s="4">
        <f>AVERAGE(L41:Z41)</f>
        <v>5339.0679977969203</v>
      </c>
    </row>
    <row r="45" spans="1:48" x14ac:dyDescent="0.25">
      <c r="B45">
        <v>2004</v>
      </c>
      <c r="C45">
        <v>2005</v>
      </c>
      <c r="D45">
        <v>2006</v>
      </c>
      <c r="E45">
        <v>2007</v>
      </c>
      <c r="F45">
        <v>2008</v>
      </c>
      <c r="G45">
        <v>2009</v>
      </c>
      <c r="H45">
        <v>2010</v>
      </c>
      <c r="I45">
        <v>2011</v>
      </c>
      <c r="J45">
        <v>2012</v>
      </c>
      <c r="K45">
        <v>2013</v>
      </c>
      <c r="L45">
        <v>2014</v>
      </c>
      <c r="M45">
        <v>2015</v>
      </c>
      <c r="N45">
        <v>2016</v>
      </c>
      <c r="O45">
        <v>2017</v>
      </c>
      <c r="P45">
        <v>2018</v>
      </c>
      <c r="Q45">
        <v>2019</v>
      </c>
      <c r="R45">
        <v>2020</v>
      </c>
      <c r="S45">
        <v>2021</v>
      </c>
      <c r="T45">
        <v>2022</v>
      </c>
      <c r="U45">
        <v>2023</v>
      </c>
      <c r="V45">
        <v>2024</v>
      </c>
      <c r="W45">
        <v>2025</v>
      </c>
      <c r="X45">
        <v>2026</v>
      </c>
      <c r="Y45">
        <v>2027</v>
      </c>
      <c r="Z45">
        <v>2028</v>
      </c>
      <c r="AA45">
        <v>2029</v>
      </c>
      <c r="AB45">
        <v>2030</v>
      </c>
      <c r="AC45">
        <v>2031</v>
      </c>
      <c r="AD45">
        <v>2032</v>
      </c>
      <c r="AE45">
        <v>2033</v>
      </c>
      <c r="AF45">
        <v>2034</v>
      </c>
      <c r="AG45">
        <v>2035</v>
      </c>
      <c r="AH45">
        <v>2036</v>
      </c>
      <c r="AI45">
        <v>2037</v>
      </c>
      <c r="AJ45">
        <v>2038</v>
      </c>
      <c r="AK45">
        <v>2039</v>
      </c>
      <c r="AL45">
        <v>2040</v>
      </c>
      <c r="AM45">
        <v>2041</v>
      </c>
      <c r="AN45">
        <v>2042</v>
      </c>
      <c r="AO45">
        <v>2043</v>
      </c>
      <c r="AP45">
        <v>2044</v>
      </c>
      <c r="AQ45">
        <v>2045</v>
      </c>
      <c r="AR45">
        <v>2046</v>
      </c>
      <c r="AS45">
        <v>2047</v>
      </c>
      <c r="AT45">
        <v>2048</v>
      </c>
      <c r="AU45">
        <v>2049</v>
      </c>
      <c r="AV45">
        <v>2050</v>
      </c>
    </row>
    <row r="46" spans="1:48" x14ac:dyDescent="0.25">
      <c r="A46" t="s">
        <v>2</v>
      </c>
      <c r="B46">
        <v>0.96116878123798499</v>
      </c>
      <c r="C46">
        <v>0.98039215686274495</v>
      </c>
      <c r="D46">
        <v>0.99957036899999996</v>
      </c>
      <c r="E46">
        <v>1.0235134189999999</v>
      </c>
      <c r="F46">
        <v>1.037705299</v>
      </c>
      <c r="G46">
        <v>1.0468546080000001</v>
      </c>
      <c r="H46">
        <v>1.0539668099999999</v>
      </c>
      <c r="I46">
        <v>1.059931704</v>
      </c>
      <c r="J46">
        <v>1.0609306270000001</v>
      </c>
      <c r="K46">
        <v>1.062456826</v>
      </c>
      <c r="L46">
        <v>1.0621956990000001</v>
      </c>
      <c r="M46">
        <v>1.0519499029999999</v>
      </c>
      <c r="N46">
        <v>1.0430859139999999</v>
      </c>
      <c r="O46">
        <v>1.0354624880000001</v>
      </c>
      <c r="P46">
        <v>1.031332903</v>
      </c>
      <c r="Q46">
        <v>1.0325503659999999</v>
      </c>
      <c r="R46">
        <v>1.0410836130000001</v>
      </c>
      <c r="S46">
        <v>1.0501696279999999</v>
      </c>
      <c r="T46">
        <v>1.0640084160000001</v>
      </c>
      <c r="U46">
        <v>1.0815526289999999</v>
      </c>
      <c r="V46">
        <v>1.102242715</v>
      </c>
      <c r="W46">
        <v>1.125335467</v>
      </c>
      <c r="X46">
        <v>1.1502155080000001</v>
      </c>
      <c r="Y46">
        <v>1.176464959</v>
      </c>
      <c r="Z46">
        <v>1.2036611610000001</v>
      </c>
      <c r="AA46">
        <v>1.2318709160000001</v>
      </c>
      <c r="AB46">
        <v>1.2603547859999999</v>
      </c>
      <c r="AC46">
        <v>1.2892615140000001</v>
      </c>
      <c r="AD46">
        <v>1.318442892</v>
      </c>
      <c r="AE46">
        <v>1.347855754</v>
      </c>
      <c r="AF46">
        <v>1.3775054579999999</v>
      </c>
      <c r="AG46">
        <v>1.407436766</v>
      </c>
      <c r="AH46">
        <v>1.4369008009999999</v>
      </c>
      <c r="AI46">
        <v>1.465803081</v>
      </c>
      <c r="AJ46">
        <v>1.4942644119999999</v>
      </c>
      <c r="AK46">
        <v>1.5231505649999999</v>
      </c>
      <c r="AL46">
        <v>1.552651241</v>
      </c>
      <c r="AM46">
        <v>1.5827686299999999</v>
      </c>
      <c r="AN46">
        <v>1.6136172</v>
      </c>
      <c r="AO46">
        <v>1.645322221</v>
      </c>
      <c r="AP46">
        <v>1.677983601</v>
      </c>
      <c r="AQ46">
        <v>1.711666661</v>
      </c>
      <c r="AR46">
        <v>1.7464032789999999</v>
      </c>
      <c r="AS46">
        <v>1.7821967540000001</v>
      </c>
      <c r="AT46">
        <v>1.8190278449999999</v>
      </c>
      <c r="AU46">
        <v>1.856860953</v>
      </c>
      <c r="AV46">
        <v>1.8956499899999999</v>
      </c>
    </row>
    <row r="47" spans="1:48" x14ac:dyDescent="0.25">
      <c r="A47" t="s">
        <v>3</v>
      </c>
      <c r="B47">
        <v>0.96116878123798499</v>
      </c>
      <c r="C47">
        <v>0.98039215686274495</v>
      </c>
      <c r="D47">
        <v>0.99957036899999996</v>
      </c>
      <c r="E47">
        <v>1.0235134189999999</v>
      </c>
      <c r="F47">
        <v>1.037705299</v>
      </c>
      <c r="G47">
        <v>1.0468546080000001</v>
      </c>
      <c r="H47">
        <v>1.0539668099999999</v>
      </c>
      <c r="I47">
        <v>1.059931704</v>
      </c>
      <c r="J47">
        <v>1.0609306270000001</v>
      </c>
      <c r="K47">
        <v>1.062456826</v>
      </c>
      <c r="L47">
        <v>1.062282733</v>
      </c>
      <c r="M47">
        <v>1.05213928</v>
      </c>
      <c r="N47">
        <v>1.0427211169999999</v>
      </c>
      <c r="O47">
        <v>1.033911663</v>
      </c>
      <c r="P47">
        <v>1.0276771739999999</v>
      </c>
      <c r="Q47">
        <v>1.024786816</v>
      </c>
      <c r="R47">
        <v>1.0257350700000001</v>
      </c>
      <c r="S47">
        <v>1.031442706</v>
      </c>
      <c r="T47">
        <v>1.0402278250000001</v>
      </c>
      <c r="U47">
        <v>1.0517401340000001</v>
      </c>
      <c r="V47">
        <v>1.065734229</v>
      </c>
      <c r="W47">
        <v>1.0816925070000001</v>
      </c>
      <c r="X47">
        <v>1.0993396499999999</v>
      </c>
      <c r="Y47">
        <v>1.1184431079999999</v>
      </c>
      <c r="Z47">
        <v>1.1388366080000001</v>
      </c>
      <c r="AA47">
        <v>1.1603901679999999</v>
      </c>
      <c r="AB47">
        <v>1.1836302190000001</v>
      </c>
      <c r="AC47">
        <v>1.2072045579999999</v>
      </c>
      <c r="AD47">
        <v>1.231851791</v>
      </c>
      <c r="AE47">
        <v>1.257488795</v>
      </c>
      <c r="AF47">
        <v>1.2841068520000001</v>
      </c>
      <c r="AG47">
        <v>1.311680441</v>
      </c>
      <c r="AH47">
        <v>1.3392773490000001</v>
      </c>
      <c r="AI47">
        <v>1.3668633670000001</v>
      </c>
      <c r="AJ47">
        <v>1.394455172</v>
      </c>
      <c r="AK47">
        <v>1.422876051</v>
      </c>
      <c r="AL47">
        <v>1.4521490420000001</v>
      </c>
      <c r="AM47">
        <v>1.482230876</v>
      </c>
      <c r="AN47">
        <v>1.513191314</v>
      </c>
      <c r="AO47">
        <v>1.54511949</v>
      </c>
      <c r="AP47">
        <v>1.5780891990000001</v>
      </c>
      <c r="AQ47">
        <v>1.6121487059999999</v>
      </c>
      <c r="AR47">
        <v>1.6473201340000001</v>
      </c>
      <c r="AS47">
        <v>1.6836024009999999</v>
      </c>
      <c r="AT47">
        <v>1.7209754269999999</v>
      </c>
      <c r="AU47">
        <v>1.7594046839999999</v>
      </c>
      <c r="AV47">
        <v>1.7988457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48"/>
  <sheetViews>
    <sheetView topLeftCell="AG16" workbookViewId="0">
      <selection activeCell="AT1" sqref="AT1:AU48"/>
    </sheetView>
  </sheetViews>
  <sheetFormatPr baseColWidth="10" defaultRowHeight="15" x14ac:dyDescent="0.25"/>
  <sheetData>
    <row r="1" spans="1:4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s="2" t="s">
        <v>29</v>
      </c>
      <c r="Z1" t="s">
        <v>30</v>
      </c>
      <c r="AA1" t="s">
        <v>31</v>
      </c>
      <c r="AB1" t="s">
        <v>32</v>
      </c>
      <c r="AC1" t="s">
        <v>33</v>
      </c>
      <c r="AD1" s="2" t="s">
        <v>34</v>
      </c>
      <c r="AE1" s="2" t="s">
        <v>35</v>
      </c>
      <c r="AF1" s="2" t="s">
        <v>36</v>
      </c>
      <c r="AG1" s="2" t="s">
        <v>37</v>
      </c>
      <c r="AH1" t="s">
        <v>38</v>
      </c>
      <c r="AI1" s="2" t="s">
        <v>39</v>
      </c>
      <c r="AJ1" s="2" t="s">
        <v>40</v>
      </c>
      <c r="AK1" s="2" t="s">
        <v>41</v>
      </c>
      <c r="AL1" s="2" t="s">
        <v>42</v>
      </c>
      <c r="AM1" s="2" t="s">
        <v>43</v>
      </c>
      <c r="AN1" s="3" t="s">
        <v>0</v>
      </c>
      <c r="AT1" t="s">
        <v>2</v>
      </c>
      <c r="AU1" t="s">
        <v>3</v>
      </c>
    </row>
    <row r="2" spans="1:47" x14ac:dyDescent="0.25">
      <c r="A2">
        <v>2004</v>
      </c>
      <c r="B2">
        <v>260630.45311326999</v>
      </c>
      <c r="C2">
        <v>8969.3358569539196</v>
      </c>
      <c r="D2">
        <v>4435.6127228780697</v>
      </c>
      <c r="E2">
        <v>4176.7071599519304</v>
      </c>
      <c r="F2">
        <v>371.79439965262401</v>
      </c>
      <c r="G2">
        <v>1082.62962066451</v>
      </c>
      <c r="H2">
        <v>935.47840864148804</v>
      </c>
      <c r="I2">
        <v>237.00514528636401</v>
      </c>
      <c r="J2">
        <v>939.79480603790296</v>
      </c>
      <c r="K2">
        <v>995.35833500959302</v>
      </c>
      <c r="L2">
        <v>1001.2086138078899</v>
      </c>
      <c r="M2">
        <v>462.706316959476</v>
      </c>
      <c r="N2">
        <v>14990.3042278189</v>
      </c>
      <c r="O2">
        <v>4635.62040646687</v>
      </c>
      <c r="P2">
        <v>1056.7721718289599</v>
      </c>
      <c r="Q2">
        <v>1662.9078550392001</v>
      </c>
      <c r="R2">
        <v>4700.2200571944804</v>
      </c>
      <c r="S2">
        <v>1069.3558758853801</v>
      </c>
      <c r="T2">
        <v>1942.04443792918</v>
      </c>
      <c r="U2">
        <v>142362.63738815099</v>
      </c>
      <c r="V2">
        <v>58736.885888231598</v>
      </c>
      <c r="W2">
        <v>1.7064054265258599</v>
      </c>
      <c r="X2">
        <v>641.39863079491602</v>
      </c>
      <c r="Y2">
        <v>14.3521969422286</v>
      </c>
      <c r="Z2">
        <v>2512.5447055638701</v>
      </c>
      <c r="AA2">
        <v>226.07441534152099</v>
      </c>
      <c r="AB2">
        <v>74.851318925026106</v>
      </c>
      <c r="AC2">
        <v>105.238873303688</v>
      </c>
      <c r="AD2">
        <v>125.478000883536</v>
      </c>
      <c r="AE2">
        <v>47.987102883744903</v>
      </c>
      <c r="AF2">
        <v>250.51193188462801</v>
      </c>
      <c r="AG2">
        <v>87.277312718311094</v>
      </c>
      <c r="AH2">
        <v>1608.0328050475</v>
      </c>
      <c r="AI2">
        <v>44.422405728930201</v>
      </c>
      <c r="AJ2">
        <v>6.07462261692881</v>
      </c>
      <c r="AK2">
        <v>32.765894914850698</v>
      </c>
      <c r="AL2">
        <v>25.203491038642699</v>
      </c>
      <c r="AM2">
        <v>62.153304865344303</v>
      </c>
      <c r="AN2" s="4">
        <f t="shared" ref="AN2:AN46" si="0">SUM(Y2,AD2:AG2,AI2:AM2)</f>
        <v>696.22626447714538</v>
      </c>
      <c r="AO2">
        <f t="shared" ref="AO2:AO46" si="1">AN2*AP2</f>
        <v>669.19095009337286</v>
      </c>
      <c r="AP2">
        <f t="shared" ref="AP2:AP11" si="2">AT2</f>
        <v>0.96116878123798499</v>
      </c>
      <c r="AS2">
        <v>2004</v>
      </c>
      <c r="AT2">
        <v>0.96116878123798499</v>
      </c>
      <c r="AU2">
        <v>0.96116878123798499</v>
      </c>
    </row>
    <row r="3" spans="1:47" x14ac:dyDescent="0.25">
      <c r="A3">
        <v>2005</v>
      </c>
      <c r="B3">
        <v>264733.923219266</v>
      </c>
      <c r="C3">
        <v>9110.5526684201395</v>
      </c>
      <c r="D3">
        <v>4505.4487838321602</v>
      </c>
      <c r="E3">
        <v>4242.46690816108</v>
      </c>
      <c r="F3">
        <v>377.64807939851403</v>
      </c>
      <c r="G3">
        <v>1099.6749744640999</v>
      </c>
      <c r="H3">
        <v>950.206954898503</v>
      </c>
      <c r="I3">
        <v>240.73664909581001</v>
      </c>
      <c r="J3" s="1">
        <v>954.59131138208602</v>
      </c>
      <c r="K3">
        <v>1011.02965477931</v>
      </c>
      <c r="L3">
        <v>1016.97204270713</v>
      </c>
      <c r="M3">
        <v>469.991350296213</v>
      </c>
      <c r="N3">
        <v>15226.3175737033</v>
      </c>
      <c r="O3">
        <v>4708.6054683944503</v>
      </c>
      <c r="P3" s="1">
        <v>1073.4104156111</v>
      </c>
      <c r="Q3">
        <v>1689.0893414720799</v>
      </c>
      <c r="R3">
        <v>4774.22220186297</v>
      </c>
      <c r="S3">
        <v>1086.1922425376699</v>
      </c>
      <c r="T3">
        <v>1972.62076237771</v>
      </c>
      <c r="U3">
        <v>144604.05169624501</v>
      </c>
      <c r="V3">
        <v>59661.662914410299</v>
      </c>
      <c r="W3" s="1">
        <v>1.73327175612325</v>
      </c>
      <c r="X3">
        <v>651.49706739760404</v>
      </c>
      <c r="Y3">
        <v>14.5781636717658</v>
      </c>
      <c r="Z3">
        <v>2552.1032144261499</v>
      </c>
      <c r="AA3">
        <v>229.633821366424</v>
      </c>
      <c r="AB3">
        <v>76.029808030709304</v>
      </c>
      <c r="AC3">
        <v>106.895796220531</v>
      </c>
      <c r="AD3">
        <v>127.45357672064701</v>
      </c>
      <c r="AE3">
        <v>48.742631026387798</v>
      </c>
      <c r="AF3">
        <v>254.45609194499201</v>
      </c>
      <c r="AG3">
        <v>88.651441640673298</v>
      </c>
      <c r="AH3">
        <v>1633.35031674329</v>
      </c>
      <c r="AI3">
        <v>45.121809853688703</v>
      </c>
      <c r="AJ3" s="1">
        <v>6.1702639052587802</v>
      </c>
      <c r="AK3">
        <v>33.281774270748102</v>
      </c>
      <c r="AL3">
        <v>25.600304882951502</v>
      </c>
      <c r="AM3">
        <v>63.131871358466199</v>
      </c>
      <c r="AN3" s="4">
        <f t="shared" si="0"/>
        <v>707.18792927557922</v>
      </c>
      <c r="AO3">
        <f t="shared" si="1"/>
        <v>693.32149928978345</v>
      </c>
      <c r="AP3">
        <f t="shared" si="2"/>
        <v>0.98039215686274495</v>
      </c>
      <c r="AS3">
        <v>2005</v>
      </c>
      <c r="AT3">
        <v>0.98039215686274495</v>
      </c>
      <c r="AU3">
        <v>0.98039215686274495</v>
      </c>
    </row>
    <row r="4" spans="1:47" x14ac:dyDescent="0.25">
      <c r="A4">
        <v>2006</v>
      </c>
      <c r="B4">
        <v>268880.86599999998</v>
      </c>
      <c r="C4">
        <v>9253.5949060000003</v>
      </c>
      <c r="D4">
        <v>4574.3996440000001</v>
      </c>
      <c r="E4">
        <v>4309.0878409999996</v>
      </c>
      <c r="F4">
        <v>383.4969797</v>
      </c>
      <c r="G4">
        <v>1116.814185</v>
      </c>
      <c r="H4">
        <v>965.00667989999999</v>
      </c>
      <c r="I4">
        <v>244.3112485</v>
      </c>
      <c r="J4">
        <v>969.57787680000001</v>
      </c>
      <c r="K4">
        <v>1026.8649499999999</v>
      </c>
      <c r="L4">
        <v>1032.512377</v>
      </c>
      <c r="M4">
        <v>476.97943909999998</v>
      </c>
      <c r="N4">
        <v>15463.53895</v>
      </c>
      <c r="O4">
        <v>4783.057041</v>
      </c>
      <c r="P4">
        <v>1090.6096339999999</v>
      </c>
      <c r="Q4">
        <v>1715.6351689999999</v>
      </c>
      <c r="R4">
        <v>4849.04468</v>
      </c>
      <c r="S4">
        <v>1103.1125890000001</v>
      </c>
      <c r="T4">
        <v>2003.6097259999999</v>
      </c>
      <c r="U4">
        <v>146863.51639999999</v>
      </c>
      <c r="V4">
        <v>60593.369350000001</v>
      </c>
      <c r="W4">
        <v>1.762200966</v>
      </c>
      <c r="X4">
        <v>661.45228350000002</v>
      </c>
      <c r="Y4">
        <v>14.800147539999999</v>
      </c>
      <c r="Z4">
        <v>2601.2900450000002</v>
      </c>
      <c r="AA4">
        <v>234.05960809999999</v>
      </c>
      <c r="AB4">
        <v>77.495172640000007</v>
      </c>
      <c r="AC4">
        <v>108.95606549999999</v>
      </c>
      <c r="AD4">
        <v>129.9100837</v>
      </c>
      <c r="AE4">
        <v>49.682122489999998</v>
      </c>
      <c r="AF4">
        <v>259.36057190000002</v>
      </c>
      <c r="AG4">
        <v>90.360120499999894</v>
      </c>
      <c r="AH4">
        <v>1657.3466659999999</v>
      </c>
      <c r="AI4">
        <v>45.88914853</v>
      </c>
      <c r="AJ4">
        <v>6.2730781159999998</v>
      </c>
      <c r="AK4">
        <v>33.84778232</v>
      </c>
      <c r="AL4">
        <v>26.035675869999999</v>
      </c>
      <c r="AM4">
        <v>64.205498950000006</v>
      </c>
      <c r="AN4" s="4">
        <f t="shared" si="0"/>
        <v>720.36422991599989</v>
      </c>
      <c r="AO4">
        <f t="shared" si="1"/>
        <v>720.05473911153683</v>
      </c>
      <c r="AP4">
        <f t="shared" si="2"/>
        <v>0.99957036899999996</v>
      </c>
      <c r="AS4">
        <v>2006</v>
      </c>
      <c r="AT4">
        <v>0.99957036899999996</v>
      </c>
      <c r="AU4">
        <v>0.99957036899999996</v>
      </c>
    </row>
    <row r="5" spans="1:47" x14ac:dyDescent="0.25">
      <c r="A5">
        <v>2007</v>
      </c>
      <c r="B5">
        <v>275466.0232</v>
      </c>
      <c r="C5">
        <v>9379.9376169999996</v>
      </c>
      <c r="D5">
        <v>4694.7169590000003</v>
      </c>
      <c r="E5">
        <v>4223.4682720000001</v>
      </c>
      <c r="F5">
        <v>387.29607299999998</v>
      </c>
      <c r="G5">
        <v>1128.1276459999999</v>
      </c>
      <c r="H5">
        <v>984.25523120000003</v>
      </c>
      <c r="I5">
        <v>248.4330099</v>
      </c>
      <c r="J5">
        <v>988.52172800000005</v>
      </c>
      <c r="K5">
        <v>1058.3898859999999</v>
      </c>
      <c r="L5">
        <v>1056.715418</v>
      </c>
      <c r="M5">
        <v>488.0423735</v>
      </c>
      <c r="N5">
        <v>15861.24764</v>
      </c>
      <c r="O5">
        <v>4969.5138729999999</v>
      </c>
      <c r="P5">
        <v>1113.6658210000001</v>
      </c>
      <c r="Q5">
        <v>1757.270276</v>
      </c>
      <c r="R5">
        <v>4936.1972349999996</v>
      </c>
      <c r="S5">
        <v>1185.2198960000001</v>
      </c>
      <c r="T5">
        <v>2093.5634249999998</v>
      </c>
      <c r="U5">
        <v>150716.65539999999</v>
      </c>
      <c r="V5">
        <v>62125.300459999999</v>
      </c>
      <c r="W5">
        <v>1.788193666</v>
      </c>
      <c r="X5">
        <v>663.49258310000005</v>
      </c>
      <c r="Y5">
        <v>19.169970599999999</v>
      </c>
      <c r="Z5">
        <v>2554.3743250000002</v>
      </c>
      <c r="AA5">
        <v>229.61097269999999</v>
      </c>
      <c r="AB5">
        <v>80.106045350000002</v>
      </c>
      <c r="AC5">
        <v>109.6683815</v>
      </c>
      <c r="AD5">
        <v>151.37282980000001</v>
      </c>
      <c r="AE5">
        <v>45.810720000000003</v>
      </c>
      <c r="AF5">
        <v>269.78341089999998</v>
      </c>
      <c r="AG5">
        <v>96.243031560000006</v>
      </c>
      <c r="AH5">
        <v>1655.0873329999999</v>
      </c>
      <c r="AI5">
        <v>48.476082859999998</v>
      </c>
      <c r="AJ5">
        <v>6.2947467560000003</v>
      </c>
      <c r="AK5">
        <v>32.537617920000002</v>
      </c>
      <c r="AL5">
        <v>23.256964150000002</v>
      </c>
      <c r="AM5">
        <v>82.411769329999998</v>
      </c>
      <c r="AN5" s="4">
        <f t="shared" si="0"/>
        <v>775.35714387600001</v>
      </c>
      <c r="AO5">
        <f t="shared" si="1"/>
        <v>793.58844127459963</v>
      </c>
      <c r="AP5">
        <f t="shared" si="2"/>
        <v>1.0235134189999999</v>
      </c>
      <c r="AS5">
        <v>2007</v>
      </c>
      <c r="AT5">
        <v>1.0235134189999999</v>
      </c>
      <c r="AU5">
        <v>1.0235134189999999</v>
      </c>
    </row>
    <row r="6" spans="1:47" x14ac:dyDescent="0.25">
      <c r="A6">
        <v>2008</v>
      </c>
      <c r="B6">
        <v>278608.5379</v>
      </c>
      <c r="C6">
        <v>9500.5257340000007</v>
      </c>
      <c r="D6">
        <v>4702.5437760000004</v>
      </c>
      <c r="E6">
        <v>4041.7827560000001</v>
      </c>
      <c r="F6">
        <v>370.74509369999998</v>
      </c>
      <c r="G6">
        <v>1083.227533</v>
      </c>
      <c r="H6">
        <v>971.44539840000004</v>
      </c>
      <c r="I6">
        <v>251.70975340000001</v>
      </c>
      <c r="J6">
        <v>1005.892558</v>
      </c>
      <c r="K6">
        <v>1055.288542</v>
      </c>
      <c r="L6">
        <v>1033.030203</v>
      </c>
      <c r="M6">
        <v>474.50906190000001</v>
      </c>
      <c r="N6">
        <v>15846.463540000001</v>
      </c>
      <c r="O6">
        <v>4991.3905210000003</v>
      </c>
      <c r="P6">
        <v>1098.3400180000001</v>
      </c>
      <c r="Q6">
        <v>1740.9927929999999</v>
      </c>
      <c r="R6">
        <v>4857.9768249999997</v>
      </c>
      <c r="S6">
        <v>1200.6384860000001</v>
      </c>
      <c r="T6">
        <v>2138.3875370000001</v>
      </c>
      <c r="U6">
        <v>153141.62539999999</v>
      </c>
      <c r="V6">
        <v>63149.542479999996</v>
      </c>
      <c r="W6">
        <v>1.752562416</v>
      </c>
      <c r="X6">
        <v>650.14906670000005</v>
      </c>
      <c r="Y6">
        <v>26.60686025</v>
      </c>
      <c r="Z6">
        <v>2408.6802969999999</v>
      </c>
      <c r="AA6">
        <v>220.98410770000001</v>
      </c>
      <c r="AB6">
        <v>82.822690129999998</v>
      </c>
      <c r="AC6">
        <v>109.3285247</v>
      </c>
      <c r="AD6">
        <v>184.32019700000001</v>
      </c>
      <c r="AE6">
        <v>40.4589432</v>
      </c>
      <c r="AF6">
        <v>281.5622568</v>
      </c>
      <c r="AG6">
        <v>103.9000075</v>
      </c>
      <c r="AH6">
        <v>1620.845597</v>
      </c>
      <c r="AI6">
        <v>51.209437080000001</v>
      </c>
      <c r="AJ6">
        <v>6.1979059330000004</v>
      </c>
      <c r="AK6">
        <v>30.212108270000002</v>
      </c>
      <c r="AL6">
        <v>19.545970069999999</v>
      </c>
      <c r="AM6">
        <v>113.9033883</v>
      </c>
      <c r="AN6" s="4">
        <f t="shared" si="0"/>
        <v>857.91707440300002</v>
      </c>
      <c r="AO6">
        <f t="shared" si="1"/>
        <v>890.2650942105704</v>
      </c>
      <c r="AP6">
        <f t="shared" si="2"/>
        <v>1.037705299</v>
      </c>
      <c r="AS6">
        <v>2008</v>
      </c>
      <c r="AT6">
        <v>1.037705299</v>
      </c>
      <c r="AU6">
        <v>1.037705299</v>
      </c>
    </row>
    <row r="7" spans="1:47" x14ac:dyDescent="0.25">
      <c r="A7">
        <v>2009</v>
      </c>
      <c r="B7">
        <v>270476.65299999999</v>
      </c>
      <c r="C7">
        <v>9524.2774719999998</v>
      </c>
      <c r="D7">
        <v>4632.8701979999996</v>
      </c>
      <c r="E7">
        <v>3371.8360550000002</v>
      </c>
      <c r="F7">
        <v>327.25561399999998</v>
      </c>
      <c r="G7">
        <v>964.06692310000005</v>
      </c>
      <c r="H7">
        <v>895.64043670000001</v>
      </c>
      <c r="I7">
        <v>240.1310675</v>
      </c>
      <c r="J7">
        <v>965.5265445</v>
      </c>
      <c r="K7">
        <v>923.39270339999996</v>
      </c>
      <c r="L7">
        <v>916.64096140000004</v>
      </c>
      <c r="M7">
        <v>420.70266579999998</v>
      </c>
      <c r="N7">
        <v>14361.87264</v>
      </c>
      <c r="O7">
        <v>4712.9141719999998</v>
      </c>
      <c r="P7">
        <v>1020.385894</v>
      </c>
      <c r="Q7">
        <v>1627.607649</v>
      </c>
      <c r="R7">
        <v>4584.3319709999996</v>
      </c>
      <c r="S7">
        <v>1132.3852039999999</v>
      </c>
      <c r="T7">
        <v>1912.62598</v>
      </c>
      <c r="U7">
        <v>150018.41519999999</v>
      </c>
      <c r="V7">
        <v>62355.40612</v>
      </c>
      <c r="W7">
        <v>1.632387966</v>
      </c>
      <c r="X7">
        <v>627.23654829999998</v>
      </c>
      <c r="Y7">
        <v>38.100980980000003</v>
      </c>
      <c r="Z7">
        <v>2083.970836</v>
      </c>
      <c r="AA7">
        <v>200.8560281</v>
      </c>
      <c r="AB7">
        <v>81.533295300000006</v>
      </c>
      <c r="AC7">
        <v>103.3412893</v>
      </c>
      <c r="AD7">
        <v>217.6670125</v>
      </c>
      <c r="AE7">
        <v>33.417844940000002</v>
      </c>
      <c r="AF7">
        <v>280.03636139999998</v>
      </c>
      <c r="AG7">
        <v>107.27658289999999</v>
      </c>
      <c r="AH7">
        <v>1533.3501189999999</v>
      </c>
      <c r="AI7">
        <v>52.76205126</v>
      </c>
      <c r="AJ7">
        <v>5.9011066449999996</v>
      </c>
      <c r="AK7">
        <v>26.93872344</v>
      </c>
      <c r="AL7">
        <v>15.59856081</v>
      </c>
      <c r="AM7">
        <v>158.74782250000001</v>
      </c>
      <c r="AN7" s="4">
        <f t="shared" si="0"/>
        <v>936.44704737500001</v>
      </c>
      <c r="AO7">
        <f t="shared" si="1"/>
        <v>980.32390669251311</v>
      </c>
      <c r="AP7">
        <f t="shared" si="2"/>
        <v>1.0468546080000001</v>
      </c>
      <c r="AS7">
        <v>2009</v>
      </c>
      <c r="AT7">
        <v>1.0468546080000001</v>
      </c>
      <c r="AU7">
        <v>1.0468546080000001</v>
      </c>
    </row>
    <row r="8" spans="1:47" x14ac:dyDescent="0.25">
      <c r="A8">
        <v>2010</v>
      </c>
      <c r="B8">
        <v>272954.321</v>
      </c>
      <c r="C8">
        <v>9424.9257450000005</v>
      </c>
      <c r="D8">
        <v>4604.0549819999997</v>
      </c>
      <c r="E8">
        <v>3470.2100879999998</v>
      </c>
      <c r="F8">
        <v>317.7977242</v>
      </c>
      <c r="G8">
        <v>940.08408450000002</v>
      </c>
      <c r="H8">
        <v>909.85630860000003</v>
      </c>
      <c r="I8">
        <v>245.76734999999999</v>
      </c>
      <c r="J8">
        <v>994.79722700000002</v>
      </c>
      <c r="K8">
        <v>914.04653989999997</v>
      </c>
      <c r="L8">
        <v>923.72057429999995</v>
      </c>
      <c r="M8">
        <v>423.2406555</v>
      </c>
      <c r="N8">
        <v>14161.63112</v>
      </c>
      <c r="O8">
        <v>4571.9206020000001</v>
      </c>
      <c r="P8">
        <v>1009.234776</v>
      </c>
      <c r="Q8">
        <v>1623.866704</v>
      </c>
      <c r="R8">
        <v>4486.0379709999997</v>
      </c>
      <c r="S8">
        <v>1182.5420200000001</v>
      </c>
      <c r="T8">
        <v>1925.9517209999999</v>
      </c>
      <c r="U8">
        <v>152222.3021</v>
      </c>
      <c r="V8">
        <v>63255.068440000003</v>
      </c>
      <c r="W8">
        <v>1.590899243</v>
      </c>
      <c r="X8">
        <v>608.33065639999995</v>
      </c>
      <c r="Y8">
        <v>55.503447700000002</v>
      </c>
      <c r="Z8">
        <v>1792.3529699999999</v>
      </c>
      <c r="AA8">
        <v>187.21769850000001</v>
      </c>
      <c r="AB8">
        <v>82.711463789999996</v>
      </c>
      <c r="AC8">
        <v>100.41688019999999</v>
      </c>
      <c r="AD8">
        <v>267.63195619999999</v>
      </c>
      <c r="AE8">
        <v>28.157083</v>
      </c>
      <c r="AF8">
        <v>287.21726369999999</v>
      </c>
      <c r="AG8">
        <v>114.44406069999999</v>
      </c>
      <c r="AH8">
        <v>1490.218515</v>
      </c>
      <c r="AI8">
        <v>56.082097320000003</v>
      </c>
      <c r="AJ8">
        <v>5.7708103160000004</v>
      </c>
      <c r="AK8">
        <v>24.591106969999998</v>
      </c>
      <c r="AL8">
        <v>12.68523719</v>
      </c>
      <c r="AM8">
        <v>232.34208050000001</v>
      </c>
      <c r="AN8" s="4">
        <f t="shared" si="0"/>
        <v>1084.425143596</v>
      </c>
      <c r="AO8">
        <f t="shared" si="1"/>
        <v>1142.948109279668</v>
      </c>
      <c r="AP8">
        <f t="shared" si="2"/>
        <v>1.0539668099999999</v>
      </c>
      <c r="AS8">
        <v>2010</v>
      </c>
      <c r="AT8">
        <v>1.0539668099999999</v>
      </c>
      <c r="AU8">
        <v>1.0539668099999999</v>
      </c>
    </row>
    <row r="9" spans="1:47" x14ac:dyDescent="0.25">
      <c r="A9">
        <v>2011</v>
      </c>
      <c r="B9">
        <v>278573.92739999999</v>
      </c>
      <c r="C9">
        <v>9546.4799120000007</v>
      </c>
      <c r="D9">
        <v>4689.832007</v>
      </c>
      <c r="E9">
        <v>3566.3502360000002</v>
      </c>
      <c r="F9">
        <v>335.66121029999999</v>
      </c>
      <c r="G9">
        <v>990.92281720000005</v>
      </c>
      <c r="H9">
        <v>892.92031959999997</v>
      </c>
      <c r="I9">
        <v>256.23028069999998</v>
      </c>
      <c r="J9">
        <v>1044.5875659999999</v>
      </c>
      <c r="K9">
        <v>954.14124600000002</v>
      </c>
      <c r="L9">
        <v>936.62973239999997</v>
      </c>
      <c r="M9">
        <v>427.18761540000003</v>
      </c>
      <c r="N9">
        <v>14397.67397</v>
      </c>
      <c r="O9">
        <v>4578.5300669999997</v>
      </c>
      <c r="P9">
        <v>1004.509196</v>
      </c>
      <c r="Q9">
        <v>1624.4658320000001</v>
      </c>
      <c r="R9">
        <v>4460.7383559999998</v>
      </c>
      <c r="S9">
        <v>1197.2623430000001</v>
      </c>
      <c r="T9">
        <v>1994.4685939999999</v>
      </c>
      <c r="U9">
        <v>155925.1269</v>
      </c>
      <c r="V9">
        <v>64533.532070000001</v>
      </c>
      <c r="W9">
        <v>1.5195782769999999</v>
      </c>
      <c r="X9">
        <v>592.9643724</v>
      </c>
      <c r="Y9">
        <v>64.870300130000004</v>
      </c>
      <c r="Z9">
        <v>1576.610322</v>
      </c>
      <c r="AA9">
        <v>168.42265750000001</v>
      </c>
      <c r="AB9">
        <v>84.120631290000006</v>
      </c>
      <c r="AC9">
        <v>90.018006229999997</v>
      </c>
      <c r="AD9">
        <v>329.33389269999998</v>
      </c>
      <c r="AE9">
        <v>37.808229609999998</v>
      </c>
      <c r="AF9">
        <v>292.20295800000002</v>
      </c>
      <c r="AG9">
        <v>122.95813769999999</v>
      </c>
      <c r="AH9">
        <v>1473.3326750000001</v>
      </c>
      <c r="AI9">
        <v>57.202396520000001</v>
      </c>
      <c r="AJ9">
        <v>5.9790422120000004</v>
      </c>
      <c r="AK9">
        <v>24.097964260000001</v>
      </c>
      <c r="AL9">
        <v>13.11913592</v>
      </c>
      <c r="AM9">
        <v>282.11679349999997</v>
      </c>
      <c r="AN9" s="4">
        <f t="shared" si="0"/>
        <v>1229.6888505519998</v>
      </c>
      <c r="AO9">
        <f t="shared" si="1"/>
        <v>1303.3861987553826</v>
      </c>
      <c r="AP9">
        <f t="shared" si="2"/>
        <v>1.059931704</v>
      </c>
      <c r="AS9">
        <v>2011</v>
      </c>
      <c r="AT9">
        <v>1.059931704</v>
      </c>
      <c r="AU9">
        <v>1.059931704</v>
      </c>
    </row>
    <row r="10" spans="1:47" x14ac:dyDescent="0.25">
      <c r="A10">
        <v>2012</v>
      </c>
      <c r="B10">
        <v>281387.1972</v>
      </c>
      <c r="C10">
        <v>9458.4032430000007</v>
      </c>
      <c r="D10">
        <v>4679.7910760000004</v>
      </c>
      <c r="E10">
        <v>3565.19238</v>
      </c>
      <c r="F10">
        <v>327.59685400000001</v>
      </c>
      <c r="G10">
        <v>973.07736920000002</v>
      </c>
      <c r="H10">
        <v>856.09020720000001</v>
      </c>
      <c r="I10">
        <v>260.33359860000002</v>
      </c>
      <c r="J10">
        <v>1069.932096</v>
      </c>
      <c r="K10">
        <v>923.41173049999998</v>
      </c>
      <c r="L10">
        <v>915.50577480000004</v>
      </c>
      <c r="M10">
        <v>416.54154540000002</v>
      </c>
      <c r="N10">
        <v>14243.424349999999</v>
      </c>
      <c r="O10">
        <v>4484.844623</v>
      </c>
      <c r="P10">
        <v>985.49477009999998</v>
      </c>
      <c r="Q10">
        <v>1604.3959910000001</v>
      </c>
      <c r="R10">
        <v>4373.6494329999996</v>
      </c>
      <c r="S10">
        <v>1262.013295</v>
      </c>
      <c r="T10">
        <v>2026.6466350000001</v>
      </c>
      <c r="U10">
        <v>158396.73550000001</v>
      </c>
      <c r="V10">
        <v>65501.557339999999</v>
      </c>
      <c r="W10">
        <v>1.418746316</v>
      </c>
      <c r="X10">
        <v>573.11373189999995</v>
      </c>
      <c r="Y10">
        <v>69.938125229999997</v>
      </c>
      <c r="Z10">
        <v>1378.006873</v>
      </c>
      <c r="AA10">
        <v>147.0983118</v>
      </c>
      <c r="AB10">
        <v>84.394173039999998</v>
      </c>
      <c r="AC10">
        <v>77.118214089999995</v>
      </c>
      <c r="AD10">
        <v>400.7591089</v>
      </c>
      <c r="AE10">
        <v>59.195088320000004</v>
      </c>
      <c r="AF10">
        <v>292.12833499999999</v>
      </c>
      <c r="AG10">
        <v>130.63266680000001</v>
      </c>
      <c r="AH10">
        <v>1433.1326819999999</v>
      </c>
      <c r="AI10">
        <v>56.303815530000001</v>
      </c>
      <c r="AJ10">
        <v>6.1893065839999997</v>
      </c>
      <c r="AK10">
        <v>23.667660569999999</v>
      </c>
      <c r="AL10">
        <v>14.451781990000001</v>
      </c>
      <c r="AM10">
        <v>315.0107893</v>
      </c>
      <c r="AN10" s="4">
        <f t="shared" si="0"/>
        <v>1368.2766782239999</v>
      </c>
      <c r="AO10">
        <f t="shared" si="1"/>
        <v>1451.6466341376656</v>
      </c>
      <c r="AP10">
        <f t="shared" si="2"/>
        <v>1.0609306270000001</v>
      </c>
      <c r="AS10">
        <v>2012</v>
      </c>
      <c r="AT10">
        <v>1.0609306270000001</v>
      </c>
      <c r="AU10">
        <v>1.0609306270000001</v>
      </c>
    </row>
    <row r="11" spans="1:47" x14ac:dyDescent="0.25">
      <c r="A11">
        <v>2013</v>
      </c>
      <c r="B11">
        <v>282917.43459999998</v>
      </c>
      <c r="C11">
        <v>9375.3987190000007</v>
      </c>
      <c r="D11">
        <v>4668.3825669999997</v>
      </c>
      <c r="E11">
        <v>3527.4232910000001</v>
      </c>
      <c r="F11">
        <v>310.99506270000001</v>
      </c>
      <c r="G11">
        <v>934.67887280000002</v>
      </c>
      <c r="H11">
        <v>836.31743110000002</v>
      </c>
      <c r="I11">
        <v>264.11334649999998</v>
      </c>
      <c r="J11">
        <v>1095.3056879999999</v>
      </c>
      <c r="K11">
        <v>870.97110789999999</v>
      </c>
      <c r="L11">
        <v>898.84704439999996</v>
      </c>
      <c r="M11">
        <v>409.89276690000003</v>
      </c>
      <c r="N11">
        <v>13963.332770000001</v>
      </c>
      <c r="O11">
        <v>4446.9965179999999</v>
      </c>
      <c r="P11">
        <v>964.67479430000003</v>
      </c>
      <c r="Q11">
        <v>1583.7434479999999</v>
      </c>
      <c r="R11">
        <v>4201.899735</v>
      </c>
      <c r="S11">
        <v>1264.277268</v>
      </c>
      <c r="T11">
        <v>2036.015075</v>
      </c>
      <c r="U11">
        <v>160192.783</v>
      </c>
      <c r="V11">
        <v>66155.073730000004</v>
      </c>
      <c r="W11">
        <v>1.329338001</v>
      </c>
      <c r="X11">
        <v>554.66099459999998</v>
      </c>
      <c r="Y11">
        <v>73.601972239999995</v>
      </c>
      <c r="Z11">
        <v>1186.212984</v>
      </c>
      <c r="AA11">
        <v>125.0831187</v>
      </c>
      <c r="AB11">
        <v>83.138818499999999</v>
      </c>
      <c r="AC11">
        <v>63.947430130000001</v>
      </c>
      <c r="AD11">
        <v>480.5355993</v>
      </c>
      <c r="AE11">
        <v>97.345143370000002</v>
      </c>
      <c r="AF11">
        <v>286.37574849999999</v>
      </c>
      <c r="AG11">
        <v>136.5148203</v>
      </c>
      <c r="AH11">
        <v>1385.1773169999999</v>
      </c>
      <c r="AI11">
        <v>54.693606080000002</v>
      </c>
      <c r="AJ11">
        <v>6.4075898039999997</v>
      </c>
      <c r="AK11">
        <v>23.248100610000002</v>
      </c>
      <c r="AL11">
        <v>16.319544459999999</v>
      </c>
      <c r="AM11">
        <v>341.72023350000001</v>
      </c>
      <c r="AN11" s="4">
        <f t="shared" si="0"/>
        <v>1516.762358164</v>
      </c>
      <c r="AO11">
        <f t="shared" si="1"/>
        <v>1611.4945208511988</v>
      </c>
      <c r="AP11">
        <f t="shared" si="2"/>
        <v>1.062456826</v>
      </c>
      <c r="AQ11" s="4" t="s">
        <v>5</v>
      </c>
      <c r="AR11" s="4">
        <f>AVERAGE(AN12:AN26)</f>
        <v>5025.2093705282659</v>
      </c>
      <c r="AS11">
        <v>2013</v>
      </c>
      <c r="AT11">
        <v>1.062456826</v>
      </c>
      <c r="AU11">
        <v>1.062456826</v>
      </c>
    </row>
    <row r="12" spans="1:47" x14ac:dyDescent="0.25">
      <c r="A12">
        <v>2014</v>
      </c>
      <c r="B12">
        <v>286111.74560000002</v>
      </c>
      <c r="C12">
        <v>9719.093116</v>
      </c>
      <c r="D12">
        <v>4719.5007500000002</v>
      </c>
      <c r="E12">
        <v>3542.436322</v>
      </c>
      <c r="F12">
        <v>299.10905960000002</v>
      </c>
      <c r="G12">
        <v>911.4367072</v>
      </c>
      <c r="H12">
        <v>818.51992059999998</v>
      </c>
      <c r="I12">
        <v>272.70481439999998</v>
      </c>
      <c r="J12">
        <v>1137.728443</v>
      </c>
      <c r="K12">
        <v>848.94996479999998</v>
      </c>
      <c r="L12">
        <v>892.59441749999996</v>
      </c>
      <c r="M12">
        <v>406.84473329999997</v>
      </c>
      <c r="N12">
        <v>13839.907359999999</v>
      </c>
      <c r="O12">
        <v>4306.0985389999996</v>
      </c>
      <c r="P12">
        <v>935.28410389999999</v>
      </c>
      <c r="Q12">
        <v>1528.2193500000001</v>
      </c>
      <c r="R12">
        <v>4059.086178</v>
      </c>
      <c r="S12">
        <v>1316.3435649999999</v>
      </c>
      <c r="T12">
        <v>2024.9150199999999</v>
      </c>
      <c r="U12">
        <v>162666.9094</v>
      </c>
      <c r="V12">
        <v>67024.658540000004</v>
      </c>
      <c r="W12">
        <v>1.238627065</v>
      </c>
      <c r="X12">
        <v>539.8513461</v>
      </c>
      <c r="Y12">
        <v>76.950392399999998</v>
      </c>
      <c r="Z12">
        <v>1014.093035</v>
      </c>
      <c r="AA12">
        <v>104.7932208</v>
      </c>
      <c r="AB12">
        <v>81.196648920000001</v>
      </c>
      <c r="AC12">
        <v>52.09494815</v>
      </c>
      <c r="AD12">
        <v>573.14779080000005</v>
      </c>
      <c r="AE12">
        <v>164.4875279</v>
      </c>
      <c r="AF12">
        <v>278.13476329999997</v>
      </c>
      <c r="AG12">
        <v>141.63978449999999</v>
      </c>
      <c r="AH12">
        <v>1343.5858330000001</v>
      </c>
      <c r="AI12">
        <v>53.145696340000001</v>
      </c>
      <c r="AJ12">
        <v>6.6803472910000004</v>
      </c>
      <c r="AK12">
        <v>22.980266149999999</v>
      </c>
      <c r="AL12">
        <v>18.797011380000001</v>
      </c>
      <c r="AM12">
        <v>368.58802759999998</v>
      </c>
      <c r="AN12" s="4">
        <f t="shared" si="0"/>
        <v>1704.5516076610002</v>
      </c>
      <c r="AO12">
        <f t="shared" si="1"/>
        <v>1811.0124908287034</v>
      </c>
      <c r="AP12">
        <f t="shared" ref="AP12:AP46" si="3">AP11</f>
        <v>1.062456826</v>
      </c>
      <c r="AQ12" s="4" t="s">
        <v>4</v>
      </c>
      <c r="AR12" s="4">
        <f>AVERAGE(AO12:AO26)</f>
        <v>5339.0679977969203</v>
      </c>
      <c r="AS12">
        <v>2014</v>
      </c>
      <c r="AT12">
        <v>1.0621956990000001</v>
      </c>
      <c r="AU12">
        <v>1.062282733</v>
      </c>
    </row>
    <row r="13" spans="1:47" x14ac:dyDescent="0.25">
      <c r="A13">
        <v>2015</v>
      </c>
      <c r="B13">
        <v>289866.54369999998</v>
      </c>
      <c r="C13">
        <v>9904.2105510000001</v>
      </c>
      <c r="D13">
        <v>4785.7022919999999</v>
      </c>
      <c r="E13">
        <v>3554.0256100000001</v>
      </c>
      <c r="F13">
        <v>295.7164798</v>
      </c>
      <c r="G13">
        <v>908.82812669999998</v>
      </c>
      <c r="H13">
        <v>816.30680689999997</v>
      </c>
      <c r="I13">
        <v>280.93026989999998</v>
      </c>
      <c r="J13">
        <v>1171.831649</v>
      </c>
      <c r="K13">
        <v>847.25812840000003</v>
      </c>
      <c r="L13">
        <v>895.5017239</v>
      </c>
      <c r="M13">
        <v>408.47678029999997</v>
      </c>
      <c r="N13">
        <v>13897.23328</v>
      </c>
      <c r="O13">
        <v>4261.4392710000002</v>
      </c>
      <c r="P13">
        <v>924.20613800000001</v>
      </c>
      <c r="Q13">
        <v>1503.998928</v>
      </c>
      <c r="R13">
        <v>4044.4745389999998</v>
      </c>
      <c r="S13">
        <v>1351.3227099999999</v>
      </c>
      <c r="T13">
        <v>2038.8851999999999</v>
      </c>
      <c r="U13">
        <v>165295.2433</v>
      </c>
      <c r="V13">
        <v>67832.224669999996</v>
      </c>
      <c r="W13">
        <v>1.1524089040000001</v>
      </c>
      <c r="X13">
        <v>530.25640499999997</v>
      </c>
      <c r="Y13">
        <v>80.959871379999996</v>
      </c>
      <c r="Z13">
        <v>855.55885249999994</v>
      </c>
      <c r="AA13">
        <v>86.046187399999994</v>
      </c>
      <c r="AB13">
        <v>78.142067600000004</v>
      </c>
      <c r="AC13">
        <v>41.511403639999997</v>
      </c>
      <c r="AD13">
        <v>675.57296929999995</v>
      </c>
      <c r="AE13">
        <v>280.50141719999999</v>
      </c>
      <c r="AF13">
        <v>266.03525430000002</v>
      </c>
      <c r="AG13">
        <v>144.9900988</v>
      </c>
      <c r="AH13">
        <v>1307.4431119999999</v>
      </c>
      <c r="AI13">
        <v>51.729563069999998</v>
      </c>
      <c r="AJ13">
        <v>7.0085438680000003</v>
      </c>
      <c r="AK13">
        <v>22.837390989999999</v>
      </c>
      <c r="AL13">
        <v>21.980353470000001</v>
      </c>
      <c r="AM13">
        <v>397.00126189999997</v>
      </c>
      <c r="AN13" s="4">
        <f t="shared" si="0"/>
        <v>1948.6167242779998</v>
      </c>
      <c r="AO13">
        <f t="shared" si="1"/>
        <v>2070.3211399669208</v>
      </c>
      <c r="AP13">
        <f t="shared" si="3"/>
        <v>1.062456826</v>
      </c>
      <c r="AS13">
        <v>2015</v>
      </c>
      <c r="AT13">
        <v>1.0519499029999999</v>
      </c>
      <c r="AU13">
        <v>1.05213928</v>
      </c>
    </row>
    <row r="14" spans="1:47" x14ac:dyDescent="0.25">
      <c r="A14">
        <v>2016</v>
      </c>
      <c r="B14">
        <v>297364.39299999998</v>
      </c>
      <c r="C14">
        <v>9390.3395909999999</v>
      </c>
      <c r="D14">
        <v>5012.1493810000002</v>
      </c>
      <c r="E14">
        <v>4351.0803239999996</v>
      </c>
      <c r="F14">
        <v>350.41723259999998</v>
      </c>
      <c r="G14">
        <v>1057.318777</v>
      </c>
      <c r="H14">
        <v>907.4879919</v>
      </c>
      <c r="I14">
        <v>242.02442809999999</v>
      </c>
      <c r="J14">
        <v>1154.959695</v>
      </c>
      <c r="K14">
        <v>924.41326379999998</v>
      </c>
      <c r="L14">
        <v>1018.177838</v>
      </c>
      <c r="M14">
        <v>472.03925750000002</v>
      </c>
      <c r="N14">
        <v>14812.167810000001</v>
      </c>
      <c r="O14">
        <v>4742.9890219999997</v>
      </c>
      <c r="P14">
        <v>973.79941859999997</v>
      </c>
      <c r="Q14">
        <v>1709.1395910000001</v>
      </c>
      <c r="R14">
        <v>4230.0318639999996</v>
      </c>
      <c r="S14">
        <v>1510.354738</v>
      </c>
      <c r="T14">
        <v>2084.2278310000002</v>
      </c>
      <c r="U14">
        <v>167265.63399999999</v>
      </c>
      <c r="V14">
        <v>70156.184420000005</v>
      </c>
      <c r="W14">
        <v>1.166827735</v>
      </c>
      <c r="X14">
        <v>521.07124569999996</v>
      </c>
      <c r="Y14">
        <v>95.326544440000006</v>
      </c>
      <c r="Z14">
        <v>743.01427479999995</v>
      </c>
      <c r="AA14">
        <v>77.950007330000005</v>
      </c>
      <c r="AB14">
        <v>70.071917080000006</v>
      </c>
      <c r="AC14">
        <v>40.805936410000001</v>
      </c>
      <c r="AD14">
        <v>803.45183259999999</v>
      </c>
      <c r="AE14">
        <v>386.07618070000001</v>
      </c>
      <c r="AF14">
        <v>270.23945479999998</v>
      </c>
      <c r="AG14">
        <v>171.40600570000001</v>
      </c>
      <c r="AH14">
        <v>1278.214183</v>
      </c>
      <c r="AI14">
        <v>63.747913879999999</v>
      </c>
      <c r="AJ14">
        <v>6.3090828410000004</v>
      </c>
      <c r="AK14">
        <v>24.551730849999998</v>
      </c>
      <c r="AL14">
        <v>22.298294049999999</v>
      </c>
      <c r="AM14">
        <v>423.75502920000002</v>
      </c>
      <c r="AN14" s="4">
        <f t="shared" si="0"/>
        <v>2267.1620690609998</v>
      </c>
      <c r="AO14">
        <f t="shared" si="1"/>
        <v>2408.7618159221429</v>
      </c>
      <c r="AP14">
        <f t="shared" si="3"/>
        <v>1.062456826</v>
      </c>
      <c r="AS14">
        <v>2016</v>
      </c>
      <c r="AT14">
        <v>1.0430859139999999</v>
      </c>
      <c r="AU14">
        <v>1.0427211169999999</v>
      </c>
    </row>
    <row r="15" spans="1:47" x14ac:dyDescent="0.25">
      <c r="A15">
        <v>2017</v>
      </c>
      <c r="B15">
        <v>305743.39079999999</v>
      </c>
      <c r="C15">
        <v>9356.8092649999999</v>
      </c>
      <c r="D15">
        <v>5206.0865970000004</v>
      </c>
      <c r="E15">
        <v>4732.3306890000003</v>
      </c>
      <c r="F15">
        <v>379.72243950000001</v>
      </c>
      <c r="G15">
        <v>1152.5078820000001</v>
      </c>
      <c r="H15">
        <v>962.18394009999997</v>
      </c>
      <c r="I15">
        <v>236.33288479999999</v>
      </c>
      <c r="J15">
        <v>1190.0722969999999</v>
      </c>
      <c r="K15">
        <v>975.07695569999998</v>
      </c>
      <c r="L15">
        <v>1095.726185</v>
      </c>
      <c r="M15">
        <v>508.4080098</v>
      </c>
      <c r="N15">
        <v>15472.956099999999</v>
      </c>
      <c r="O15">
        <v>5066.9214760000004</v>
      </c>
      <c r="P15">
        <v>1005.343849</v>
      </c>
      <c r="Q15">
        <v>1804.111112</v>
      </c>
      <c r="R15">
        <v>4386.2930880000004</v>
      </c>
      <c r="S15">
        <v>1603.6556410000001</v>
      </c>
      <c r="T15">
        <v>2152.8874030000002</v>
      </c>
      <c r="U15">
        <v>171472.56340000001</v>
      </c>
      <c r="V15">
        <v>71769.359209999995</v>
      </c>
      <c r="W15">
        <v>1.1799303699999999</v>
      </c>
      <c r="X15">
        <v>508.50278539999999</v>
      </c>
      <c r="Y15">
        <v>114.6730187</v>
      </c>
      <c r="Z15">
        <v>645.15788069999996</v>
      </c>
      <c r="AA15">
        <v>72.531895070000004</v>
      </c>
      <c r="AB15">
        <v>60.818001770000002</v>
      </c>
      <c r="AC15">
        <v>42.902800329999998</v>
      </c>
      <c r="AD15">
        <v>953.52807299999995</v>
      </c>
      <c r="AE15">
        <v>491.84479260000001</v>
      </c>
      <c r="AF15">
        <v>278.80719399999998</v>
      </c>
      <c r="AG15">
        <v>212.40597109999999</v>
      </c>
      <c r="AH15">
        <v>1245.5151370000001</v>
      </c>
      <c r="AI15">
        <v>85.140713550000001</v>
      </c>
      <c r="AJ15">
        <v>5.3425516909999997</v>
      </c>
      <c r="AK15">
        <v>26.99153299</v>
      </c>
      <c r="AL15">
        <v>21.41950628</v>
      </c>
      <c r="AM15">
        <v>447.28058670000001</v>
      </c>
      <c r="AN15" s="4">
        <f t="shared" si="0"/>
        <v>2637.4339406110003</v>
      </c>
      <c r="AO15">
        <f t="shared" si="1"/>
        <v>2802.1596933262358</v>
      </c>
      <c r="AP15">
        <f t="shared" si="3"/>
        <v>1.062456826</v>
      </c>
      <c r="AS15">
        <v>2017</v>
      </c>
      <c r="AT15">
        <v>1.0354624880000001</v>
      </c>
      <c r="AU15">
        <v>1.033911663</v>
      </c>
    </row>
    <row r="16" spans="1:47" x14ac:dyDescent="0.25">
      <c r="A16">
        <v>2018</v>
      </c>
      <c r="B16">
        <v>314798.87280000001</v>
      </c>
      <c r="C16">
        <v>9491.5136060000004</v>
      </c>
      <c r="D16">
        <v>5401.7722409999997</v>
      </c>
      <c r="E16">
        <v>4948.4399249999997</v>
      </c>
      <c r="F16">
        <v>399.87168910000003</v>
      </c>
      <c r="G16">
        <v>1227.311479</v>
      </c>
      <c r="H16">
        <v>1003.73668</v>
      </c>
      <c r="I16">
        <v>240.96438130000001</v>
      </c>
      <c r="J16">
        <v>1239.1072750000001</v>
      </c>
      <c r="K16">
        <v>1014.770517</v>
      </c>
      <c r="L16">
        <v>1159.6801459999999</v>
      </c>
      <c r="M16">
        <v>535.09260719999997</v>
      </c>
      <c r="N16">
        <v>16057.641519999999</v>
      </c>
      <c r="O16">
        <v>5369.7007370000001</v>
      </c>
      <c r="P16">
        <v>1038.084368</v>
      </c>
      <c r="Q16">
        <v>1862.2948389999999</v>
      </c>
      <c r="R16">
        <v>4548.4855770000004</v>
      </c>
      <c r="S16">
        <v>1673.376546</v>
      </c>
      <c r="T16">
        <v>2235.7977310000001</v>
      </c>
      <c r="U16">
        <v>176674.8198</v>
      </c>
      <c r="V16">
        <v>73189.716520000002</v>
      </c>
      <c r="W16">
        <v>1.1884089689999999</v>
      </c>
      <c r="X16">
        <v>491.43726520000001</v>
      </c>
      <c r="Y16">
        <v>137.76044540000001</v>
      </c>
      <c r="Z16">
        <v>558.55583820000004</v>
      </c>
      <c r="AA16">
        <v>67.840403440000003</v>
      </c>
      <c r="AB16">
        <v>51.871330210000004</v>
      </c>
      <c r="AC16">
        <v>46.101687429999998</v>
      </c>
      <c r="AD16">
        <v>1127.4567119999999</v>
      </c>
      <c r="AE16">
        <v>608.68247959999997</v>
      </c>
      <c r="AF16">
        <v>288.48310570000001</v>
      </c>
      <c r="AG16">
        <v>267.56085949999999</v>
      </c>
      <c r="AH16">
        <v>1202.992694</v>
      </c>
      <c r="AI16">
        <v>116.7852661</v>
      </c>
      <c r="AJ16">
        <v>4.3876588520000004</v>
      </c>
      <c r="AK16">
        <v>29.766296839999999</v>
      </c>
      <c r="AL16">
        <v>20.049396940000001</v>
      </c>
      <c r="AM16">
        <v>465.77478070000001</v>
      </c>
      <c r="AN16" s="4">
        <f t="shared" si="0"/>
        <v>3066.7070016320004</v>
      </c>
      <c r="AO16">
        <f t="shared" si="1"/>
        <v>3258.243787225912</v>
      </c>
      <c r="AP16">
        <f t="shared" si="3"/>
        <v>1.062456826</v>
      </c>
      <c r="AS16">
        <v>2018</v>
      </c>
      <c r="AT16">
        <v>1.031332903</v>
      </c>
      <c r="AU16">
        <v>1.0276771739999999</v>
      </c>
    </row>
    <row r="17" spans="1:47" x14ac:dyDescent="0.25">
      <c r="A17">
        <v>2019</v>
      </c>
      <c r="B17">
        <v>324399.67739999999</v>
      </c>
      <c r="C17">
        <v>9694.6439219999902</v>
      </c>
      <c r="D17">
        <v>5612.9156590000002</v>
      </c>
      <c r="E17">
        <v>5084.2221820000004</v>
      </c>
      <c r="F17">
        <v>417.82872450000002</v>
      </c>
      <c r="G17">
        <v>1291.9486509999999</v>
      </c>
      <c r="H17">
        <v>1042.4517370000001</v>
      </c>
      <c r="I17">
        <v>250.03867729999999</v>
      </c>
      <c r="J17">
        <v>1290.973117</v>
      </c>
      <c r="K17">
        <v>1049.808106</v>
      </c>
      <c r="L17">
        <v>1227.79916</v>
      </c>
      <c r="M17">
        <v>559.58080410000002</v>
      </c>
      <c r="N17">
        <v>16638.097010000001</v>
      </c>
      <c r="O17">
        <v>5621.6314169999996</v>
      </c>
      <c r="P17">
        <v>1078.574693</v>
      </c>
      <c r="Q17">
        <v>1915.3017709999999</v>
      </c>
      <c r="R17">
        <v>4743.4344279999996</v>
      </c>
      <c r="S17">
        <v>1741.9651260000001</v>
      </c>
      <c r="T17">
        <v>2332.7649900000001</v>
      </c>
      <c r="U17">
        <v>182383.38140000001</v>
      </c>
      <c r="V17">
        <v>74610.559840000002</v>
      </c>
      <c r="W17">
        <v>1.1944177119999999</v>
      </c>
      <c r="X17">
        <v>467.41027359999998</v>
      </c>
      <c r="Y17">
        <v>163.15798580000001</v>
      </c>
      <c r="Z17">
        <v>480.84892459999998</v>
      </c>
      <c r="AA17">
        <v>63.246943989999998</v>
      </c>
      <c r="AB17">
        <v>43.592615000000002</v>
      </c>
      <c r="AC17">
        <v>49.845024879999997</v>
      </c>
      <c r="AD17">
        <v>1324.7316350000001</v>
      </c>
      <c r="AE17">
        <v>741.13911189999999</v>
      </c>
      <c r="AF17">
        <v>297.636571</v>
      </c>
      <c r="AG17">
        <v>338.55280379999999</v>
      </c>
      <c r="AH17">
        <v>1147.189711</v>
      </c>
      <c r="AI17">
        <v>161.3627147</v>
      </c>
      <c r="AJ17">
        <v>3.5228880469999999</v>
      </c>
      <c r="AK17">
        <v>32.664570570000002</v>
      </c>
      <c r="AL17">
        <v>18.41092742</v>
      </c>
      <c r="AM17">
        <v>477.24884029999998</v>
      </c>
      <c r="AN17" s="4">
        <f t="shared" si="0"/>
        <v>3558.428048537</v>
      </c>
      <c r="AO17">
        <f t="shared" si="1"/>
        <v>3780.6761699979952</v>
      </c>
      <c r="AP17">
        <f t="shared" si="3"/>
        <v>1.062456826</v>
      </c>
      <c r="AS17">
        <v>2019</v>
      </c>
      <c r="AT17">
        <v>1.0325503659999999</v>
      </c>
      <c r="AU17">
        <v>1.024786816</v>
      </c>
    </row>
    <row r="18" spans="1:47" x14ac:dyDescent="0.25">
      <c r="A18">
        <v>2020</v>
      </c>
      <c r="B18">
        <v>334732.69309999997</v>
      </c>
      <c r="C18">
        <v>9954.9572289999996</v>
      </c>
      <c r="D18">
        <v>5845.3851519999998</v>
      </c>
      <c r="E18">
        <v>5134.5606740000003</v>
      </c>
      <c r="F18">
        <v>436.08119579999999</v>
      </c>
      <c r="G18">
        <v>1363.266222</v>
      </c>
      <c r="H18">
        <v>1081.7579370000001</v>
      </c>
      <c r="I18">
        <v>263.08706740000002</v>
      </c>
      <c r="J18">
        <v>1343.1688340000001</v>
      </c>
      <c r="K18">
        <v>1082.8848290000001</v>
      </c>
      <c r="L18">
        <v>1312.419486</v>
      </c>
      <c r="M18">
        <v>584.35089140000002</v>
      </c>
      <c r="N18">
        <v>17250.152330000001</v>
      </c>
      <c r="O18">
        <v>5918.9547970000003</v>
      </c>
      <c r="P18">
        <v>1129.8408569999999</v>
      </c>
      <c r="Q18">
        <v>1977.5599</v>
      </c>
      <c r="R18">
        <v>5022.2242340000003</v>
      </c>
      <c r="S18">
        <v>1838.1148290000001</v>
      </c>
      <c r="T18">
        <v>2449.7057089999998</v>
      </c>
      <c r="U18">
        <v>188483.0791</v>
      </c>
      <c r="V18">
        <v>76082.368109999996</v>
      </c>
      <c r="W18">
        <v>1.1940703079999999</v>
      </c>
      <c r="X18">
        <v>434.18518970000002</v>
      </c>
      <c r="Y18">
        <v>188.34032859999999</v>
      </c>
      <c r="Z18">
        <v>410.17992429999998</v>
      </c>
      <c r="AA18">
        <v>58.468033689999999</v>
      </c>
      <c r="AB18">
        <v>36.034038350000003</v>
      </c>
      <c r="AC18">
        <v>53.821272790000002</v>
      </c>
      <c r="AD18">
        <v>1541.1437020000001</v>
      </c>
      <c r="AE18">
        <v>889.02812530000006</v>
      </c>
      <c r="AF18">
        <v>304.81696249999999</v>
      </c>
      <c r="AG18">
        <v>427.28174990000002</v>
      </c>
      <c r="AH18">
        <v>1076.904939</v>
      </c>
      <c r="AI18">
        <v>222.581549</v>
      </c>
      <c r="AJ18">
        <v>2.770018324</v>
      </c>
      <c r="AK18">
        <v>35.506462229999997</v>
      </c>
      <c r="AL18">
        <v>16.592340719999999</v>
      </c>
      <c r="AM18">
        <v>479.92506229999998</v>
      </c>
      <c r="AN18" s="4">
        <f t="shared" si="0"/>
        <v>4107.9863008740003</v>
      </c>
      <c r="AO18">
        <f t="shared" si="1"/>
        <v>4364.5580864780713</v>
      </c>
      <c r="AP18">
        <f t="shared" si="3"/>
        <v>1.062456826</v>
      </c>
      <c r="AS18">
        <v>2020</v>
      </c>
      <c r="AT18">
        <v>1.0410836130000001</v>
      </c>
      <c r="AU18">
        <v>1.0257350700000001</v>
      </c>
    </row>
    <row r="19" spans="1:47" x14ac:dyDescent="0.25">
      <c r="A19">
        <v>2021</v>
      </c>
      <c r="B19">
        <v>345500.66820000001</v>
      </c>
      <c r="C19">
        <v>10206.081899999999</v>
      </c>
      <c r="D19">
        <v>6064.6516700000002</v>
      </c>
      <c r="E19">
        <v>5345.1060010000001</v>
      </c>
      <c r="F19">
        <v>454.54430330000002</v>
      </c>
      <c r="G19">
        <v>1440.1989120000001</v>
      </c>
      <c r="H19">
        <v>1120.2482500000001</v>
      </c>
      <c r="I19">
        <v>276.02650920000002</v>
      </c>
      <c r="J19">
        <v>1393.8151109999999</v>
      </c>
      <c r="K19">
        <v>1118.6474619999999</v>
      </c>
      <c r="L19">
        <v>1398.322242</v>
      </c>
      <c r="M19">
        <v>609.11003649999998</v>
      </c>
      <c r="N19">
        <v>17875.124349999998</v>
      </c>
      <c r="O19">
        <v>6257.8253990000003</v>
      </c>
      <c r="P19">
        <v>1184.2339460000001</v>
      </c>
      <c r="Q19">
        <v>2037.1929210000001</v>
      </c>
      <c r="R19">
        <v>5309.8228040000004</v>
      </c>
      <c r="S19">
        <v>1934.0643749999999</v>
      </c>
      <c r="T19">
        <v>2567.8078009999999</v>
      </c>
      <c r="U19">
        <v>194672.79980000001</v>
      </c>
      <c r="V19">
        <v>77600.824909999996</v>
      </c>
      <c r="W19">
        <v>1.1997664109999999</v>
      </c>
      <c r="X19">
        <v>412.53458289999998</v>
      </c>
      <c r="Y19">
        <v>204.01408810000001</v>
      </c>
      <c r="Z19">
        <v>342.16736270000001</v>
      </c>
      <c r="AA19">
        <v>45.45505138</v>
      </c>
      <c r="AB19">
        <v>41.957652639999999</v>
      </c>
      <c r="AC19">
        <v>55.913619779999998</v>
      </c>
      <c r="AD19">
        <v>1822.0549490000001</v>
      </c>
      <c r="AE19">
        <v>1056.3312659999999</v>
      </c>
      <c r="AF19">
        <v>315.23519090000002</v>
      </c>
      <c r="AG19">
        <v>508.65929679999999</v>
      </c>
      <c r="AH19">
        <v>1015.181929</v>
      </c>
      <c r="AI19">
        <v>260.92096570000001</v>
      </c>
      <c r="AJ19">
        <v>2.4778163790000001</v>
      </c>
      <c r="AK19">
        <v>36.29446403</v>
      </c>
      <c r="AL19">
        <v>16.136473120000002</v>
      </c>
      <c r="AM19">
        <v>497.68498319999998</v>
      </c>
      <c r="AN19" s="4">
        <f t="shared" si="0"/>
        <v>4719.8094932289996</v>
      </c>
      <c r="AO19">
        <f t="shared" si="1"/>
        <v>5014.5938135007518</v>
      </c>
      <c r="AP19">
        <f t="shared" si="3"/>
        <v>1.062456826</v>
      </c>
      <c r="AS19">
        <v>2021</v>
      </c>
      <c r="AT19">
        <v>1.0501696279999999</v>
      </c>
      <c r="AU19">
        <v>1.031442706</v>
      </c>
    </row>
    <row r="20" spans="1:47" x14ac:dyDescent="0.25">
      <c r="A20">
        <v>2022</v>
      </c>
      <c r="B20">
        <v>356129.48420000001</v>
      </c>
      <c r="C20">
        <v>10447.46545</v>
      </c>
      <c r="D20">
        <v>6273.7571360000002</v>
      </c>
      <c r="E20">
        <v>5565.4320040000002</v>
      </c>
      <c r="F20">
        <v>472.29573570000002</v>
      </c>
      <c r="G20">
        <v>1512.293465</v>
      </c>
      <c r="H20">
        <v>1157.274559</v>
      </c>
      <c r="I20">
        <v>288.61306359999998</v>
      </c>
      <c r="J20">
        <v>1443.213622</v>
      </c>
      <c r="K20">
        <v>1153.203941</v>
      </c>
      <c r="L20">
        <v>1482.2978599999999</v>
      </c>
      <c r="M20">
        <v>633.00531149999995</v>
      </c>
      <c r="N20">
        <v>18483.916539999998</v>
      </c>
      <c r="O20">
        <v>6557.92004</v>
      </c>
      <c r="P20">
        <v>1238.7554130000001</v>
      </c>
      <c r="Q20">
        <v>2095.3144929999999</v>
      </c>
      <c r="R20">
        <v>5603.8676580000001</v>
      </c>
      <c r="S20">
        <v>2034.269749</v>
      </c>
      <c r="T20">
        <v>2681.4839019999999</v>
      </c>
      <c r="U20">
        <v>200694.21170000001</v>
      </c>
      <c r="V20">
        <v>79154.131810000006</v>
      </c>
      <c r="W20">
        <v>1.206565235</v>
      </c>
      <c r="X20">
        <v>395.45815900000002</v>
      </c>
      <c r="Y20">
        <v>216.38309699999999</v>
      </c>
      <c r="Z20">
        <v>280.77679119999999</v>
      </c>
      <c r="AA20">
        <v>32.868904280000002</v>
      </c>
      <c r="AB20">
        <v>54.799241129999999</v>
      </c>
      <c r="AC20">
        <v>57.006936899999999</v>
      </c>
      <c r="AD20">
        <v>2147.9899639999999</v>
      </c>
      <c r="AE20">
        <v>1238.4518210000001</v>
      </c>
      <c r="AF20">
        <v>324.79981659999999</v>
      </c>
      <c r="AG20">
        <v>589.14116079999997</v>
      </c>
      <c r="AH20">
        <v>955.29509029999997</v>
      </c>
      <c r="AI20">
        <v>288.57268820000002</v>
      </c>
      <c r="AJ20">
        <v>2.3057464919999999</v>
      </c>
      <c r="AK20">
        <v>36.248504680000003</v>
      </c>
      <c r="AL20">
        <v>16.058887009999999</v>
      </c>
      <c r="AM20">
        <v>519.39740529999995</v>
      </c>
      <c r="AN20" s="4">
        <f t="shared" si="0"/>
        <v>5379.3490910820001</v>
      </c>
      <c r="AO20">
        <f t="shared" si="1"/>
        <v>5715.3261612569668</v>
      </c>
      <c r="AP20">
        <f t="shared" si="3"/>
        <v>1.062456826</v>
      </c>
      <c r="AS20">
        <v>2022</v>
      </c>
      <c r="AT20">
        <v>1.0640084160000001</v>
      </c>
      <c r="AU20">
        <v>1.0402278250000001</v>
      </c>
    </row>
    <row r="21" spans="1:47" x14ac:dyDescent="0.25">
      <c r="A21">
        <v>2023</v>
      </c>
      <c r="B21">
        <v>366422.33159999998</v>
      </c>
      <c r="C21">
        <v>10679.561229999999</v>
      </c>
      <c r="D21">
        <v>6474.1204770000004</v>
      </c>
      <c r="E21">
        <v>5760.1801269999996</v>
      </c>
      <c r="F21">
        <v>488.98801129999998</v>
      </c>
      <c r="G21">
        <v>1575.711644</v>
      </c>
      <c r="H21">
        <v>1192.4727230000001</v>
      </c>
      <c r="I21">
        <v>300.8165429</v>
      </c>
      <c r="J21">
        <v>1491.251088</v>
      </c>
      <c r="K21">
        <v>1185.0416439999999</v>
      </c>
      <c r="L21">
        <v>1563.1090750000001</v>
      </c>
      <c r="M21">
        <v>655.64955199999997</v>
      </c>
      <c r="N21">
        <v>19064.4251</v>
      </c>
      <c r="O21">
        <v>6802.5890149999996</v>
      </c>
      <c r="P21">
        <v>1292.317241</v>
      </c>
      <c r="Q21">
        <v>2151.6484030000001</v>
      </c>
      <c r="R21">
        <v>5900.6411859999998</v>
      </c>
      <c r="S21">
        <v>2137.3407229999998</v>
      </c>
      <c r="T21">
        <v>2788.5706489999998</v>
      </c>
      <c r="U21">
        <v>206447.2396</v>
      </c>
      <c r="V21">
        <v>80733.103239999997</v>
      </c>
      <c r="W21">
        <v>1.2121592889999999</v>
      </c>
      <c r="X21">
        <v>380.40491459999998</v>
      </c>
      <c r="Y21">
        <v>227.7428606</v>
      </c>
      <c r="Z21">
        <v>226.99079029999999</v>
      </c>
      <c r="AA21">
        <v>22.854812330000001</v>
      </c>
      <c r="AB21">
        <v>74.341894109999998</v>
      </c>
      <c r="AC21">
        <v>57.392919370000001</v>
      </c>
      <c r="AD21">
        <v>2507.5944549999999</v>
      </c>
      <c r="AE21">
        <v>1430.550524</v>
      </c>
      <c r="AF21">
        <v>331.74706270000001</v>
      </c>
      <c r="AG21">
        <v>670.46879100000001</v>
      </c>
      <c r="AH21">
        <v>897.27641270000004</v>
      </c>
      <c r="AI21">
        <v>312.54767720000001</v>
      </c>
      <c r="AJ21">
        <v>2.1706042999999999</v>
      </c>
      <c r="AK21">
        <v>35.901210339999999</v>
      </c>
      <c r="AL21">
        <v>16.09841866</v>
      </c>
      <c r="AM21">
        <v>542.25885219999998</v>
      </c>
      <c r="AN21" s="4">
        <f t="shared" si="0"/>
        <v>6077.0804560000006</v>
      </c>
      <c r="AO21">
        <f t="shared" si="1"/>
        <v>6456.6356126283936</v>
      </c>
      <c r="AP21">
        <f t="shared" si="3"/>
        <v>1.062456826</v>
      </c>
      <c r="AS21">
        <v>2023</v>
      </c>
      <c r="AT21">
        <v>1.0815526289999999</v>
      </c>
      <c r="AU21">
        <v>1.0517401340000001</v>
      </c>
    </row>
    <row r="22" spans="1:47" x14ac:dyDescent="0.25">
      <c r="A22">
        <v>2024</v>
      </c>
      <c r="B22">
        <v>376306.2746</v>
      </c>
      <c r="C22">
        <v>10901.577520000001</v>
      </c>
      <c r="D22">
        <v>6665.0050090000004</v>
      </c>
      <c r="E22">
        <v>5931.56999</v>
      </c>
      <c r="F22">
        <v>504.62377229999998</v>
      </c>
      <c r="G22">
        <v>1630.50521</v>
      </c>
      <c r="H22">
        <v>1225.7446150000001</v>
      </c>
      <c r="I22">
        <v>312.67954420000001</v>
      </c>
      <c r="J22">
        <v>1537.8667210000001</v>
      </c>
      <c r="K22">
        <v>1214.126524</v>
      </c>
      <c r="L22">
        <v>1641.2966719999999</v>
      </c>
      <c r="M22">
        <v>677.00330799999995</v>
      </c>
      <c r="N22">
        <v>19614.644339999999</v>
      </c>
      <c r="O22">
        <v>6997.298468</v>
      </c>
      <c r="P22">
        <v>1344.8014840000001</v>
      </c>
      <c r="Q22">
        <v>2205.7744600000001</v>
      </c>
      <c r="R22">
        <v>6197.101154</v>
      </c>
      <c r="S22">
        <v>2241.537151</v>
      </c>
      <c r="T22">
        <v>2889.0340190000002</v>
      </c>
      <c r="U22">
        <v>211885.1924</v>
      </c>
      <c r="V22">
        <v>82328.160529999906</v>
      </c>
      <c r="W22">
        <v>1.2149693159999999</v>
      </c>
      <c r="X22">
        <v>366.61371600000001</v>
      </c>
      <c r="Y22">
        <v>238.86862500000001</v>
      </c>
      <c r="Z22">
        <v>180.63641870000001</v>
      </c>
      <c r="AA22">
        <v>15.41462859</v>
      </c>
      <c r="AB22">
        <v>102.1963385</v>
      </c>
      <c r="AC22">
        <v>57.08494958</v>
      </c>
      <c r="AD22">
        <v>2889.0240480000002</v>
      </c>
      <c r="AE22">
        <v>1625.6705019999999</v>
      </c>
      <c r="AF22">
        <v>334.93486940000003</v>
      </c>
      <c r="AG22">
        <v>750.9771624</v>
      </c>
      <c r="AH22">
        <v>842.38198590000002</v>
      </c>
      <c r="AI22">
        <v>335.79949629999999</v>
      </c>
      <c r="AJ22">
        <v>2.0527380129999999</v>
      </c>
      <c r="AK22">
        <v>35.470498900000003</v>
      </c>
      <c r="AL22">
        <v>16.201916440000002</v>
      </c>
      <c r="AM22">
        <v>566.18887359999997</v>
      </c>
      <c r="AN22" s="4">
        <f t="shared" si="0"/>
        <v>6795.1887300529997</v>
      </c>
      <c r="AO22">
        <f t="shared" si="1"/>
        <v>7219.5946502030811</v>
      </c>
      <c r="AP22">
        <f t="shared" si="3"/>
        <v>1.062456826</v>
      </c>
      <c r="AS22">
        <v>2024</v>
      </c>
      <c r="AT22">
        <v>1.102242715</v>
      </c>
      <c r="AU22">
        <v>1.065734229</v>
      </c>
    </row>
    <row r="23" spans="1:47" x14ac:dyDescent="0.25">
      <c r="A23">
        <v>2025</v>
      </c>
      <c r="B23">
        <v>385758.3443</v>
      </c>
      <c r="C23">
        <v>11113.743759999999</v>
      </c>
      <c r="D23">
        <v>6845.8993929999997</v>
      </c>
      <c r="E23">
        <v>6083.6535279999998</v>
      </c>
      <c r="F23">
        <v>519.3057354</v>
      </c>
      <c r="G23">
        <v>1678.031457</v>
      </c>
      <c r="H23">
        <v>1257.152139</v>
      </c>
      <c r="I23">
        <v>324.30536310000002</v>
      </c>
      <c r="J23">
        <v>1583.184045</v>
      </c>
      <c r="K23">
        <v>1240.7979519999999</v>
      </c>
      <c r="L23">
        <v>1717.4216630000001</v>
      </c>
      <c r="M23">
        <v>697.07985140000005</v>
      </c>
      <c r="N23">
        <v>20136.071339999999</v>
      </c>
      <c r="O23">
        <v>7152.9996650000003</v>
      </c>
      <c r="P23">
        <v>1396.463364</v>
      </c>
      <c r="Q23">
        <v>2257.7373689999999</v>
      </c>
      <c r="R23">
        <v>6492.100907</v>
      </c>
      <c r="S23">
        <v>2345.9841719999999</v>
      </c>
      <c r="T23">
        <v>2983.4193930000001</v>
      </c>
      <c r="U23">
        <v>216997.3683</v>
      </c>
      <c r="V23">
        <v>83931.66588</v>
      </c>
      <c r="W23">
        <v>1.21369521</v>
      </c>
      <c r="X23">
        <v>353.78514000000001</v>
      </c>
      <c r="Y23">
        <v>249.99668320000001</v>
      </c>
      <c r="Z23">
        <v>141.2987631</v>
      </c>
      <c r="AA23">
        <v>10.09926132</v>
      </c>
      <c r="AB23">
        <v>141.06979229999999</v>
      </c>
      <c r="AC23">
        <v>56.036303240000002</v>
      </c>
      <c r="AD23">
        <v>3277.8948890000001</v>
      </c>
      <c r="AE23">
        <v>1815.1812520000001</v>
      </c>
      <c r="AF23">
        <v>333.57136120000001</v>
      </c>
      <c r="AG23">
        <v>827.41794870000001</v>
      </c>
      <c r="AH23">
        <v>791.5270878</v>
      </c>
      <c r="AI23">
        <v>359.68923840000002</v>
      </c>
      <c r="AJ23">
        <v>1.9478256570000001</v>
      </c>
      <c r="AK23">
        <v>35.055580159999998</v>
      </c>
      <c r="AL23">
        <v>16.369390719999998</v>
      </c>
      <c r="AM23">
        <v>591.80487530000005</v>
      </c>
      <c r="AN23" s="4">
        <f t="shared" si="0"/>
        <v>7508.9290443370019</v>
      </c>
      <c r="AO23">
        <f t="shared" si="1"/>
        <v>7977.9129191055044</v>
      </c>
      <c r="AP23">
        <f t="shared" si="3"/>
        <v>1.062456826</v>
      </c>
      <c r="AS23">
        <v>2025</v>
      </c>
      <c r="AT23">
        <v>1.125335467</v>
      </c>
      <c r="AU23">
        <v>1.0816925070000001</v>
      </c>
    </row>
    <row r="24" spans="1:47" x14ac:dyDescent="0.25">
      <c r="A24">
        <v>2026</v>
      </c>
      <c r="B24">
        <v>394626.5822</v>
      </c>
      <c r="C24">
        <v>11312.33964</v>
      </c>
      <c r="D24">
        <v>7022.5774659999997</v>
      </c>
      <c r="E24">
        <v>6223.3894220000002</v>
      </c>
      <c r="F24">
        <v>533.07794149999995</v>
      </c>
      <c r="G24">
        <v>1719.4947139999999</v>
      </c>
      <c r="H24">
        <v>1286.7566420000001</v>
      </c>
      <c r="I24">
        <v>335.49085259999998</v>
      </c>
      <c r="J24">
        <v>1627.2728279999999</v>
      </c>
      <c r="K24">
        <v>1265.6436880000001</v>
      </c>
      <c r="L24">
        <v>1791.6860999999999</v>
      </c>
      <c r="M24">
        <v>716.35039010000003</v>
      </c>
      <c r="N24">
        <v>20638.084050000001</v>
      </c>
      <c r="O24">
        <v>7279.2050179999997</v>
      </c>
      <c r="P24">
        <v>1447.581398</v>
      </c>
      <c r="Q24">
        <v>2308.012264</v>
      </c>
      <c r="R24">
        <v>6784.4347669999997</v>
      </c>
      <c r="S24">
        <v>2449.1997719999999</v>
      </c>
      <c r="T24">
        <v>3072.950116</v>
      </c>
      <c r="U24">
        <v>221827.2586</v>
      </c>
      <c r="V24">
        <v>85540.050659999906</v>
      </c>
      <c r="W24">
        <v>1.1913793029999999</v>
      </c>
      <c r="X24">
        <v>342.12530290000001</v>
      </c>
      <c r="Y24">
        <v>259.26091739999998</v>
      </c>
      <c r="Z24">
        <v>117.6255872</v>
      </c>
      <c r="AA24">
        <v>7.1994945829999999</v>
      </c>
      <c r="AB24">
        <v>140.9635285</v>
      </c>
      <c r="AC24">
        <v>51.879527469999999</v>
      </c>
      <c r="AD24">
        <v>3572.8820959999998</v>
      </c>
      <c r="AE24">
        <v>1994.461495</v>
      </c>
      <c r="AF24">
        <v>331.2797908</v>
      </c>
      <c r="AG24">
        <v>883.52255630000002</v>
      </c>
      <c r="AH24">
        <v>722.37960299999997</v>
      </c>
      <c r="AI24">
        <v>371.21764610000002</v>
      </c>
      <c r="AJ24">
        <v>1.8056468020000001</v>
      </c>
      <c r="AK24">
        <v>33.711793720000003</v>
      </c>
      <c r="AL24">
        <v>16.02378878</v>
      </c>
      <c r="AM24">
        <v>598.19563010000002</v>
      </c>
      <c r="AN24" s="4">
        <f t="shared" si="0"/>
        <v>8062.3613610020011</v>
      </c>
      <c r="AO24">
        <f t="shared" si="1"/>
        <v>8565.9108616752255</v>
      </c>
      <c r="AP24">
        <f t="shared" si="3"/>
        <v>1.062456826</v>
      </c>
      <c r="AS24">
        <v>2026</v>
      </c>
      <c r="AT24">
        <v>1.1502155080000001</v>
      </c>
      <c r="AU24">
        <v>1.0993396499999999</v>
      </c>
    </row>
    <row r="25" spans="1:47" x14ac:dyDescent="0.25">
      <c r="A25">
        <v>2027</v>
      </c>
      <c r="B25">
        <v>403051.26189999998</v>
      </c>
      <c r="C25">
        <v>11501.10334</v>
      </c>
      <c r="D25">
        <v>7194.1108059999997</v>
      </c>
      <c r="E25">
        <v>6353.4492179999997</v>
      </c>
      <c r="F25">
        <v>546.07728729999997</v>
      </c>
      <c r="G25">
        <v>1755.1061279999999</v>
      </c>
      <c r="H25">
        <v>1314.8236099999999</v>
      </c>
      <c r="I25">
        <v>346.35347940000003</v>
      </c>
      <c r="J25">
        <v>1670.3163380000001</v>
      </c>
      <c r="K25">
        <v>1288.8676519999999</v>
      </c>
      <c r="L25">
        <v>1864.613842</v>
      </c>
      <c r="M25">
        <v>734.74129930000004</v>
      </c>
      <c r="N25">
        <v>21120.630710000001</v>
      </c>
      <c r="O25">
        <v>7375.5212229999997</v>
      </c>
      <c r="P25">
        <v>1498.7110740000001</v>
      </c>
      <c r="Q25">
        <v>2356.6405119999999</v>
      </c>
      <c r="R25">
        <v>7074.8358330000001</v>
      </c>
      <c r="S25">
        <v>2551.5180869999999</v>
      </c>
      <c r="T25">
        <v>3158.3386390000001</v>
      </c>
      <c r="U25">
        <v>226397.7078</v>
      </c>
      <c r="V25">
        <v>87147.981039999999</v>
      </c>
      <c r="W25">
        <v>1.1609358519999999</v>
      </c>
      <c r="X25">
        <v>331.25939890000001</v>
      </c>
      <c r="Y25">
        <v>267.7002066</v>
      </c>
      <c r="Z25">
        <v>99.745576</v>
      </c>
      <c r="AA25">
        <v>5.2365469439999996</v>
      </c>
      <c r="AB25">
        <v>125.72826999999999</v>
      </c>
      <c r="AC25">
        <v>46.906838499999999</v>
      </c>
      <c r="AD25">
        <v>3825.001413</v>
      </c>
      <c r="AE25">
        <v>2169.4773930000001</v>
      </c>
      <c r="AF25">
        <v>327.81878330000001</v>
      </c>
      <c r="AG25">
        <v>929.34439410000005</v>
      </c>
      <c r="AH25">
        <v>650.42716170000006</v>
      </c>
      <c r="AI25">
        <v>375.99061369999998</v>
      </c>
      <c r="AJ25">
        <v>1.655472107</v>
      </c>
      <c r="AK25">
        <v>31.976249559999999</v>
      </c>
      <c r="AL25">
        <v>15.4682569</v>
      </c>
      <c r="AM25">
        <v>594.91645759999994</v>
      </c>
      <c r="AN25" s="4">
        <f t="shared" si="0"/>
        <v>8539.3492398669987</v>
      </c>
      <c r="AO25">
        <f t="shared" si="1"/>
        <v>9072.6898894946044</v>
      </c>
      <c r="AP25">
        <f t="shared" si="3"/>
        <v>1.062456826</v>
      </c>
      <c r="AS25">
        <v>2027</v>
      </c>
      <c r="AT25">
        <v>1.176464959</v>
      </c>
      <c r="AU25">
        <v>1.1184431079999999</v>
      </c>
    </row>
    <row r="26" spans="1:47" x14ac:dyDescent="0.25">
      <c r="A26">
        <v>2028</v>
      </c>
      <c r="B26">
        <v>411227.38199999998</v>
      </c>
      <c r="C26">
        <v>11683.805979999999</v>
      </c>
      <c r="D26">
        <v>7361.2789339999999</v>
      </c>
      <c r="E26">
        <v>6490.763387</v>
      </c>
      <c r="F26">
        <v>558.57034969999995</v>
      </c>
      <c r="G26">
        <v>1785.984569</v>
      </c>
      <c r="H26">
        <v>1341.753023</v>
      </c>
      <c r="I26">
        <v>357.05489499999999</v>
      </c>
      <c r="J26">
        <v>1712.450834</v>
      </c>
      <c r="K26">
        <v>1311.127256</v>
      </c>
      <c r="L26">
        <v>1937.2678109999999</v>
      </c>
      <c r="M26">
        <v>752.40502709999998</v>
      </c>
      <c r="N26">
        <v>21589.55415</v>
      </c>
      <c r="O26">
        <v>7448.104996</v>
      </c>
      <c r="P26">
        <v>1550.4219780000001</v>
      </c>
      <c r="Q26">
        <v>2403.8304560000001</v>
      </c>
      <c r="R26">
        <v>7365.4850269999997</v>
      </c>
      <c r="S26">
        <v>2653.2664479999999</v>
      </c>
      <c r="T26">
        <v>3240.820103</v>
      </c>
      <c r="U26">
        <v>230778.59450000001</v>
      </c>
      <c r="V26">
        <v>88755.57922</v>
      </c>
      <c r="W26">
        <v>1.130082246</v>
      </c>
      <c r="X26">
        <v>320.59054159999999</v>
      </c>
      <c r="Y26">
        <v>274.9717799</v>
      </c>
      <c r="Z26">
        <v>85.248833300000001</v>
      </c>
      <c r="AA26">
        <v>3.8186457539999998</v>
      </c>
      <c r="AB26">
        <v>107.8193483</v>
      </c>
      <c r="AC26">
        <v>42.071994429999997</v>
      </c>
      <c r="AD26">
        <v>4069.3403960000001</v>
      </c>
      <c r="AE26">
        <v>2350.9711309999998</v>
      </c>
      <c r="AF26">
        <v>324.43168550000001</v>
      </c>
      <c r="AG26">
        <v>972.35059809999996</v>
      </c>
      <c r="AH26">
        <v>583.39610470000002</v>
      </c>
      <c r="AI26">
        <v>378.02509689999999</v>
      </c>
      <c r="AJ26">
        <v>1.5141396</v>
      </c>
      <c r="AK26">
        <v>30.197893759999999</v>
      </c>
      <c r="AL26">
        <v>14.882960539999999</v>
      </c>
      <c r="AM26">
        <v>588.50176839999995</v>
      </c>
      <c r="AN26" s="4">
        <f t="shared" si="0"/>
        <v>9005.1874497000008</v>
      </c>
      <c r="AO26">
        <f t="shared" si="1"/>
        <v>9567.622875343297</v>
      </c>
      <c r="AP26">
        <f t="shared" si="3"/>
        <v>1.062456826</v>
      </c>
      <c r="AS26">
        <v>2028</v>
      </c>
      <c r="AT26">
        <v>1.2036611610000001</v>
      </c>
      <c r="AU26">
        <v>1.1388366080000001</v>
      </c>
    </row>
    <row r="27" spans="1:47" x14ac:dyDescent="0.25">
      <c r="A27">
        <v>2029</v>
      </c>
      <c r="B27">
        <v>419137.83630000002</v>
      </c>
      <c r="C27">
        <v>11863.340620000001</v>
      </c>
      <c r="D27">
        <v>7525.6234789999999</v>
      </c>
      <c r="E27">
        <v>6606.5351259999998</v>
      </c>
      <c r="F27">
        <v>570.56193280000002</v>
      </c>
      <c r="G27">
        <v>1813.133615</v>
      </c>
      <c r="H27">
        <v>1367.8053440000001</v>
      </c>
      <c r="I27">
        <v>367.69533289999998</v>
      </c>
      <c r="J27">
        <v>1753.904974</v>
      </c>
      <c r="K27">
        <v>1332.2124329999999</v>
      </c>
      <c r="L27">
        <v>2009.5604229999999</v>
      </c>
      <c r="M27">
        <v>769.40732720000005</v>
      </c>
      <c r="N27">
        <v>22044.925019999999</v>
      </c>
      <c r="O27">
        <v>7503.4412599999996</v>
      </c>
      <c r="P27">
        <v>1603.2899649999999</v>
      </c>
      <c r="Q27">
        <v>2449.9454089999999</v>
      </c>
      <c r="R27">
        <v>7656.135628</v>
      </c>
      <c r="S27">
        <v>2755.0855769999998</v>
      </c>
      <c r="T27">
        <v>3320.9127060000001</v>
      </c>
      <c r="U27">
        <v>234996.77299999999</v>
      </c>
      <c r="V27">
        <v>90362.474560000002</v>
      </c>
      <c r="W27">
        <v>1.0992583250000001</v>
      </c>
      <c r="X27">
        <v>310.93652839999999</v>
      </c>
      <c r="Y27">
        <v>282.57180949999997</v>
      </c>
      <c r="Z27">
        <v>72.669756939999999</v>
      </c>
      <c r="AA27">
        <v>2.7572000280000002</v>
      </c>
      <c r="AB27">
        <v>90.274360819999998</v>
      </c>
      <c r="AC27">
        <v>37.340953689999999</v>
      </c>
      <c r="AD27">
        <v>4287.55962</v>
      </c>
      <c r="AE27">
        <v>2525.2401629999999</v>
      </c>
      <c r="AF27">
        <v>319.16269670000003</v>
      </c>
      <c r="AG27">
        <v>1007.847121</v>
      </c>
      <c r="AH27">
        <v>523.07154830000002</v>
      </c>
      <c r="AI27">
        <v>378.91663130000001</v>
      </c>
      <c r="AJ27">
        <v>1.385924538</v>
      </c>
      <c r="AK27">
        <v>28.494000079999999</v>
      </c>
      <c r="AL27">
        <v>14.3274887</v>
      </c>
      <c r="AM27">
        <v>581.41753719999997</v>
      </c>
      <c r="AN27" s="4">
        <f t="shared" si="0"/>
        <v>9426.9229920180005</v>
      </c>
      <c r="AO27">
        <f t="shared" si="1"/>
        <v>10015.698681045867</v>
      </c>
      <c r="AP27">
        <f t="shared" si="3"/>
        <v>1.062456826</v>
      </c>
      <c r="AS27">
        <v>2029</v>
      </c>
      <c r="AT27">
        <v>1.2318709160000001</v>
      </c>
      <c r="AU27">
        <v>1.1603901679999999</v>
      </c>
    </row>
    <row r="28" spans="1:47" x14ac:dyDescent="0.25">
      <c r="A28">
        <v>2030</v>
      </c>
      <c r="B28">
        <v>426752.85950000002</v>
      </c>
      <c r="C28">
        <v>12047.04773</v>
      </c>
      <c r="D28">
        <v>7660.5057820000002</v>
      </c>
      <c r="E28">
        <v>6714.5843800000002</v>
      </c>
      <c r="F28">
        <v>582.25854600000002</v>
      </c>
      <c r="G28">
        <v>1836.5118629999999</v>
      </c>
      <c r="H28">
        <v>1393.3363750000001</v>
      </c>
      <c r="I28">
        <v>378.49383669999997</v>
      </c>
      <c r="J28">
        <v>1794.8423929999999</v>
      </c>
      <c r="K28">
        <v>1352.457353</v>
      </c>
      <c r="L28">
        <v>2082.303492</v>
      </c>
      <c r="M28">
        <v>783.15123849999998</v>
      </c>
      <c r="N28">
        <v>22456.70737</v>
      </c>
      <c r="O28">
        <v>7536.3639069999999</v>
      </c>
      <c r="P28">
        <v>1659.340649</v>
      </c>
      <c r="Q28">
        <v>2493.712004</v>
      </c>
      <c r="R28">
        <v>7949.3034319999997</v>
      </c>
      <c r="S28">
        <v>2858.1664949999999</v>
      </c>
      <c r="T28">
        <v>3398.9681340000002</v>
      </c>
      <c r="U28">
        <v>239052.01689999999</v>
      </c>
      <c r="V28">
        <v>91933.125180000003</v>
      </c>
      <c r="W28">
        <v>1.0705714529999999</v>
      </c>
      <c r="X28">
        <v>301.54494679999999</v>
      </c>
      <c r="Y28">
        <v>289.62484260000002</v>
      </c>
      <c r="Z28">
        <v>61.347547509999998</v>
      </c>
      <c r="AA28">
        <v>1.9559680989999999</v>
      </c>
      <c r="AB28">
        <v>73.86117548</v>
      </c>
      <c r="AC28">
        <v>32.642470709999998</v>
      </c>
      <c r="AD28">
        <v>4452.9670640000004</v>
      </c>
      <c r="AE28">
        <v>2674.6678780000002</v>
      </c>
      <c r="AF28">
        <v>310.31103339999999</v>
      </c>
      <c r="AG28">
        <v>1029.8177459999999</v>
      </c>
      <c r="AH28">
        <v>495.02047090000002</v>
      </c>
      <c r="AI28">
        <v>405.62547840000002</v>
      </c>
      <c r="AJ28">
        <v>1.348133842</v>
      </c>
      <c r="AK28">
        <v>28.681859280000001</v>
      </c>
      <c r="AL28">
        <v>14.72254077</v>
      </c>
      <c r="AM28">
        <v>614.45277399999998</v>
      </c>
      <c r="AN28" s="4">
        <f t="shared" si="0"/>
        <v>9822.2193502919999</v>
      </c>
      <c r="AO28">
        <f t="shared" si="1"/>
        <v>10435.683995187021</v>
      </c>
      <c r="AP28">
        <f t="shared" si="3"/>
        <v>1.062456826</v>
      </c>
      <c r="AS28">
        <v>2030</v>
      </c>
      <c r="AT28">
        <v>1.2603547859999999</v>
      </c>
      <c r="AU28">
        <v>1.1836302190000001</v>
      </c>
    </row>
    <row r="29" spans="1:47" x14ac:dyDescent="0.25">
      <c r="A29">
        <v>2031</v>
      </c>
      <c r="B29">
        <v>434127.74780000001</v>
      </c>
      <c r="C29">
        <v>12225.582259999999</v>
      </c>
      <c r="D29">
        <v>7795.937347</v>
      </c>
      <c r="E29">
        <v>6825.6454549999999</v>
      </c>
      <c r="F29">
        <v>593.5660967</v>
      </c>
      <c r="G29">
        <v>1854.11736</v>
      </c>
      <c r="H29">
        <v>1418.2742209999999</v>
      </c>
      <c r="I29">
        <v>388.99914519999999</v>
      </c>
      <c r="J29">
        <v>1835.32944</v>
      </c>
      <c r="K29">
        <v>1371.9827849999999</v>
      </c>
      <c r="L29">
        <v>2152.3030229999999</v>
      </c>
      <c r="M29">
        <v>796.5878841</v>
      </c>
      <c r="N29">
        <v>22859.184730000001</v>
      </c>
      <c r="O29">
        <v>7536.922442</v>
      </c>
      <c r="P29">
        <v>1717.855466</v>
      </c>
      <c r="Q29">
        <v>2535.8475119999998</v>
      </c>
      <c r="R29">
        <v>8234.1041920000007</v>
      </c>
      <c r="S29">
        <v>2956.9232050000001</v>
      </c>
      <c r="T29">
        <v>3474.3813719999998</v>
      </c>
      <c r="U29">
        <v>243036.6061</v>
      </c>
      <c r="V29">
        <v>93508.411410000001</v>
      </c>
      <c r="W29">
        <v>1.038195714</v>
      </c>
      <c r="X29">
        <v>294.19139380000001</v>
      </c>
      <c r="Y29">
        <v>292.44667390000001</v>
      </c>
      <c r="Z29">
        <v>52.374196300000001</v>
      </c>
      <c r="AA29">
        <v>1.5653849980000001</v>
      </c>
      <c r="AB29">
        <v>62.60928535</v>
      </c>
      <c r="AC29">
        <v>27.3857173</v>
      </c>
      <c r="AD29">
        <v>4502.8159699999997</v>
      </c>
      <c r="AE29">
        <v>2861.733236</v>
      </c>
      <c r="AF29">
        <v>304.44783159999997</v>
      </c>
      <c r="AG29">
        <v>1046.7152510000001</v>
      </c>
      <c r="AH29">
        <v>465.27440619999999</v>
      </c>
      <c r="AI29">
        <v>430.24450919999998</v>
      </c>
      <c r="AJ29">
        <v>1.3028356059999999</v>
      </c>
      <c r="AK29">
        <v>28.340475399999999</v>
      </c>
      <c r="AL29">
        <v>14.66643163</v>
      </c>
      <c r="AM29">
        <v>622.03449260000002</v>
      </c>
      <c r="AN29" s="4">
        <f t="shared" si="0"/>
        <v>10104.747706935999</v>
      </c>
      <c r="AO29">
        <f t="shared" si="1"/>
        <v>10735.858176242</v>
      </c>
      <c r="AP29">
        <f t="shared" si="3"/>
        <v>1.062456826</v>
      </c>
      <c r="AS29">
        <v>2031</v>
      </c>
      <c r="AT29">
        <v>1.2892615140000001</v>
      </c>
      <c r="AU29">
        <v>1.2072045579999999</v>
      </c>
    </row>
    <row r="30" spans="1:47" x14ac:dyDescent="0.25">
      <c r="A30">
        <v>2032</v>
      </c>
      <c r="B30">
        <v>441428.0699</v>
      </c>
      <c r="C30">
        <v>12402.181549999999</v>
      </c>
      <c r="D30">
        <v>7932.3041469999998</v>
      </c>
      <c r="E30">
        <v>6935.3663299999998</v>
      </c>
      <c r="F30">
        <v>604.66729599999996</v>
      </c>
      <c r="G30">
        <v>1869.11898</v>
      </c>
      <c r="H30">
        <v>1442.977531</v>
      </c>
      <c r="I30">
        <v>399.30957009999997</v>
      </c>
      <c r="J30">
        <v>1875.6620499999999</v>
      </c>
      <c r="K30">
        <v>1391.3367470000001</v>
      </c>
      <c r="L30">
        <v>2220.579354</v>
      </c>
      <c r="M30">
        <v>809.75615319999997</v>
      </c>
      <c r="N30">
        <v>23257.755560000001</v>
      </c>
      <c r="O30">
        <v>7528.2983109999996</v>
      </c>
      <c r="P30">
        <v>1779.062056</v>
      </c>
      <c r="Q30">
        <v>2576.9043379999998</v>
      </c>
      <c r="R30">
        <v>8514.9996919999994</v>
      </c>
      <c r="S30">
        <v>3053.241806</v>
      </c>
      <c r="T30">
        <v>3548.1592049999999</v>
      </c>
      <c r="U30">
        <v>247001.21429999999</v>
      </c>
      <c r="V30">
        <v>95088.97322</v>
      </c>
      <c r="W30">
        <v>1.0078104269999999</v>
      </c>
      <c r="X30">
        <v>287.9531715</v>
      </c>
      <c r="Y30">
        <v>293.74529710000002</v>
      </c>
      <c r="Z30">
        <v>44.994398029999999</v>
      </c>
      <c r="AA30">
        <v>1.306169774</v>
      </c>
      <c r="AB30">
        <v>53.572490799999997</v>
      </c>
      <c r="AC30">
        <v>22.614902749999999</v>
      </c>
      <c r="AD30">
        <v>4510.915489</v>
      </c>
      <c r="AE30">
        <v>3073.6607990000002</v>
      </c>
      <c r="AF30">
        <v>299.83035510000002</v>
      </c>
      <c r="AG30">
        <v>1062.092054</v>
      </c>
      <c r="AH30">
        <v>433.9588655</v>
      </c>
      <c r="AI30">
        <v>451.46695</v>
      </c>
      <c r="AJ30">
        <v>1.249950127</v>
      </c>
      <c r="AK30">
        <v>27.64141772</v>
      </c>
      <c r="AL30">
        <v>14.370193990000001</v>
      </c>
      <c r="AM30">
        <v>615.82133229999999</v>
      </c>
      <c r="AN30" s="4">
        <f t="shared" si="0"/>
        <v>10350.793838337</v>
      </c>
      <c r="AO30">
        <f t="shared" si="1"/>
        <v>10997.271568059887</v>
      </c>
      <c r="AP30">
        <f t="shared" si="3"/>
        <v>1.062456826</v>
      </c>
      <c r="AS30">
        <v>2032</v>
      </c>
      <c r="AT30">
        <v>1.318442892</v>
      </c>
      <c r="AU30">
        <v>1.231851791</v>
      </c>
    </row>
    <row r="31" spans="1:47" x14ac:dyDescent="0.25">
      <c r="A31">
        <v>2033</v>
      </c>
      <c r="B31">
        <v>448757.47169999999</v>
      </c>
      <c r="C31">
        <v>12579.860489999999</v>
      </c>
      <c r="D31">
        <v>8070.4559929999996</v>
      </c>
      <c r="E31">
        <v>7044.0004950000002</v>
      </c>
      <c r="F31">
        <v>615.70265040000004</v>
      </c>
      <c r="G31">
        <v>1883.234729</v>
      </c>
      <c r="H31">
        <v>1467.734929</v>
      </c>
      <c r="I31">
        <v>409.50735609999998</v>
      </c>
      <c r="J31">
        <v>1916.070095</v>
      </c>
      <c r="K31">
        <v>1410.8723050000001</v>
      </c>
      <c r="L31">
        <v>2287.9131980000002</v>
      </c>
      <c r="M31">
        <v>822.74374350000005</v>
      </c>
      <c r="N31">
        <v>23656.72221</v>
      </c>
      <c r="O31">
        <v>7519.0920139999998</v>
      </c>
      <c r="P31">
        <v>1843.546284</v>
      </c>
      <c r="Q31">
        <v>2617.3051270000001</v>
      </c>
      <c r="R31">
        <v>8795.0626410000004</v>
      </c>
      <c r="S31">
        <v>3148.1710779999999</v>
      </c>
      <c r="T31">
        <v>3621.3660530000002</v>
      </c>
      <c r="U31">
        <v>250993.6532</v>
      </c>
      <c r="V31">
        <v>96676.540399999998</v>
      </c>
      <c r="W31">
        <v>0.98143349710000005</v>
      </c>
      <c r="X31">
        <v>282.44782559999999</v>
      </c>
      <c r="Y31">
        <v>294.40288270000002</v>
      </c>
      <c r="Z31">
        <v>38.791813609999998</v>
      </c>
      <c r="AA31">
        <v>1.1055933950000001</v>
      </c>
      <c r="AB31">
        <v>45.827491049999999</v>
      </c>
      <c r="AC31">
        <v>18.519330400000001</v>
      </c>
      <c r="AD31">
        <v>4499.3072030000003</v>
      </c>
      <c r="AE31">
        <v>3305.156986</v>
      </c>
      <c r="AF31">
        <v>295.8980214</v>
      </c>
      <c r="AG31">
        <v>1076.340882</v>
      </c>
      <c r="AH31">
        <v>403.10740929999997</v>
      </c>
      <c r="AI31">
        <v>470.7155477</v>
      </c>
      <c r="AJ31">
        <v>1.1953753949999999</v>
      </c>
      <c r="AK31">
        <v>26.785950140000001</v>
      </c>
      <c r="AL31">
        <v>13.979616269999999</v>
      </c>
      <c r="AM31">
        <v>603.35329650000006</v>
      </c>
      <c r="AN31" s="4">
        <f t="shared" si="0"/>
        <v>10587.135761105001</v>
      </c>
      <c r="AO31">
        <f t="shared" si="1"/>
        <v>11248.374657174714</v>
      </c>
      <c r="AP31">
        <f t="shared" si="3"/>
        <v>1.062456826</v>
      </c>
      <c r="AS31">
        <v>2033</v>
      </c>
      <c r="AT31">
        <v>1.347855754</v>
      </c>
      <c r="AU31">
        <v>1.257488795</v>
      </c>
    </row>
    <row r="32" spans="1:47" x14ac:dyDescent="0.25">
      <c r="A32">
        <v>2034</v>
      </c>
      <c r="B32">
        <v>456182.93229999999</v>
      </c>
      <c r="C32">
        <v>12760.774869999999</v>
      </c>
      <c r="D32">
        <v>8211.3374870000007</v>
      </c>
      <c r="E32">
        <v>7152.4443449999999</v>
      </c>
      <c r="F32">
        <v>626.77022050000005</v>
      </c>
      <c r="G32">
        <v>1897.244563</v>
      </c>
      <c r="H32">
        <v>1492.7573</v>
      </c>
      <c r="I32">
        <v>419.65275259999999</v>
      </c>
      <c r="J32">
        <v>1956.71902</v>
      </c>
      <c r="K32">
        <v>1430.7997190000001</v>
      </c>
      <c r="L32">
        <v>2354.8573820000001</v>
      </c>
      <c r="M32">
        <v>835.62963690000004</v>
      </c>
      <c r="N32">
        <v>24059.118829999999</v>
      </c>
      <c r="O32">
        <v>7512.4918289999996</v>
      </c>
      <c r="P32">
        <v>1911.8130510000001</v>
      </c>
      <c r="Q32">
        <v>2657.368316</v>
      </c>
      <c r="R32">
        <v>9076.2814920000001</v>
      </c>
      <c r="S32">
        <v>3242.3120349999999</v>
      </c>
      <c r="T32">
        <v>3694.8532209999998</v>
      </c>
      <c r="U32">
        <v>255052.26980000001</v>
      </c>
      <c r="V32">
        <v>98273.693859999999</v>
      </c>
      <c r="W32">
        <v>0.95931370230000002</v>
      </c>
      <c r="X32">
        <v>277.5147824</v>
      </c>
      <c r="Y32">
        <v>294.68141609999998</v>
      </c>
      <c r="Z32">
        <v>33.523174249999997</v>
      </c>
      <c r="AA32">
        <v>0.94118340280000001</v>
      </c>
      <c r="AB32">
        <v>39.066931789999998</v>
      </c>
      <c r="AC32">
        <v>15.067560240000001</v>
      </c>
      <c r="AD32">
        <v>4474.4582119999995</v>
      </c>
      <c r="AE32">
        <v>3554.1909049999999</v>
      </c>
      <c r="AF32">
        <v>292.30047769999999</v>
      </c>
      <c r="AG32">
        <v>1089.320768</v>
      </c>
      <c r="AH32">
        <v>373.83727390000001</v>
      </c>
      <c r="AI32">
        <v>489.14219059999999</v>
      </c>
      <c r="AJ32">
        <v>1.1425966759999999</v>
      </c>
      <c r="AK32">
        <v>25.882437110000001</v>
      </c>
      <c r="AL32">
        <v>13.5625783</v>
      </c>
      <c r="AM32">
        <v>588.15074289999995</v>
      </c>
      <c r="AN32" s="4">
        <f t="shared" si="0"/>
        <v>10822.832324385998</v>
      </c>
      <c r="AO32">
        <f t="shared" si="1"/>
        <v>11498.79207969735</v>
      </c>
      <c r="AP32">
        <f t="shared" si="3"/>
        <v>1.062456826</v>
      </c>
      <c r="AS32">
        <v>2034</v>
      </c>
      <c r="AT32">
        <v>1.3775054579999999</v>
      </c>
      <c r="AU32">
        <v>1.2841068520000001</v>
      </c>
    </row>
    <row r="33" spans="1:47" x14ac:dyDescent="0.25">
      <c r="A33">
        <v>2035</v>
      </c>
      <c r="B33">
        <v>463749.14889999997</v>
      </c>
      <c r="C33">
        <v>12946.33323</v>
      </c>
      <c r="D33">
        <v>8355.70549199999</v>
      </c>
      <c r="E33">
        <v>7261.2573060000004</v>
      </c>
      <c r="F33">
        <v>637.93375379999998</v>
      </c>
      <c r="G33">
        <v>1911.5368490000001</v>
      </c>
      <c r="H33">
        <v>1518.187197</v>
      </c>
      <c r="I33">
        <v>429.78518860000003</v>
      </c>
      <c r="J33">
        <v>1997.7186400000001</v>
      </c>
      <c r="K33">
        <v>1451.241428</v>
      </c>
      <c r="L33">
        <v>2421.7915680000001</v>
      </c>
      <c r="M33">
        <v>848.47266769999999</v>
      </c>
      <c r="N33">
        <v>24466.96369</v>
      </c>
      <c r="O33">
        <v>7509.860858</v>
      </c>
      <c r="P33">
        <v>1984.2460169999999</v>
      </c>
      <c r="Q33">
        <v>2697.3235359999999</v>
      </c>
      <c r="R33">
        <v>9359.8403020000005</v>
      </c>
      <c r="S33">
        <v>3335.9802399999999</v>
      </c>
      <c r="T33">
        <v>3769.2254050000001</v>
      </c>
      <c r="U33">
        <v>259204.60029999999</v>
      </c>
      <c r="V33">
        <v>99883.342869999906</v>
      </c>
      <c r="W33">
        <v>0.94119892930000004</v>
      </c>
      <c r="X33">
        <v>273.07400389999998</v>
      </c>
      <c r="Y33">
        <v>294.6703559</v>
      </c>
      <c r="Z33">
        <v>29.02318987</v>
      </c>
      <c r="AA33">
        <v>0.8036035399</v>
      </c>
      <c r="AB33">
        <v>33.154259660000001</v>
      </c>
      <c r="AC33">
        <v>12.18541916</v>
      </c>
      <c r="AD33">
        <v>4438.7946220000003</v>
      </c>
      <c r="AE33">
        <v>3820.5288559999999</v>
      </c>
      <c r="AF33">
        <v>288.88767100000001</v>
      </c>
      <c r="AG33">
        <v>1100.9489390000001</v>
      </c>
      <c r="AH33">
        <v>346.52278849999999</v>
      </c>
      <c r="AI33">
        <v>507.34470119999997</v>
      </c>
      <c r="AJ33">
        <v>1.0929610030000001</v>
      </c>
      <c r="AK33">
        <v>24.977383379999999</v>
      </c>
      <c r="AL33">
        <v>13.14605588</v>
      </c>
      <c r="AM33">
        <v>571.70635830000003</v>
      </c>
      <c r="AN33" s="4">
        <f t="shared" si="0"/>
        <v>11062.097903663001</v>
      </c>
      <c r="AO33">
        <f t="shared" si="1"/>
        <v>11753.001427627047</v>
      </c>
      <c r="AP33">
        <f t="shared" si="3"/>
        <v>1.062456826</v>
      </c>
      <c r="AS33">
        <v>2035</v>
      </c>
      <c r="AT33">
        <v>1.407436766</v>
      </c>
      <c r="AU33">
        <v>1.311680441</v>
      </c>
    </row>
    <row r="34" spans="1:47" x14ac:dyDescent="0.25">
      <c r="A34">
        <v>2036</v>
      </c>
      <c r="B34">
        <v>470935.75919999997</v>
      </c>
      <c r="C34">
        <v>13133.39956</v>
      </c>
      <c r="D34">
        <v>8505.7228400000004</v>
      </c>
      <c r="E34">
        <v>7366.8437949999998</v>
      </c>
      <c r="F34">
        <v>648.67108250000001</v>
      </c>
      <c r="G34">
        <v>1905.739061</v>
      </c>
      <c r="H34">
        <v>1543.510229</v>
      </c>
      <c r="I34">
        <v>440.13428099999999</v>
      </c>
      <c r="J34">
        <v>2039.337033</v>
      </c>
      <c r="K34">
        <v>1469.4269400000001</v>
      </c>
      <c r="L34">
        <v>2486.35428</v>
      </c>
      <c r="M34">
        <v>860.68109619999996</v>
      </c>
      <c r="N34">
        <v>24859.614089999999</v>
      </c>
      <c r="O34">
        <v>7365.7147809999997</v>
      </c>
      <c r="P34">
        <v>2058.6699939999999</v>
      </c>
      <c r="Q34">
        <v>2736.3195519999999</v>
      </c>
      <c r="R34">
        <v>9641.7189049999997</v>
      </c>
      <c r="S34">
        <v>3429.2997580000001</v>
      </c>
      <c r="T34">
        <v>3843.3159089999999</v>
      </c>
      <c r="U34">
        <v>263321.5857</v>
      </c>
      <c r="V34">
        <v>101511.2988</v>
      </c>
      <c r="W34">
        <v>0.93605103940000001</v>
      </c>
      <c r="X34">
        <v>269.015558</v>
      </c>
      <c r="Y34">
        <v>291.28517060000001</v>
      </c>
      <c r="Z34">
        <v>25.20363541</v>
      </c>
      <c r="AA34">
        <v>0.68940511699999996</v>
      </c>
      <c r="AB34">
        <v>30.540792620000001</v>
      </c>
      <c r="AC34">
        <v>10.886993990000001</v>
      </c>
      <c r="AD34">
        <v>4398.408813</v>
      </c>
      <c r="AE34">
        <v>3916.655084</v>
      </c>
      <c r="AF34">
        <v>286.07426329999998</v>
      </c>
      <c r="AG34">
        <v>1102.6481080000001</v>
      </c>
      <c r="AH34">
        <v>328.01970940000001</v>
      </c>
      <c r="AI34">
        <v>512.05609500000003</v>
      </c>
      <c r="AJ34">
        <v>1.044724786</v>
      </c>
      <c r="AK34">
        <v>24.372711420000002</v>
      </c>
      <c r="AL34">
        <v>12.850660530000001</v>
      </c>
      <c r="AM34">
        <v>557.7138142</v>
      </c>
      <c r="AN34" s="4">
        <f t="shared" si="0"/>
        <v>11103.109444836</v>
      </c>
      <c r="AO34">
        <f t="shared" si="1"/>
        <v>11796.574419491079</v>
      </c>
      <c r="AP34">
        <f t="shared" si="3"/>
        <v>1.062456826</v>
      </c>
      <c r="AS34">
        <v>2036</v>
      </c>
      <c r="AT34">
        <v>1.4369008009999999</v>
      </c>
      <c r="AU34">
        <v>1.3392773490000001</v>
      </c>
    </row>
    <row r="35" spans="1:47" x14ac:dyDescent="0.25">
      <c r="A35">
        <v>2037</v>
      </c>
      <c r="B35">
        <v>478039.6042</v>
      </c>
      <c r="C35">
        <v>13324.566510000001</v>
      </c>
      <c r="D35">
        <v>8660.3298479999994</v>
      </c>
      <c r="E35">
        <v>7469.9434510000001</v>
      </c>
      <c r="F35">
        <v>659.31025669999997</v>
      </c>
      <c r="G35">
        <v>1890.1520989999999</v>
      </c>
      <c r="H35">
        <v>1569.0652399999999</v>
      </c>
      <c r="I35">
        <v>450.7529351</v>
      </c>
      <c r="J35">
        <v>2081.869592</v>
      </c>
      <c r="K35">
        <v>1486.7590769999999</v>
      </c>
      <c r="L35">
        <v>2550.1047619999999</v>
      </c>
      <c r="M35">
        <v>872.67312159999994</v>
      </c>
      <c r="N35">
        <v>25248.801340000002</v>
      </c>
      <c r="O35">
        <v>7170.1182449999997</v>
      </c>
      <c r="P35">
        <v>2135.460176</v>
      </c>
      <c r="Q35">
        <v>2774.4861070000002</v>
      </c>
      <c r="R35">
        <v>9925.3869259999901</v>
      </c>
      <c r="S35">
        <v>3522.8769980000002</v>
      </c>
      <c r="T35">
        <v>3917.617902</v>
      </c>
      <c r="U35">
        <v>267466.70500000002</v>
      </c>
      <c r="V35">
        <v>103160.98179999999</v>
      </c>
      <c r="W35">
        <v>0.93686468060000005</v>
      </c>
      <c r="X35">
        <v>265.25723520000003</v>
      </c>
      <c r="Y35">
        <v>286.45461599999999</v>
      </c>
      <c r="Z35">
        <v>21.933631779999999</v>
      </c>
      <c r="AA35">
        <v>0.59313593279999999</v>
      </c>
      <c r="AB35">
        <v>28.915570649999999</v>
      </c>
      <c r="AC35">
        <v>10.05712488</v>
      </c>
      <c r="AD35">
        <v>4352.1016760000002</v>
      </c>
      <c r="AE35">
        <v>3945.4762150000001</v>
      </c>
      <c r="AF35">
        <v>283.55499070000002</v>
      </c>
      <c r="AG35">
        <v>1100.0190829999999</v>
      </c>
      <c r="AH35">
        <v>312.9499859</v>
      </c>
      <c r="AI35">
        <v>511.49003970000001</v>
      </c>
      <c r="AJ35">
        <v>0.9994309388</v>
      </c>
      <c r="AK35">
        <v>23.879055409999999</v>
      </c>
      <c r="AL35">
        <v>12.604060840000001</v>
      </c>
      <c r="AM35">
        <v>544.42004199999997</v>
      </c>
      <c r="AN35" s="4">
        <f t="shared" si="0"/>
        <v>11060.999209588799</v>
      </c>
      <c r="AO35">
        <f t="shared" si="1"/>
        <v>11751.834112608225</v>
      </c>
      <c r="AP35">
        <f t="shared" si="3"/>
        <v>1.062456826</v>
      </c>
      <c r="AS35">
        <v>2037</v>
      </c>
      <c r="AT35">
        <v>1.465803081</v>
      </c>
      <c r="AU35">
        <v>1.3668633670000001</v>
      </c>
    </row>
    <row r="36" spans="1:47" x14ac:dyDescent="0.25">
      <c r="A36">
        <v>2038</v>
      </c>
      <c r="B36">
        <v>485201.3615</v>
      </c>
      <c r="C36">
        <v>13521.358260000001</v>
      </c>
      <c r="D36">
        <v>8819.0507390000002</v>
      </c>
      <c r="E36">
        <v>7572.7434990000002</v>
      </c>
      <c r="F36">
        <v>670.05708970000001</v>
      </c>
      <c r="G36">
        <v>1870.483937</v>
      </c>
      <c r="H36">
        <v>1595.13327</v>
      </c>
      <c r="I36">
        <v>461.68676019999998</v>
      </c>
      <c r="J36">
        <v>2125.5588379999999</v>
      </c>
      <c r="K36">
        <v>1504.0820650000001</v>
      </c>
      <c r="L36">
        <v>2614.1110990000002</v>
      </c>
      <c r="M36">
        <v>884.72324040000001</v>
      </c>
      <c r="N36">
        <v>25642.21343</v>
      </c>
      <c r="O36">
        <v>6954.7008770000002</v>
      </c>
      <c r="P36">
        <v>2215.2752310000001</v>
      </c>
      <c r="Q36">
        <v>2812.1308490000001</v>
      </c>
      <c r="R36">
        <v>10213.33086</v>
      </c>
      <c r="S36">
        <v>3617.1880649999998</v>
      </c>
      <c r="T36">
        <v>3992.8836500000002</v>
      </c>
      <c r="U36">
        <v>271684.12359999999</v>
      </c>
      <c r="V36">
        <v>104831.47500000001</v>
      </c>
      <c r="W36">
        <v>0.94051822309999999</v>
      </c>
      <c r="X36">
        <v>261.80026989999999</v>
      </c>
      <c r="Y36">
        <v>280.92273829999999</v>
      </c>
      <c r="Z36">
        <v>19.122989879999999</v>
      </c>
      <c r="AA36">
        <v>0.51145646469999995</v>
      </c>
      <c r="AB36">
        <v>27.62982813</v>
      </c>
      <c r="AC36">
        <v>9.3955952150000002</v>
      </c>
      <c r="AD36">
        <v>4300.2545300000002</v>
      </c>
      <c r="AE36">
        <v>3945.8176170000002</v>
      </c>
      <c r="AF36">
        <v>281.22826270000002</v>
      </c>
      <c r="AG36">
        <v>1095.119578</v>
      </c>
      <c r="AH36">
        <v>299.60362989999999</v>
      </c>
      <c r="AI36">
        <v>508.61452659999998</v>
      </c>
      <c r="AJ36">
        <v>0.95739534680000005</v>
      </c>
      <c r="AK36">
        <v>23.435491750000001</v>
      </c>
      <c r="AL36">
        <v>12.382697950000001</v>
      </c>
      <c r="AM36">
        <v>531.31402460000004</v>
      </c>
      <c r="AN36" s="4">
        <f t="shared" si="0"/>
        <v>10980.046862246803</v>
      </c>
      <c r="AO36">
        <f t="shared" si="1"/>
        <v>11665.825738593998</v>
      </c>
      <c r="AP36">
        <f t="shared" si="3"/>
        <v>1.062456826</v>
      </c>
      <c r="AS36">
        <v>2038</v>
      </c>
      <c r="AT36">
        <v>1.4942644119999999</v>
      </c>
      <c r="AU36">
        <v>1.394455172</v>
      </c>
    </row>
    <row r="37" spans="1:47" x14ac:dyDescent="0.25">
      <c r="A37">
        <v>2039</v>
      </c>
      <c r="B37">
        <v>492835.22350000002</v>
      </c>
      <c r="C37">
        <v>13729.11592</v>
      </c>
      <c r="D37">
        <v>8980.7070029999995</v>
      </c>
      <c r="E37">
        <v>7679.4202079999995</v>
      </c>
      <c r="F37">
        <v>681.65968420000002</v>
      </c>
      <c r="G37">
        <v>1869.6626189999999</v>
      </c>
      <c r="H37">
        <v>1622.5325949999999</v>
      </c>
      <c r="I37">
        <v>473.0606014</v>
      </c>
      <c r="J37">
        <v>2170.3762120000001</v>
      </c>
      <c r="K37">
        <v>1524.4681840000001</v>
      </c>
      <c r="L37">
        <v>2681.7859669999998</v>
      </c>
      <c r="M37">
        <v>897.62791990000005</v>
      </c>
      <c r="N37">
        <v>26064.03095</v>
      </c>
      <c r="O37">
        <v>6874.8568930000001</v>
      </c>
      <c r="P37">
        <v>2299.5634530000002</v>
      </c>
      <c r="Q37">
        <v>2850.083885</v>
      </c>
      <c r="R37">
        <v>10512.754730000001</v>
      </c>
      <c r="S37">
        <v>3713.628072</v>
      </c>
      <c r="T37">
        <v>4071.3422479999999</v>
      </c>
      <c r="U37">
        <v>276133.54930000001</v>
      </c>
      <c r="V37">
        <v>106518.3042</v>
      </c>
      <c r="W37">
        <v>0.94669584309999999</v>
      </c>
      <c r="X37">
        <v>258.99533880000001</v>
      </c>
      <c r="Y37">
        <v>275.4526386</v>
      </c>
      <c r="Z37">
        <v>16.71774628</v>
      </c>
      <c r="AA37">
        <v>0.44235796710000003</v>
      </c>
      <c r="AB37">
        <v>26.525675150000001</v>
      </c>
      <c r="AC37">
        <v>8.8266261139999997</v>
      </c>
      <c r="AD37">
        <v>4247.8266629999998</v>
      </c>
      <c r="AE37">
        <v>3934.555867</v>
      </c>
      <c r="AF37">
        <v>279.33206439999998</v>
      </c>
      <c r="AG37">
        <v>1089.773375</v>
      </c>
      <c r="AH37">
        <v>287.63472239999999</v>
      </c>
      <c r="AI37">
        <v>504.81325930000003</v>
      </c>
      <c r="AJ37">
        <v>0.91923734530000001</v>
      </c>
      <c r="AK37">
        <v>23.041613609999999</v>
      </c>
      <c r="AL37">
        <v>12.18873934</v>
      </c>
      <c r="AM37">
        <v>518.70022510000001</v>
      </c>
      <c r="AN37" s="4">
        <f t="shared" si="0"/>
        <v>10886.603682695297</v>
      </c>
      <c r="AO37">
        <f t="shared" si="1"/>
        <v>11566.546394636356</v>
      </c>
      <c r="AP37">
        <f t="shared" si="3"/>
        <v>1.062456826</v>
      </c>
      <c r="AS37">
        <v>2039</v>
      </c>
      <c r="AT37">
        <v>1.5231505649999999</v>
      </c>
      <c r="AU37">
        <v>1.422876051</v>
      </c>
    </row>
    <row r="38" spans="1:47" x14ac:dyDescent="0.25">
      <c r="A38">
        <v>2040</v>
      </c>
      <c r="B38">
        <v>500796.72489999997</v>
      </c>
      <c r="C38">
        <v>13946.04725</v>
      </c>
      <c r="D38">
        <v>9146.8507680000002</v>
      </c>
      <c r="E38">
        <v>7791.2480109999997</v>
      </c>
      <c r="F38">
        <v>693.83526770000003</v>
      </c>
      <c r="G38">
        <v>1877.8367390000001</v>
      </c>
      <c r="H38">
        <v>1651.054895</v>
      </c>
      <c r="I38">
        <v>484.78582820000003</v>
      </c>
      <c r="J38">
        <v>2216.2004710000001</v>
      </c>
      <c r="K38">
        <v>1546.7407679999999</v>
      </c>
      <c r="L38">
        <v>2751.9267580000001</v>
      </c>
      <c r="M38">
        <v>911.05804460000002</v>
      </c>
      <c r="N38">
        <v>26505.564839999999</v>
      </c>
      <c r="O38">
        <v>6842.5627960000002</v>
      </c>
      <c r="P38">
        <v>2388.4250310000002</v>
      </c>
      <c r="Q38">
        <v>2888.5431589999998</v>
      </c>
      <c r="R38">
        <v>10820.69319</v>
      </c>
      <c r="S38">
        <v>3811.2582560000001</v>
      </c>
      <c r="T38">
        <v>4153.1671459999998</v>
      </c>
      <c r="U38">
        <v>280781.29359999998</v>
      </c>
      <c r="V38">
        <v>108220.1173</v>
      </c>
      <c r="W38">
        <v>0.95481232890000001</v>
      </c>
      <c r="X38">
        <v>256.67258190000001</v>
      </c>
      <c r="Y38">
        <v>269.95961729999999</v>
      </c>
      <c r="Z38">
        <v>14.65025698</v>
      </c>
      <c r="AA38">
        <v>0.38362379229999999</v>
      </c>
      <c r="AB38">
        <v>25.537024479999999</v>
      </c>
      <c r="AC38">
        <v>8.3196202899999996</v>
      </c>
      <c r="AD38">
        <v>4194.4447730000002</v>
      </c>
      <c r="AE38">
        <v>3915.5391249999998</v>
      </c>
      <c r="AF38">
        <v>277.77774190000002</v>
      </c>
      <c r="AG38">
        <v>1084.0426219999999</v>
      </c>
      <c r="AH38">
        <v>276.76705279999999</v>
      </c>
      <c r="AI38">
        <v>500.38511269999998</v>
      </c>
      <c r="AJ38">
        <v>0.88452362699999998</v>
      </c>
      <c r="AK38">
        <v>22.687241960000001</v>
      </c>
      <c r="AL38">
        <v>12.01736352</v>
      </c>
      <c r="AM38">
        <v>506.49168550000002</v>
      </c>
      <c r="AN38" s="4">
        <f t="shared" si="0"/>
        <v>10784.229806507001</v>
      </c>
      <c r="AO38">
        <f t="shared" si="1"/>
        <v>11457.778571076022</v>
      </c>
      <c r="AP38">
        <f t="shared" si="3"/>
        <v>1.062456826</v>
      </c>
      <c r="AS38">
        <v>2040</v>
      </c>
      <c r="AT38">
        <v>1.552651241</v>
      </c>
      <c r="AU38">
        <v>1.4521490420000001</v>
      </c>
    </row>
    <row r="39" spans="1:47" x14ac:dyDescent="0.25">
      <c r="A39">
        <v>2041</v>
      </c>
      <c r="B39">
        <v>509025.24810000003</v>
      </c>
      <c r="C39">
        <v>14171.330819999999</v>
      </c>
      <c r="D39">
        <v>9318.4638840000007</v>
      </c>
      <c r="E39">
        <v>7906.8157970000002</v>
      </c>
      <c r="F39">
        <v>706.41492110000002</v>
      </c>
      <c r="G39">
        <v>1889.830698</v>
      </c>
      <c r="H39">
        <v>1680.5220139999999</v>
      </c>
      <c r="I39">
        <v>496.79609260000001</v>
      </c>
      <c r="J39">
        <v>2262.9310959999998</v>
      </c>
      <c r="K39">
        <v>1570.201485</v>
      </c>
      <c r="L39">
        <v>2823.7453639999999</v>
      </c>
      <c r="M39">
        <v>924.80632730000002</v>
      </c>
      <c r="N39">
        <v>26961.481820000001</v>
      </c>
      <c r="O39">
        <v>6829.1821030000001</v>
      </c>
      <c r="P39">
        <v>2481.7416170000001</v>
      </c>
      <c r="Q39">
        <v>2927.531696</v>
      </c>
      <c r="R39">
        <v>11135.023499999999</v>
      </c>
      <c r="S39">
        <v>3909.4551889999998</v>
      </c>
      <c r="T39">
        <v>4238.0915839999998</v>
      </c>
      <c r="U39">
        <v>285607.53899999999</v>
      </c>
      <c r="V39">
        <v>109941.143</v>
      </c>
      <c r="W39">
        <v>0.96451762169999999</v>
      </c>
      <c r="X39">
        <v>254.73126679999999</v>
      </c>
      <c r="Y39">
        <v>264.40114929999999</v>
      </c>
      <c r="Z39">
        <v>12.86632661</v>
      </c>
      <c r="AA39">
        <v>0.33349995339999999</v>
      </c>
      <c r="AB39">
        <v>24.636654910000001</v>
      </c>
      <c r="AC39">
        <v>7.8612986229999997</v>
      </c>
      <c r="AD39">
        <v>4139.9131500000003</v>
      </c>
      <c r="AE39">
        <v>3890.2197190000002</v>
      </c>
      <c r="AF39">
        <v>276.49900509999998</v>
      </c>
      <c r="AG39">
        <v>1077.9086319999999</v>
      </c>
      <c r="AH39">
        <v>266.8175291</v>
      </c>
      <c r="AI39">
        <v>495.38450110000002</v>
      </c>
      <c r="AJ39">
        <v>0.8527791763</v>
      </c>
      <c r="AK39">
        <v>22.364086969999999</v>
      </c>
      <c r="AL39">
        <v>11.864272290000001</v>
      </c>
      <c r="AM39">
        <v>494.58173679999999</v>
      </c>
      <c r="AN39" s="4">
        <f t="shared" si="0"/>
        <v>10673.989031736302</v>
      </c>
      <c r="AO39">
        <f t="shared" si="1"/>
        <v>11340.652507417366</v>
      </c>
      <c r="AP39">
        <f t="shared" si="3"/>
        <v>1.062456826</v>
      </c>
      <c r="AS39">
        <v>2041</v>
      </c>
      <c r="AT39">
        <v>1.5827686299999999</v>
      </c>
      <c r="AU39">
        <v>1.482230876</v>
      </c>
    </row>
    <row r="40" spans="1:47" x14ac:dyDescent="0.25">
      <c r="A40">
        <v>2042</v>
      </c>
      <c r="B40">
        <v>517492.9486</v>
      </c>
      <c r="C40">
        <v>14404.346289999999</v>
      </c>
      <c r="D40">
        <v>9495.5219319999997</v>
      </c>
      <c r="E40">
        <v>8024.6285429999998</v>
      </c>
      <c r="F40">
        <v>719.31283029999997</v>
      </c>
      <c r="G40">
        <v>1903.8861489999999</v>
      </c>
      <c r="H40">
        <v>1710.804376</v>
      </c>
      <c r="I40">
        <v>509.04344730000003</v>
      </c>
      <c r="J40">
        <v>2310.4756729999999</v>
      </c>
      <c r="K40">
        <v>1594.544189</v>
      </c>
      <c r="L40">
        <v>2896.8883390000001</v>
      </c>
      <c r="M40">
        <v>938.77350620000004</v>
      </c>
      <c r="N40">
        <v>27429.035199999998</v>
      </c>
      <c r="O40">
        <v>6826.4119220000002</v>
      </c>
      <c r="P40">
        <v>2579.3671180000001</v>
      </c>
      <c r="Q40">
        <v>2967.018744</v>
      </c>
      <c r="R40">
        <v>11454.33274</v>
      </c>
      <c r="S40">
        <v>4007.8220470000001</v>
      </c>
      <c r="T40">
        <v>4325.7977019999998</v>
      </c>
      <c r="U40">
        <v>290597.56640000001</v>
      </c>
      <c r="V40">
        <v>111685.84639999999</v>
      </c>
      <c r="W40">
        <v>0.97563187910000004</v>
      </c>
      <c r="X40">
        <v>253.12324699999999</v>
      </c>
      <c r="Y40">
        <v>258.78332419999998</v>
      </c>
      <c r="Z40">
        <v>11.322487369999999</v>
      </c>
      <c r="AA40">
        <v>0.2905890485</v>
      </c>
      <c r="AB40">
        <v>23.811093100000001</v>
      </c>
      <c r="AC40">
        <v>7.4443988699999997</v>
      </c>
      <c r="AD40">
        <v>4084.343296</v>
      </c>
      <c r="AE40">
        <v>3859.5225289999998</v>
      </c>
      <c r="AF40">
        <v>275.45657790000001</v>
      </c>
      <c r="AG40">
        <v>1071.3950500000001</v>
      </c>
      <c r="AH40">
        <v>257.66813769999999</v>
      </c>
      <c r="AI40">
        <v>489.84997320000002</v>
      </c>
      <c r="AJ40">
        <v>0.82365251539999995</v>
      </c>
      <c r="AK40">
        <v>22.067297570000001</v>
      </c>
      <c r="AL40">
        <v>11.726848459999999</v>
      </c>
      <c r="AM40">
        <v>482.92093290000003</v>
      </c>
      <c r="AN40" s="4">
        <f t="shared" si="0"/>
        <v>10556.8894817454</v>
      </c>
      <c r="AO40">
        <f t="shared" si="1"/>
        <v>11216.239291208003</v>
      </c>
      <c r="AP40">
        <f t="shared" si="3"/>
        <v>1.062456826</v>
      </c>
      <c r="AS40">
        <v>2042</v>
      </c>
      <c r="AT40">
        <v>1.6136172</v>
      </c>
      <c r="AU40">
        <v>1.513191314</v>
      </c>
    </row>
    <row r="41" spans="1:47" x14ac:dyDescent="0.25">
      <c r="A41">
        <v>2043</v>
      </c>
      <c r="B41">
        <v>526172.70149999997</v>
      </c>
      <c r="C41">
        <v>14644.225560000001</v>
      </c>
      <c r="D41">
        <v>9677.3275319999902</v>
      </c>
      <c r="E41">
        <v>8143.5613489999996</v>
      </c>
      <c r="F41">
        <v>732.46473319999996</v>
      </c>
      <c r="G41">
        <v>1919.4158789999999</v>
      </c>
      <c r="H41">
        <v>1741.7715470000001</v>
      </c>
      <c r="I41">
        <v>521.48654269999997</v>
      </c>
      <c r="J41">
        <v>2358.7473220000002</v>
      </c>
      <c r="K41">
        <v>1619.5925339999999</v>
      </c>
      <c r="L41">
        <v>2971.1542319999999</v>
      </c>
      <c r="M41">
        <v>952.89747869999997</v>
      </c>
      <c r="N41">
        <v>27906.15466</v>
      </c>
      <c r="O41">
        <v>6831.5933940000004</v>
      </c>
      <c r="P41">
        <v>2681.1210959999999</v>
      </c>
      <c r="Q41">
        <v>3006.9332490000002</v>
      </c>
      <c r="R41">
        <v>11777.30085</v>
      </c>
      <c r="S41">
        <v>4106.017605</v>
      </c>
      <c r="T41">
        <v>4415.9348950000003</v>
      </c>
      <c r="U41">
        <v>295731.47869999998</v>
      </c>
      <c r="V41">
        <v>113457.27800000001</v>
      </c>
      <c r="W41">
        <v>0.98803958780000001</v>
      </c>
      <c r="X41">
        <v>251.81885009999999</v>
      </c>
      <c r="Y41">
        <v>253.12458799999999</v>
      </c>
      <c r="Z41">
        <v>9.9829352960000008</v>
      </c>
      <c r="AA41">
        <v>0.25375025010000002</v>
      </c>
      <c r="AB41">
        <v>23.05154671</v>
      </c>
      <c r="AC41">
        <v>7.0638333050000002</v>
      </c>
      <c r="AD41">
        <v>4027.9169870000001</v>
      </c>
      <c r="AE41">
        <v>3824.1596650000001</v>
      </c>
      <c r="AF41">
        <v>274.62100859999998</v>
      </c>
      <c r="AG41">
        <v>1064.5342720000001</v>
      </c>
      <c r="AH41">
        <v>249.23057270000001</v>
      </c>
      <c r="AI41">
        <v>483.82034909999999</v>
      </c>
      <c r="AJ41">
        <v>0.79686316459999995</v>
      </c>
      <c r="AK41">
        <v>21.793511949999999</v>
      </c>
      <c r="AL41">
        <v>11.603229819999999</v>
      </c>
      <c r="AM41">
        <v>471.48438850000002</v>
      </c>
      <c r="AN41" s="4">
        <f t="shared" si="0"/>
        <v>10433.854863134602</v>
      </c>
      <c r="AO41">
        <f t="shared" si="1"/>
        <v>11085.520320830654</v>
      </c>
      <c r="AP41">
        <f t="shared" si="3"/>
        <v>1.062456826</v>
      </c>
      <c r="AS41">
        <v>2043</v>
      </c>
      <c r="AT41">
        <v>1.645322221</v>
      </c>
      <c r="AU41">
        <v>1.54511949</v>
      </c>
    </row>
    <row r="42" spans="1:47" x14ac:dyDescent="0.25">
      <c r="A42">
        <v>2044</v>
      </c>
      <c r="B42">
        <v>535033.02980000002</v>
      </c>
      <c r="C42">
        <v>14889.90029</v>
      </c>
      <c r="D42">
        <v>9862.8762609999994</v>
      </c>
      <c r="E42">
        <v>8262.8472029999903</v>
      </c>
      <c r="F42">
        <v>745.81125659999998</v>
      </c>
      <c r="G42">
        <v>1936.1557479999999</v>
      </c>
      <c r="H42">
        <v>1773.2866739999999</v>
      </c>
      <c r="I42">
        <v>534.0877577</v>
      </c>
      <c r="J42">
        <v>2407.6698569999999</v>
      </c>
      <c r="K42">
        <v>1645.208059</v>
      </c>
      <c r="L42">
        <v>3046.38436</v>
      </c>
      <c r="M42">
        <v>967.12888280000004</v>
      </c>
      <c r="N42">
        <v>28390.908530000001</v>
      </c>
      <c r="O42">
        <v>6843.544508</v>
      </c>
      <c r="P42">
        <v>2786.7956170000002</v>
      </c>
      <c r="Q42">
        <v>3047.1822309999998</v>
      </c>
      <c r="R42">
        <v>12102.575709999999</v>
      </c>
      <c r="S42">
        <v>4203.7151320000003</v>
      </c>
      <c r="T42">
        <v>4508.1461509999999</v>
      </c>
      <c r="U42">
        <v>300984.76020000002</v>
      </c>
      <c r="V42">
        <v>115257.02159999999</v>
      </c>
      <c r="W42">
        <v>1.001644945</v>
      </c>
      <c r="X42">
        <v>250.79485080000001</v>
      </c>
      <c r="Y42">
        <v>247.4436034</v>
      </c>
      <c r="Z42">
        <v>8.8178142580000003</v>
      </c>
      <c r="AA42">
        <v>0.22204154370000001</v>
      </c>
      <c r="AB42">
        <v>22.351125710000002</v>
      </c>
      <c r="AC42">
        <v>6.7155139009999996</v>
      </c>
      <c r="AD42">
        <v>3970.8075410000001</v>
      </c>
      <c r="AE42">
        <v>3784.7217740000001</v>
      </c>
      <c r="AF42">
        <v>273.96650039999997</v>
      </c>
      <c r="AG42">
        <v>1057.355033</v>
      </c>
      <c r="AH42">
        <v>241.4323162</v>
      </c>
      <c r="AI42">
        <v>477.33384310000002</v>
      </c>
      <c r="AJ42">
        <v>0.77217352490000002</v>
      </c>
      <c r="AK42">
        <v>21.540004969999998</v>
      </c>
      <c r="AL42">
        <v>11.491888469999999</v>
      </c>
      <c r="AM42">
        <v>460.25607559999997</v>
      </c>
      <c r="AN42" s="4">
        <f t="shared" si="0"/>
        <v>10305.6884374649</v>
      </c>
      <c r="AO42">
        <f t="shared" si="1"/>
        <v>10949.349027013857</v>
      </c>
      <c r="AP42">
        <f t="shared" si="3"/>
        <v>1.062456826</v>
      </c>
      <c r="AS42">
        <v>2044</v>
      </c>
      <c r="AT42">
        <v>1.677983601</v>
      </c>
      <c r="AU42">
        <v>1.5780891990000001</v>
      </c>
    </row>
    <row r="43" spans="1:47" x14ac:dyDescent="0.25">
      <c r="A43">
        <v>2045</v>
      </c>
      <c r="B43">
        <v>544041.25749999995</v>
      </c>
      <c r="C43">
        <v>15140.260109999999</v>
      </c>
      <c r="D43">
        <v>10051.10893</v>
      </c>
      <c r="E43">
        <v>8382.0001549999997</v>
      </c>
      <c r="F43">
        <v>759.29826419999995</v>
      </c>
      <c r="G43">
        <v>1953.923646</v>
      </c>
      <c r="H43">
        <v>1805.2180189999999</v>
      </c>
      <c r="I43">
        <v>546.81424500000003</v>
      </c>
      <c r="J43">
        <v>2457.1842940000001</v>
      </c>
      <c r="K43">
        <v>1671.271514</v>
      </c>
      <c r="L43">
        <v>3122.440904</v>
      </c>
      <c r="M43">
        <v>981.42732690000003</v>
      </c>
      <c r="N43">
        <v>28881.513859999999</v>
      </c>
      <c r="O43">
        <v>6861.4687469999999</v>
      </c>
      <c r="P43">
        <v>2896.1714360000001</v>
      </c>
      <c r="Q43">
        <v>3087.6702300000002</v>
      </c>
      <c r="R43">
        <v>12428.84647</v>
      </c>
      <c r="S43">
        <v>4300.6141109999999</v>
      </c>
      <c r="T43">
        <v>4602.1025440000003</v>
      </c>
      <c r="U43">
        <v>306331.85369999998</v>
      </c>
      <c r="V43">
        <v>117085.5935</v>
      </c>
      <c r="W43">
        <v>1.0163599839999999</v>
      </c>
      <c r="X43">
        <v>250.0315205</v>
      </c>
      <c r="Y43">
        <v>241.75732260000001</v>
      </c>
      <c r="Z43">
        <v>7.80210706</v>
      </c>
      <c r="AA43">
        <v>0.1946812876</v>
      </c>
      <c r="AB43">
        <v>21.704057819999999</v>
      </c>
      <c r="AC43">
        <v>6.3959918089999999</v>
      </c>
      <c r="AD43">
        <v>3913.1778949999998</v>
      </c>
      <c r="AE43">
        <v>3741.7298599999999</v>
      </c>
      <c r="AF43">
        <v>273.47014089999999</v>
      </c>
      <c r="AG43">
        <v>1049.884233</v>
      </c>
      <c r="AH43">
        <v>234.2120463</v>
      </c>
      <c r="AI43">
        <v>470.42887560000003</v>
      </c>
      <c r="AJ43">
        <v>0.74937942270000002</v>
      </c>
      <c r="AK43">
        <v>21.304461490000001</v>
      </c>
      <c r="AL43">
        <v>11.391518619999999</v>
      </c>
      <c r="AM43">
        <v>449.22499440000001</v>
      </c>
      <c r="AN43" s="4">
        <f t="shared" si="0"/>
        <v>10173.1186810327</v>
      </c>
      <c r="AO43">
        <f t="shared" si="1"/>
        <v>10808.499384371309</v>
      </c>
      <c r="AP43">
        <f t="shared" si="3"/>
        <v>1.062456826</v>
      </c>
      <c r="AS43">
        <v>2045</v>
      </c>
      <c r="AT43">
        <v>1.711666661</v>
      </c>
      <c r="AU43">
        <v>1.6121487059999999</v>
      </c>
    </row>
    <row r="44" spans="1:47" x14ac:dyDescent="0.25">
      <c r="A44">
        <v>2046</v>
      </c>
      <c r="B44">
        <v>553167.2548</v>
      </c>
      <c r="C44">
        <v>15394.28066</v>
      </c>
      <c r="D44">
        <v>10241.057709999999</v>
      </c>
      <c r="E44">
        <v>8500.7481239999997</v>
      </c>
      <c r="F44">
        <v>772.88008830000001</v>
      </c>
      <c r="G44">
        <v>1972.567002</v>
      </c>
      <c r="H44">
        <v>1837.4503199999999</v>
      </c>
      <c r="I44">
        <v>559.63939230000005</v>
      </c>
      <c r="J44">
        <v>2507.2536100000002</v>
      </c>
      <c r="K44">
        <v>1697.6833529999999</v>
      </c>
      <c r="L44">
        <v>3199.2101029999999</v>
      </c>
      <c r="M44">
        <v>995.76253320000001</v>
      </c>
      <c r="N44">
        <v>29376.448100000001</v>
      </c>
      <c r="O44">
        <v>6884.7086079999999</v>
      </c>
      <c r="P44">
        <v>3009.032612</v>
      </c>
      <c r="Q44">
        <v>3128.3134249999998</v>
      </c>
      <c r="R44">
        <v>12754.940420000001</v>
      </c>
      <c r="S44">
        <v>4396.4605359999996</v>
      </c>
      <c r="T44">
        <v>4697.5297529999998</v>
      </c>
      <c r="U44">
        <v>311749.22009999998</v>
      </c>
      <c r="V44">
        <v>118942.8645</v>
      </c>
      <c r="W44">
        <v>1.032103209</v>
      </c>
      <c r="X44">
        <v>249.51206479999999</v>
      </c>
      <c r="Y44">
        <v>236.08140030000001</v>
      </c>
      <c r="Z44">
        <v>6.9147838689999999</v>
      </c>
      <c r="AA44">
        <v>0.17101870329999999</v>
      </c>
      <c r="AB44">
        <v>21.105440290000001</v>
      </c>
      <c r="AC44">
        <v>6.102317996</v>
      </c>
      <c r="AD44">
        <v>3855.1928830000002</v>
      </c>
      <c r="AE44">
        <v>3695.6666169999999</v>
      </c>
      <c r="AF44">
        <v>273.11230210000002</v>
      </c>
      <c r="AG44">
        <v>1042.150954</v>
      </c>
      <c r="AH44">
        <v>227.5177496</v>
      </c>
      <c r="AI44">
        <v>463.1452855</v>
      </c>
      <c r="AJ44">
        <v>0.72830605069999999</v>
      </c>
      <c r="AK44">
        <v>21.08493357</v>
      </c>
      <c r="AL44">
        <v>11.301015359999999</v>
      </c>
      <c r="AM44">
        <v>438.38472309999997</v>
      </c>
      <c r="AN44" s="4">
        <f t="shared" si="0"/>
        <v>10036.848419980703</v>
      </c>
      <c r="AO44">
        <f t="shared" si="1"/>
        <v>10663.718115335812</v>
      </c>
      <c r="AP44">
        <f t="shared" si="3"/>
        <v>1.062456826</v>
      </c>
      <c r="AS44">
        <v>2046</v>
      </c>
      <c r="AT44">
        <v>1.7464032789999999</v>
      </c>
      <c r="AU44">
        <v>1.6473201340000001</v>
      </c>
    </row>
    <row r="45" spans="1:47" x14ac:dyDescent="0.25">
      <c r="A45">
        <v>2047</v>
      </c>
      <c r="B45">
        <v>562385.95310000004</v>
      </c>
      <c r="C45">
        <v>15651.100920000001</v>
      </c>
      <c r="D45">
        <v>10431.920829999999</v>
      </c>
      <c r="E45">
        <v>8618.9830999999995</v>
      </c>
      <c r="F45">
        <v>786.52177289999997</v>
      </c>
      <c r="G45">
        <v>1991.957592</v>
      </c>
      <c r="H45">
        <v>1869.8917489999999</v>
      </c>
      <c r="I45">
        <v>572.54368369999997</v>
      </c>
      <c r="J45">
        <v>2557.8651049999999</v>
      </c>
      <c r="K45">
        <v>1724.36635</v>
      </c>
      <c r="L45">
        <v>3276.6085619999999</v>
      </c>
      <c r="M45">
        <v>1010.115446</v>
      </c>
      <c r="N45">
        <v>29874.532090000001</v>
      </c>
      <c r="O45">
        <v>6912.7070679999997</v>
      </c>
      <c r="P45">
        <v>3125.1766969999999</v>
      </c>
      <c r="Q45">
        <v>3169.0478410000001</v>
      </c>
      <c r="R45">
        <v>13079.89313</v>
      </c>
      <c r="S45">
        <v>4491.0619619999998</v>
      </c>
      <c r="T45">
        <v>4794.2236279999997</v>
      </c>
      <c r="U45">
        <v>317217.21159999998</v>
      </c>
      <c r="V45">
        <v>120828.3925</v>
      </c>
      <c r="W45">
        <v>1.0488003349999999</v>
      </c>
      <c r="X45">
        <v>249.2224334</v>
      </c>
      <c r="Y45">
        <v>230.43068529999999</v>
      </c>
      <c r="Z45">
        <v>6.1381066960000004</v>
      </c>
      <c r="AA45">
        <v>0.15051007329999999</v>
      </c>
      <c r="AB45">
        <v>20.551113520000001</v>
      </c>
      <c r="AC45">
        <v>5.8319607690000002</v>
      </c>
      <c r="AD45">
        <v>3797.027313</v>
      </c>
      <c r="AE45">
        <v>3646.9929339999999</v>
      </c>
      <c r="AF45">
        <v>272.87691710000001</v>
      </c>
      <c r="AG45">
        <v>1034.1889570000001</v>
      </c>
      <c r="AH45">
        <v>221.3054272</v>
      </c>
      <c r="AI45">
        <v>455.52490019999999</v>
      </c>
      <c r="AJ45">
        <v>0.70880467589999996</v>
      </c>
      <c r="AK45">
        <v>20.87982367</v>
      </c>
      <c r="AL45">
        <v>11.219465619999999</v>
      </c>
      <c r="AM45">
        <v>427.73325510000001</v>
      </c>
      <c r="AN45" s="4">
        <f t="shared" si="0"/>
        <v>9897.5830556659021</v>
      </c>
      <c r="AO45">
        <f t="shared" si="1"/>
        <v>10515.754678394176</v>
      </c>
      <c r="AP45">
        <f t="shared" si="3"/>
        <v>1.062456826</v>
      </c>
      <c r="AS45">
        <v>2047</v>
      </c>
      <c r="AT45">
        <v>1.7821967540000001</v>
      </c>
      <c r="AU45">
        <v>1.6836024009999999</v>
      </c>
    </row>
    <row r="46" spans="1:47" x14ac:dyDescent="0.25">
      <c r="A46">
        <v>2048</v>
      </c>
      <c r="B46">
        <v>571678.61270000006</v>
      </c>
      <c r="C46">
        <v>15910.060740000001</v>
      </c>
      <c r="D46">
        <v>10623.093800000001</v>
      </c>
      <c r="E46">
        <v>8736.7241749999994</v>
      </c>
      <c r="F46">
        <v>800.19988239999998</v>
      </c>
      <c r="G46">
        <v>2011.9939460000001</v>
      </c>
      <c r="H46">
        <v>1902.4768120000001</v>
      </c>
      <c r="I46">
        <v>585.51488689999996</v>
      </c>
      <c r="J46">
        <v>2609.0306300000002</v>
      </c>
      <c r="K46">
        <v>1751.2665649999999</v>
      </c>
      <c r="L46">
        <v>3354.5871050000001</v>
      </c>
      <c r="M46">
        <v>1024.478357</v>
      </c>
      <c r="N46">
        <v>30374.966090000002</v>
      </c>
      <c r="O46">
        <v>6945.0074450000002</v>
      </c>
      <c r="P46">
        <v>3244.4207430000001</v>
      </c>
      <c r="Q46">
        <v>3209.833001</v>
      </c>
      <c r="R46">
        <v>13402.986150000001</v>
      </c>
      <c r="S46">
        <v>4584.294989</v>
      </c>
      <c r="T46">
        <v>4892.0565800000004</v>
      </c>
      <c r="U46">
        <v>322720.9595</v>
      </c>
      <c r="V46">
        <v>122741.656</v>
      </c>
      <c r="W46">
        <v>1.066384864</v>
      </c>
      <c r="X46">
        <v>249.151082</v>
      </c>
      <c r="Y46">
        <v>224.8194292</v>
      </c>
      <c r="Z46">
        <v>5.4570578630000002</v>
      </c>
      <c r="AA46">
        <v>0.13269942670000001</v>
      </c>
      <c r="AB46">
        <v>20.037558650000001</v>
      </c>
      <c r="AC46">
        <v>5.5827406330000002</v>
      </c>
      <c r="AD46">
        <v>3738.8680690000001</v>
      </c>
      <c r="AE46">
        <v>3596.1547919999998</v>
      </c>
      <c r="AF46">
        <v>272.75145309999999</v>
      </c>
      <c r="AG46">
        <v>1026.0374710000001</v>
      </c>
      <c r="AH46">
        <v>215.5379207</v>
      </c>
      <c r="AI46">
        <v>447.6114139</v>
      </c>
      <c r="AJ46">
        <v>0.69074926579999996</v>
      </c>
      <c r="AK46">
        <v>20.6878581</v>
      </c>
      <c r="AL46">
        <v>11.14613398</v>
      </c>
      <c r="AM46">
        <v>417.2725026</v>
      </c>
      <c r="AN46" s="4">
        <f t="shared" si="0"/>
        <v>9756.0398721458005</v>
      </c>
      <c r="AO46">
        <f t="shared" si="1"/>
        <v>10365.371156889472</v>
      </c>
      <c r="AP46">
        <f t="shared" si="3"/>
        <v>1.062456826</v>
      </c>
      <c r="AS46">
        <v>2048</v>
      </c>
      <c r="AT46">
        <v>1.8190278449999999</v>
      </c>
      <c r="AU46">
        <v>1.7209754269999999</v>
      </c>
    </row>
    <row r="47" spans="1:47" x14ac:dyDescent="0.25">
      <c r="A47">
        <v>2049</v>
      </c>
      <c r="B47">
        <v>581033.17449999996</v>
      </c>
      <c r="C47">
        <v>16170.71098</v>
      </c>
      <c r="D47">
        <v>10814.174300000001</v>
      </c>
      <c r="E47">
        <v>8854.0883439999998</v>
      </c>
      <c r="F47">
        <v>813.90219430000002</v>
      </c>
      <c r="G47">
        <v>2032.6023359999999</v>
      </c>
      <c r="H47">
        <v>1935.166346</v>
      </c>
      <c r="I47">
        <v>598.54771300000004</v>
      </c>
      <c r="J47">
        <v>2660.7851500000002</v>
      </c>
      <c r="K47">
        <v>1778.3524930000001</v>
      </c>
      <c r="L47">
        <v>3433.1315519999998</v>
      </c>
      <c r="M47">
        <v>1038.8541520000001</v>
      </c>
      <c r="N47">
        <v>30877.32775</v>
      </c>
      <c r="O47">
        <v>6981.2526310000003</v>
      </c>
      <c r="P47">
        <v>3366.6038920000001</v>
      </c>
      <c r="Q47">
        <v>3250.652431</v>
      </c>
      <c r="R47">
        <v>13723.75801</v>
      </c>
      <c r="S47">
        <v>4676.1061710000004</v>
      </c>
      <c r="T47">
        <v>4990.9771419999997</v>
      </c>
      <c r="U47">
        <v>328250.58049999998</v>
      </c>
      <c r="V47">
        <v>124682.2072</v>
      </c>
      <c r="W47">
        <v>1.0847981369999999</v>
      </c>
      <c r="X47">
        <v>249.2886628</v>
      </c>
      <c r="Y47">
        <v>219.26128310000001</v>
      </c>
      <c r="Z47">
        <v>4.8588729209999997</v>
      </c>
      <c r="AA47">
        <v>0.1172029103</v>
      </c>
      <c r="AB47">
        <v>19.561802520000001</v>
      </c>
      <c r="AC47">
        <v>5.352774396</v>
      </c>
      <c r="AD47">
        <v>3680.9121359999999</v>
      </c>
      <c r="AE47">
        <v>3543.5845340000001</v>
      </c>
      <c r="AF47">
        <v>272.7266631</v>
      </c>
      <c r="AG47">
        <v>1017.740825</v>
      </c>
      <c r="AH47">
        <v>210.18381429999999</v>
      </c>
      <c r="AI47">
        <v>439.44980959999998</v>
      </c>
      <c r="AJ47">
        <v>0.67403313809999998</v>
      </c>
      <c r="AK47">
        <v>20.50804977</v>
      </c>
      <c r="AL47">
        <v>11.080442789999999</v>
      </c>
      <c r="AM47">
        <v>407.00752460000001</v>
      </c>
      <c r="AN47" s="4"/>
      <c r="AS47">
        <v>2049</v>
      </c>
      <c r="AT47">
        <v>1.856860953</v>
      </c>
      <c r="AU47">
        <v>1.7594046839999999</v>
      </c>
    </row>
    <row r="48" spans="1:47" x14ac:dyDescent="0.25">
      <c r="A48">
        <v>2050</v>
      </c>
      <c r="B48">
        <v>590443.9902</v>
      </c>
      <c r="C48">
        <v>16432.805619999999</v>
      </c>
      <c r="D48">
        <v>11004.950629999999</v>
      </c>
      <c r="E48">
        <v>8971.2658659999997</v>
      </c>
      <c r="F48">
        <v>827.62664559999996</v>
      </c>
      <c r="G48">
        <v>2053.73542</v>
      </c>
      <c r="H48">
        <v>1967.9455909999999</v>
      </c>
      <c r="I48">
        <v>611.64310880000005</v>
      </c>
      <c r="J48">
        <v>2713.1841239999999</v>
      </c>
      <c r="K48">
        <v>1805.612893</v>
      </c>
      <c r="L48">
        <v>3512.261</v>
      </c>
      <c r="M48">
        <v>1053.2549690000001</v>
      </c>
      <c r="N48">
        <v>31381.543369999999</v>
      </c>
      <c r="O48">
        <v>7021.1782430000003</v>
      </c>
      <c r="P48">
        <v>3491.5872850000001</v>
      </c>
      <c r="Q48">
        <v>3291.5120980000002</v>
      </c>
      <c r="R48">
        <v>14041.99502</v>
      </c>
      <c r="S48">
        <v>4766.5079299999998</v>
      </c>
      <c r="T48">
        <v>5091.004621</v>
      </c>
      <c r="U48">
        <v>333800.93969999999</v>
      </c>
      <c r="V48">
        <v>126649.76420000001</v>
      </c>
      <c r="W48">
        <v>1.1039889279999999</v>
      </c>
      <c r="X48">
        <v>249.62768399999999</v>
      </c>
      <c r="Y48">
        <v>213.76918839999999</v>
      </c>
      <c r="Z48">
        <v>4.3326604590000004</v>
      </c>
      <c r="AA48">
        <v>0.1036961671</v>
      </c>
      <c r="AB48">
        <v>19.121330140000001</v>
      </c>
      <c r="AC48">
        <v>5.1404270600000004</v>
      </c>
      <c r="AD48">
        <v>3623.362423</v>
      </c>
      <c r="AE48">
        <v>3489.6990879999998</v>
      </c>
      <c r="AF48">
        <v>272.79620920000002</v>
      </c>
      <c r="AG48">
        <v>1009.347387</v>
      </c>
      <c r="AH48">
        <v>205.21643950000001</v>
      </c>
      <c r="AI48">
        <v>431.08554420000002</v>
      </c>
      <c r="AJ48">
        <v>0.65856581670000003</v>
      </c>
      <c r="AK48">
        <v>20.339655100000002</v>
      </c>
      <c r="AL48">
        <v>11.02194929</v>
      </c>
      <c r="AM48">
        <v>396.94563199999999</v>
      </c>
      <c r="AN48" s="4"/>
      <c r="AS48">
        <v>2050</v>
      </c>
      <c r="AT48">
        <v>1.8956499899999999</v>
      </c>
      <c r="AU48">
        <v>1.7988457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47"/>
  <sheetViews>
    <sheetView topLeftCell="AE15" workbookViewId="0">
      <selection sqref="A1:AV47"/>
    </sheetView>
  </sheetViews>
  <sheetFormatPr baseColWidth="10" defaultColWidth="9.140625" defaultRowHeight="15" x14ac:dyDescent="0.25"/>
  <cols>
    <col min="1" max="1" width="18" bestFit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">
        <v>44</v>
      </c>
      <c r="B2">
        <v>260630.45311326999</v>
      </c>
      <c r="C2">
        <v>264733.923219266</v>
      </c>
      <c r="D2">
        <v>268880.86599999998</v>
      </c>
      <c r="E2">
        <v>275466.0232</v>
      </c>
      <c r="F2">
        <v>278608.5379</v>
      </c>
      <c r="G2">
        <v>270476.65299999999</v>
      </c>
      <c r="H2">
        <v>272954.321</v>
      </c>
      <c r="I2">
        <v>278573.92739999999</v>
      </c>
      <c r="J2">
        <v>281387.1972</v>
      </c>
      <c r="K2">
        <v>282917.43459999998</v>
      </c>
      <c r="L2">
        <v>286116.95240000001</v>
      </c>
      <c r="M2">
        <v>289886.4817</v>
      </c>
      <c r="N2">
        <v>297216.73499999999</v>
      </c>
      <c r="O2">
        <v>305395.2525</v>
      </c>
      <c r="P2">
        <v>314117.55959999998</v>
      </c>
      <c r="Q2">
        <v>323099.99859999999</v>
      </c>
      <c r="R2">
        <v>332303.05440000002</v>
      </c>
      <c r="S2">
        <v>341507.56910000002</v>
      </c>
      <c r="T2">
        <v>350590.28720000002</v>
      </c>
      <c r="U2">
        <v>359480.2316</v>
      </c>
      <c r="V2">
        <v>368146.87439999997</v>
      </c>
      <c r="W2">
        <v>376590.48340000003</v>
      </c>
      <c r="X2">
        <v>384738.14630000002</v>
      </c>
      <c r="Y2">
        <v>392653.11320000002</v>
      </c>
      <c r="Z2">
        <v>400398.35090000002</v>
      </c>
      <c r="AA2">
        <v>408026.1067</v>
      </c>
      <c r="AB2">
        <v>415636.9938</v>
      </c>
      <c r="AC2">
        <v>423191.62949999998</v>
      </c>
      <c r="AD2">
        <v>430710.658</v>
      </c>
      <c r="AE2">
        <v>438230.26020000002</v>
      </c>
      <c r="AF2">
        <v>445776.35080000001</v>
      </c>
      <c r="AG2">
        <v>453368.4007</v>
      </c>
      <c r="AH2">
        <v>460475.29220000003</v>
      </c>
      <c r="AI2">
        <v>467390.12050000002</v>
      </c>
      <c r="AJ2">
        <v>474257.91340000002</v>
      </c>
      <c r="AK2">
        <v>481494.11849999998</v>
      </c>
      <c r="AL2">
        <v>488975.50050000002</v>
      </c>
      <c r="AM2">
        <v>496660.04379999998</v>
      </c>
      <c r="AN2">
        <v>504536.04989999998</v>
      </c>
      <c r="AO2">
        <v>512590.73330000002</v>
      </c>
      <c r="AP2">
        <v>520805.23450000002</v>
      </c>
      <c r="AQ2">
        <v>529157.64300000004</v>
      </c>
      <c r="AR2">
        <v>537626.62820000004</v>
      </c>
      <c r="AS2">
        <v>546193.93640000001</v>
      </c>
      <c r="AT2">
        <v>554845.74910000002</v>
      </c>
      <c r="AU2">
        <v>563573.21490000002</v>
      </c>
      <c r="AV2">
        <v>572372.42319999996</v>
      </c>
    </row>
    <row r="3" spans="1:48" x14ac:dyDescent="0.25">
      <c r="A3" t="s">
        <v>45</v>
      </c>
      <c r="B3">
        <v>8969.3358569539196</v>
      </c>
      <c r="C3">
        <v>9110.5526684201395</v>
      </c>
      <c r="D3">
        <v>9253.5949060000003</v>
      </c>
      <c r="E3">
        <v>9379.9376169999996</v>
      </c>
      <c r="F3">
        <v>9500.5257340000007</v>
      </c>
      <c r="G3">
        <v>9524.2774719999998</v>
      </c>
      <c r="H3">
        <v>9424.9257450000005</v>
      </c>
      <c r="I3">
        <v>9546.4799120000007</v>
      </c>
      <c r="J3">
        <v>9458.4032430000007</v>
      </c>
      <c r="K3">
        <v>9375.3987190000007</v>
      </c>
      <c r="L3">
        <v>9719.2722589999994</v>
      </c>
      <c r="M3">
        <v>9904.69823</v>
      </c>
      <c r="N3">
        <v>9391.5235900000007</v>
      </c>
      <c r="O3">
        <v>9353.0620940000008</v>
      </c>
      <c r="P3">
        <v>9473.9378309999902</v>
      </c>
      <c r="Q3">
        <v>9645.0712750000002</v>
      </c>
      <c r="R3">
        <v>9833.2284550000004</v>
      </c>
      <c r="S3">
        <v>10023.37977</v>
      </c>
      <c r="T3">
        <v>10210.782800000001</v>
      </c>
      <c r="U3">
        <v>10393.260389999999</v>
      </c>
      <c r="V3">
        <v>10569.47601</v>
      </c>
      <c r="W3">
        <v>10739.73674</v>
      </c>
      <c r="X3">
        <v>10904.74768</v>
      </c>
      <c r="Y3">
        <v>11065.451230000001</v>
      </c>
      <c r="Z3">
        <v>11223.186589999999</v>
      </c>
      <c r="AA3">
        <v>11379.308800000001</v>
      </c>
      <c r="AB3">
        <v>11538.461939999999</v>
      </c>
      <c r="AC3">
        <v>11697.08863</v>
      </c>
      <c r="AD3">
        <v>11856.574350000001</v>
      </c>
      <c r="AE3">
        <v>12018.018830000001</v>
      </c>
      <c r="AF3">
        <v>12182.09931</v>
      </c>
      <c r="AG3">
        <v>12349.22532</v>
      </c>
      <c r="AH3">
        <v>12515.05341</v>
      </c>
      <c r="AI3">
        <v>12682.19643</v>
      </c>
      <c r="AJ3">
        <v>12852.376420000001</v>
      </c>
      <c r="AK3">
        <v>13031.07474</v>
      </c>
      <c r="AL3">
        <v>13217.08776</v>
      </c>
      <c r="AM3">
        <v>13410.07533</v>
      </c>
      <c r="AN3">
        <v>13609.84692</v>
      </c>
      <c r="AO3">
        <v>13815.946250000001</v>
      </c>
      <c r="AP3">
        <v>14027.69391</v>
      </c>
      <c r="AQ3">
        <v>14244.32984</v>
      </c>
      <c r="AR3">
        <v>14465.12789</v>
      </c>
      <c r="AS3">
        <v>14689.465679999999</v>
      </c>
      <c r="AT3">
        <v>14916.86024</v>
      </c>
      <c r="AU3">
        <v>15146.98112</v>
      </c>
      <c r="AV3">
        <v>15379.64862</v>
      </c>
    </row>
    <row r="4" spans="1:48" x14ac:dyDescent="0.25">
      <c r="A4" t="s">
        <v>46</v>
      </c>
      <c r="B4">
        <v>4435.6127228780697</v>
      </c>
      <c r="C4">
        <v>4505.4487838321602</v>
      </c>
      <c r="D4">
        <v>4574.3996440000001</v>
      </c>
      <c r="E4">
        <v>4694.7169590000003</v>
      </c>
      <c r="F4">
        <v>4702.5437760000004</v>
      </c>
      <c r="G4">
        <v>4632.8701979999996</v>
      </c>
      <c r="H4">
        <v>4604.0549819999997</v>
      </c>
      <c r="I4">
        <v>4689.832007</v>
      </c>
      <c r="J4">
        <v>4679.7910760000004</v>
      </c>
      <c r="K4">
        <v>4668.3825669999997</v>
      </c>
      <c r="L4">
        <v>4719.441984</v>
      </c>
      <c r="M4">
        <v>4784.7611429999997</v>
      </c>
      <c r="N4">
        <v>5013.1596319999999</v>
      </c>
      <c r="O4">
        <v>5203.8432110000003</v>
      </c>
      <c r="P4">
        <v>5389.7546979999997</v>
      </c>
      <c r="Q4">
        <v>5580.8466969999999</v>
      </c>
      <c r="R4">
        <v>5774.6258200000002</v>
      </c>
      <c r="S4">
        <v>5963.0520100000003</v>
      </c>
      <c r="T4">
        <v>6144.2860039999996</v>
      </c>
      <c r="U4">
        <v>6317.2816540000003</v>
      </c>
      <c r="V4">
        <v>6481.7192530000002</v>
      </c>
      <c r="W4">
        <v>6638.1785389999995</v>
      </c>
      <c r="X4">
        <v>6787.5364319999999</v>
      </c>
      <c r="Y4">
        <v>6931.0661190000001</v>
      </c>
      <c r="Z4">
        <v>7070.0847409999997</v>
      </c>
      <c r="AA4">
        <v>7205.9550900000004</v>
      </c>
      <c r="AB4">
        <v>7345.5796890000001</v>
      </c>
      <c r="AC4">
        <v>7481.7777050000004</v>
      </c>
      <c r="AD4">
        <v>7616.9245600000004</v>
      </c>
      <c r="AE4">
        <v>7752.5332230000004</v>
      </c>
      <c r="AF4">
        <v>7889.3472119999997</v>
      </c>
      <c r="AG4">
        <v>8027.743579</v>
      </c>
      <c r="AH4">
        <v>8169.1831149999998</v>
      </c>
      <c r="AI4">
        <v>8312.8544160000001</v>
      </c>
      <c r="AJ4">
        <v>8458.5834930000001</v>
      </c>
      <c r="AK4">
        <v>8605.6507430000001</v>
      </c>
      <c r="AL4">
        <v>8756.0032759999995</v>
      </c>
      <c r="AM4">
        <v>8910.9835750000002</v>
      </c>
      <c r="AN4">
        <v>9070.9282210000001</v>
      </c>
      <c r="AO4">
        <v>9235.4859419999902</v>
      </c>
      <c r="AP4">
        <v>9403.9660449999901</v>
      </c>
      <c r="AQ4">
        <v>9575.5765809999903</v>
      </c>
      <c r="AR4">
        <v>9749.5620409999901</v>
      </c>
      <c r="AS4">
        <v>9925.2753229999998</v>
      </c>
      <c r="AT4">
        <v>10102.210800000001</v>
      </c>
      <c r="AU4">
        <v>10280.01441</v>
      </c>
      <c r="AV4">
        <v>10458.479590000001</v>
      </c>
    </row>
    <row r="5" spans="1:48" x14ac:dyDescent="0.25">
      <c r="A5" t="s">
        <v>47</v>
      </c>
      <c r="B5">
        <v>4176.7071599519304</v>
      </c>
      <c r="C5">
        <v>4242.46690816108</v>
      </c>
      <c r="D5">
        <v>4309.0878409999996</v>
      </c>
      <c r="E5">
        <v>4223.4682720000001</v>
      </c>
      <c r="F5">
        <v>4041.7827560000001</v>
      </c>
      <c r="G5">
        <v>3371.8360550000002</v>
      </c>
      <c r="H5">
        <v>3470.2100879999998</v>
      </c>
      <c r="I5">
        <v>3566.3502360000002</v>
      </c>
      <c r="J5">
        <v>3565.19238</v>
      </c>
      <c r="K5">
        <v>3527.4232910000001</v>
      </c>
      <c r="L5">
        <v>3542.4109020000001</v>
      </c>
      <c r="M5">
        <v>3553.1562450000001</v>
      </c>
      <c r="N5">
        <v>4335.8326319999996</v>
      </c>
      <c r="O5">
        <v>4719.6679770000001</v>
      </c>
      <c r="P5">
        <v>4960.9249719999998</v>
      </c>
      <c r="Q5">
        <v>5158.866497</v>
      </c>
      <c r="R5">
        <v>5339.5986309999998</v>
      </c>
      <c r="S5">
        <v>5529.4603020000004</v>
      </c>
      <c r="T5">
        <v>5711.5199439999997</v>
      </c>
      <c r="U5">
        <v>5882.1692569999996</v>
      </c>
      <c r="V5">
        <v>6045.7073790000004</v>
      </c>
      <c r="W5">
        <v>6201.2349359999998</v>
      </c>
      <c r="X5">
        <v>6349.2943960000002</v>
      </c>
      <c r="Y5">
        <v>6490.9700780000003</v>
      </c>
      <c r="Z5">
        <v>6627.3594309999999</v>
      </c>
      <c r="AA5">
        <v>6759.4405770000003</v>
      </c>
      <c r="AB5">
        <v>6872.8381939999999</v>
      </c>
      <c r="AC5">
        <v>7001.0139129999998</v>
      </c>
      <c r="AD5">
        <v>7129.1226610000003</v>
      </c>
      <c r="AE5">
        <v>7253.5738920000003</v>
      </c>
      <c r="AF5">
        <v>7374.3873970000004</v>
      </c>
      <c r="AG5">
        <v>7492.0810510000001</v>
      </c>
      <c r="AH5">
        <v>7604.7457889999996</v>
      </c>
      <c r="AI5">
        <v>7712.1272410000001</v>
      </c>
      <c r="AJ5">
        <v>7816.4713830000001</v>
      </c>
      <c r="AK5">
        <v>7922.2466709999999</v>
      </c>
      <c r="AL5">
        <v>8031.3715689999999</v>
      </c>
      <c r="AM5">
        <v>8142.9418599999999</v>
      </c>
      <c r="AN5">
        <v>8255.7625389999994</v>
      </c>
      <c r="AO5">
        <v>8368.8828510000003</v>
      </c>
      <c r="AP5">
        <v>8481.6451539999998</v>
      </c>
      <c r="AQ5">
        <v>8593.6409480000002</v>
      </c>
      <c r="AR5">
        <v>8704.6593749999902</v>
      </c>
      <c r="AS5">
        <v>8814.6445380000005</v>
      </c>
      <c r="AT5">
        <v>8923.6618610000005</v>
      </c>
      <c r="AU5">
        <v>9031.8707720000002</v>
      </c>
      <c r="AV5">
        <v>9139.5014219999903</v>
      </c>
    </row>
    <row r="6" spans="1:48" x14ac:dyDescent="0.25">
      <c r="A6" t="s">
        <v>48</v>
      </c>
      <c r="B6">
        <v>371.79439965262401</v>
      </c>
      <c r="C6">
        <v>377.64807939851403</v>
      </c>
      <c r="D6">
        <v>383.4969797</v>
      </c>
      <c r="E6">
        <v>387.29607299999998</v>
      </c>
      <c r="F6">
        <v>370.74509369999998</v>
      </c>
      <c r="G6">
        <v>327.25561399999998</v>
      </c>
      <c r="H6">
        <v>317.7977242</v>
      </c>
      <c r="I6">
        <v>335.66121029999999</v>
      </c>
      <c r="J6">
        <v>327.59685400000001</v>
      </c>
      <c r="K6">
        <v>310.99506270000001</v>
      </c>
      <c r="L6">
        <v>298.92678760000001</v>
      </c>
      <c r="M6">
        <v>295.36982660000001</v>
      </c>
      <c r="N6">
        <v>349.44728420000001</v>
      </c>
      <c r="O6">
        <v>378.07621990000001</v>
      </c>
      <c r="P6">
        <v>397.25206480000003</v>
      </c>
      <c r="Q6">
        <v>413.55624599999999</v>
      </c>
      <c r="R6">
        <v>429.01357250000001</v>
      </c>
      <c r="S6">
        <v>444.1098101</v>
      </c>
      <c r="T6">
        <v>458.75403890000001</v>
      </c>
      <c r="U6">
        <v>472.85692440000003</v>
      </c>
      <c r="V6">
        <v>486.41589060000001</v>
      </c>
      <c r="W6">
        <v>499.4508616</v>
      </c>
      <c r="X6">
        <v>512.00049539999998</v>
      </c>
      <c r="Y6">
        <v>524.10784220000005</v>
      </c>
      <c r="Z6">
        <v>535.85263950000001</v>
      </c>
      <c r="AA6">
        <v>547.31087439999999</v>
      </c>
      <c r="AB6">
        <v>558.49738679999996</v>
      </c>
      <c r="AC6">
        <v>569.62870550000002</v>
      </c>
      <c r="AD6">
        <v>580.64749529999995</v>
      </c>
      <c r="AE6">
        <v>591.55978330000005</v>
      </c>
      <c r="AF6">
        <v>602.39345309999999</v>
      </c>
      <c r="AG6">
        <v>613.17482930000006</v>
      </c>
      <c r="AH6">
        <v>623.31858309999996</v>
      </c>
      <c r="AI6">
        <v>633.14332779999995</v>
      </c>
      <c r="AJ6">
        <v>642.86568199999999</v>
      </c>
      <c r="AK6">
        <v>653.21749839999995</v>
      </c>
      <c r="AL6">
        <v>663.96385029999999</v>
      </c>
      <c r="AM6">
        <v>674.97398180000005</v>
      </c>
      <c r="AN6">
        <v>686.19189659999995</v>
      </c>
      <c r="AO6">
        <v>697.57824230000006</v>
      </c>
      <c r="AP6">
        <v>709.09496839999997</v>
      </c>
      <c r="AQ6">
        <v>720.70594989999995</v>
      </c>
      <c r="AR6">
        <v>732.3802637</v>
      </c>
      <c r="AS6">
        <v>744.09453770000005</v>
      </c>
      <c r="AT6">
        <v>755.83398990000001</v>
      </c>
      <c r="AU6">
        <v>767.59246189999999</v>
      </c>
      <c r="AV6">
        <v>779.37177999999994</v>
      </c>
    </row>
    <row r="7" spans="1:48" x14ac:dyDescent="0.25">
      <c r="A7" t="s">
        <v>49</v>
      </c>
      <c r="B7">
        <v>1082.62962066451</v>
      </c>
      <c r="C7">
        <v>1099.6749744640999</v>
      </c>
      <c r="D7">
        <v>1116.814185</v>
      </c>
      <c r="E7">
        <v>1128.1276459999999</v>
      </c>
      <c r="F7">
        <v>1083.227533</v>
      </c>
      <c r="G7">
        <v>964.06692310000005</v>
      </c>
      <c r="H7">
        <v>940.08408450000002</v>
      </c>
      <c r="I7">
        <v>990.92281720000005</v>
      </c>
      <c r="J7">
        <v>973.07736920000002</v>
      </c>
      <c r="K7">
        <v>934.67887280000002</v>
      </c>
      <c r="L7">
        <v>910.91384359999995</v>
      </c>
      <c r="M7">
        <v>907.89467460000003</v>
      </c>
      <c r="N7">
        <v>1047.7027089999999</v>
      </c>
      <c r="O7">
        <v>1136.9122870000001</v>
      </c>
      <c r="P7">
        <v>1204.2860920000001</v>
      </c>
      <c r="Q7">
        <v>1253.503872</v>
      </c>
      <c r="R7">
        <v>1296.389111</v>
      </c>
      <c r="S7">
        <v>1338.0608950000001</v>
      </c>
      <c r="T7">
        <v>1378.699284</v>
      </c>
      <c r="U7">
        <v>1417.751706</v>
      </c>
      <c r="V7">
        <v>1454.8053150000001</v>
      </c>
      <c r="W7">
        <v>1489.822686</v>
      </c>
      <c r="X7">
        <v>1522.829669</v>
      </c>
      <c r="Y7">
        <v>1553.3477370000001</v>
      </c>
      <c r="Z7">
        <v>1581.9050520000001</v>
      </c>
      <c r="AA7">
        <v>1608.9177649999999</v>
      </c>
      <c r="AB7">
        <v>1635.2960499999999</v>
      </c>
      <c r="AC7">
        <v>1661.9355479999999</v>
      </c>
      <c r="AD7">
        <v>1687.474185</v>
      </c>
      <c r="AE7">
        <v>1711.691464</v>
      </c>
      <c r="AF7">
        <v>1734.8342789999999</v>
      </c>
      <c r="AG7">
        <v>1757.209458</v>
      </c>
      <c r="AH7">
        <v>1759.8556759999999</v>
      </c>
      <c r="AI7">
        <v>1752.067839</v>
      </c>
      <c r="AJ7">
        <v>1739.1938869999999</v>
      </c>
      <c r="AK7">
        <v>1742.7907929999999</v>
      </c>
      <c r="AL7">
        <v>1753.8538040000001</v>
      </c>
      <c r="AM7">
        <v>1767.7104240000001</v>
      </c>
      <c r="AN7">
        <v>1782.860784</v>
      </c>
      <c r="AO7">
        <v>1798.8762119999999</v>
      </c>
      <c r="AP7">
        <v>1815.605548</v>
      </c>
      <c r="AQ7">
        <v>1832.9525040000001</v>
      </c>
      <c r="AR7">
        <v>1850.8305190000001</v>
      </c>
      <c r="AS7">
        <v>1869.1616180000001</v>
      </c>
      <c r="AT7">
        <v>1887.8817650000001</v>
      </c>
      <c r="AU7">
        <v>1906.944297</v>
      </c>
      <c r="AV7">
        <v>1926.3207239999999</v>
      </c>
    </row>
    <row r="8" spans="1:48" x14ac:dyDescent="0.25">
      <c r="A8" t="s">
        <v>50</v>
      </c>
      <c r="B8">
        <v>935.47840864148804</v>
      </c>
      <c r="C8">
        <v>950.206954898503</v>
      </c>
      <c r="D8">
        <v>965.00667989999999</v>
      </c>
      <c r="E8">
        <v>984.25523120000003</v>
      </c>
      <c r="F8">
        <v>971.44539840000004</v>
      </c>
      <c r="G8">
        <v>895.64043670000001</v>
      </c>
      <c r="H8">
        <v>909.85630860000003</v>
      </c>
      <c r="I8">
        <v>892.92031959999997</v>
      </c>
      <c r="J8">
        <v>856.09020720000001</v>
      </c>
      <c r="K8">
        <v>836.31743110000002</v>
      </c>
      <c r="L8">
        <v>818.32157380000001</v>
      </c>
      <c r="M8">
        <v>815.94477189999998</v>
      </c>
      <c r="N8">
        <v>906.36832089999996</v>
      </c>
      <c r="O8">
        <v>960.16037440000002</v>
      </c>
      <c r="P8">
        <v>1000.374399</v>
      </c>
      <c r="Q8">
        <v>1036.832494</v>
      </c>
      <c r="R8">
        <v>1072.2598419999999</v>
      </c>
      <c r="S8">
        <v>1107.0181680000001</v>
      </c>
      <c r="T8">
        <v>1140.9253960000001</v>
      </c>
      <c r="U8">
        <v>1173.7782549999999</v>
      </c>
      <c r="V8">
        <v>1205.5127379999999</v>
      </c>
      <c r="W8">
        <v>1236.1502640000001</v>
      </c>
      <c r="X8">
        <v>1265.7530770000001</v>
      </c>
      <c r="Y8">
        <v>1294.421707</v>
      </c>
      <c r="Z8">
        <v>1322.3111220000001</v>
      </c>
      <c r="AA8">
        <v>1349.5817569999999</v>
      </c>
      <c r="AB8">
        <v>1376.3919089999999</v>
      </c>
      <c r="AC8">
        <v>1402.9086119999999</v>
      </c>
      <c r="AD8">
        <v>1429.1876810000001</v>
      </c>
      <c r="AE8">
        <v>1455.3060149999999</v>
      </c>
      <c r="AF8">
        <v>1481.329604</v>
      </c>
      <c r="AG8">
        <v>1507.3102160000001</v>
      </c>
      <c r="AH8">
        <v>1532.6442480000001</v>
      </c>
      <c r="AI8">
        <v>1557.67428</v>
      </c>
      <c r="AJ8">
        <v>1582.710521</v>
      </c>
      <c r="AK8">
        <v>1608.606104</v>
      </c>
      <c r="AL8">
        <v>1635.2213380000001</v>
      </c>
      <c r="AM8">
        <v>1662.442751</v>
      </c>
      <c r="AN8">
        <v>1690.19974</v>
      </c>
      <c r="AO8">
        <v>1718.415193</v>
      </c>
      <c r="AP8">
        <v>1746.9997739999999</v>
      </c>
      <c r="AQ8">
        <v>1775.8630029999999</v>
      </c>
      <c r="AR8">
        <v>1804.924325</v>
      </c>
      <c r="AS8">
        <v>1834.1200920000001</v>
      </c>
      <c r="AT8">
        <v>1863.4068360000001</v>
      </c>
      <c r="AU8">
        <v>1892.761913</v>
      </c>
      <c r="AV8">
        <v>1922.1824019999999</v>
      </c>
    </row>
    <row r="9" spans="1:48" x14ac:dyDescent="0.25">
      <c r="A9" t="s">
        <v>51</v>
      </c>
      <c r="B9">
        <v>237.00514528636401</v>
      </c>
      <c r="C9">
        <v>240.73664909581001</v>
      </c>
      <c r="D9">
        <v>244.3112485</v>
      </c>
      <c r="E9">
        <v>248.4330099</v>
      </c>
      <c r="F9">
        <v>251.70975340000001</v>
      </c>
      <c r="G9">
        <v>240.1310675</v>
      </c>
      <c r="H9">
        <v>245.76734999999999</v>
      </c>
      <c r="I9">
        <v>256.23028069999998</v>
      </c>
      <c r="J9">
        <v>260.33359860000002</v>
      </c>
      <c r="K9">
        <v>264.11334649999998</v>
      </c>
      <c r="L9">
        <v>271.95575760000003</v>
      </c>
      <c r="M9">
        <v>279.55253219999997</v>
      </c>
      <c r="N9">
        <v>240.07394869999999</v>
      </c>
      <c r="O9">
        <v>233.3169718</v>
      </c>
      <c r="P9">
        <v>235.9400492</v>
      </c>
      <c r="Q9">
        <v>241.35445300000001</v>
      </c>
      <c r="R9">
        <v>247.81764430000001</v>
      </c>
      <c r="S9">
        <v>254.6311786</v>
      </c>
      <c r="T9">
        <v>261.5760444</v>
      </c>
      <c r="U9">
        <v>268.54890260000002</v>
      </c>
      <c r="V9">
        <v>275.49682560000002</v>
      </c>
      <c r="W9">
        <v>282.4063567</v>
      </c>
      <c r="X9">
        <v>289.27046730000001</v>
      </c>
      <c r="Y9">
        <v>296.09659499999998</v>
      </c>
      <c r="Z9">
        <v>302.90267510000001</v>
      </c>
      <c r="AA9">
        <v>309.70813859999998</v>
      </c>
      <c r="AB9">
        <v>316.48878919999999</v>
      </c>
      <c r="AC9">
        <v>323.30609939999999</v>
      </c>
      <c r="AD9">
        <v>330.16151150000002</v>
      </c>
      <c r="AE9">
        <v>337.0591076</v>
      </c>
      <c r="AF9">
        <v>344.00485579999997</v>
      </c>
      <c r="AG9">
        <v>351.00393339999999</v>
      </c>
      <c r="AH9">
        <v>357.97740379999999</v>
      </c>
      <c r="AI9">
        <v>365.00781080000002</v>
      </c>
      <c r="AJ9">
        <v>372.16442960000001</v>
      </c>
      <c r="AK9">
        <v>379.56968869999997</v>
      </c>
      <c r="AL9">
        <v>387.17690140000002</v>
      </c>
      <c r="AM9">
        <v>394.9505001</v>
      </c>
      <c r="AN9">
        <v>402.86721490000002</v>
      </c>
      <c r="AO9">
        <v>410.90685500000001</v>
      </c>
      <c r="AP9">
        <v>419.05038560000003</v>
      </c>
      <c r="AQ9">
        <v>427.2809901</v>
      </c>
      <c r="AR9">
        <v>435.58537790000003</v>
      </c>
      <c r="AS9">
        <v>443.95459349999999</v>
      </c>
      <c r="AT9">
        <v>452.384298</v>
      </c>
      <c r="AU9">
        <v>460.87464929999999</v>
      </c>
      <c r="AV9">
        <v>469.42990279999998</v>
      </c>
    </row>
    <row r="10" spans="1:48" x14ac:dyDescent="0.25">
      <c r="A10" t="s">
        <v>52</v>
      </c>
      <c r="B10">
        <v>939.79480603790296</v>
      </c>
      <c r="C10" s="1">
        <v>954.59131138208602</v>
      </c>
      <c r="D10">
        <v>969.57787680000001</v>
      </c>
      <c r="E10">
        <v>988.52172800000005</v>
      </c>
      <c r="F10">
        <v>1005.892558</v>
      </c>
      <c r="G10">
        <v>965.5265445</v>
      </c>
      <c r="H10">
        <v>994.79722700000002</v>
      </c>
      <c r="I10">
        <v>1044.5875659999999</v>
      </c>
      <c r="J10">
        <v>1069.932096</v>
      </c>
      <c r="K10">
        <v>1095.3056879999999</v>
      </c>
      <c r="L10">
        <v>1137.4456749999999</v>
      </c>
      <c r="M10">
        <v>1171.31843</v>
      </c>
      <c r="N10">
        <v>1154.0649989999999</v>
      </c>
      <c r="O10">
        <v>1188.8042390000001</v>
      </c>
      <c r="P10">
        <v>1237.3136489999999</v>
      </c>
      <c r="Q10">
        <v>1288.3716649999999</v>
      </c>
      <c r="R10">
        <v>1339.2473199999999</v>
      </c>
      <c r="S10">
        <v>1389.5478539999999</v>
      </c>
      <c r="T10">
        <v>1439.9532999999999</v>
      </c>
      <c r="U10">
        <v>1490.4544969999999</v>
      </c>
      <c r="V10">
        <v>1540.894589</v>
      </c>
      <c r="W10">
        <v>1591.2221360000001</v>
      </c>
      <c r="X10">
        <v>1641.289342</v>
      </c>
      <c r="Y10">
        <v>1690.979079</v>
      </c>
      <c r="Z10">
        <v>1740.226885</v>
      </c>
      <c r="AA10">
        <v>1789.0104389999999</v>
      </c>
      <c r="AB10">
        <v>1837.282942</v>
      </c>
      <c r="AC10">
        <v>1885.09961</v>
      </c>
      <c r="AD10">
        <v>1932.450869</v>
      </c>
      <c r="AE10">
        <v>1979.3621029999999</v>
      </c>
      <c r="AF10">
        <v>2025.8705359999999</v>
      </c>
      <c r="AG10">
        <v>2072.0181630000002</v>
      </c>
      <c r="AH10">
        <v>2118.0692669999999</v>
      </c>
      <c r="AI10">
        <v>2164.3439349999999</v>
      </c>
      <c r="AJ10">
        <v>2211.1149759999998</v>
      </c>
      <c r="AK10">
        <v>2258.3810859999999</v>
      </c>
      <c r="AL10">
        <v>2306.0670329999998</v>
      </c>
      <c r="AM10">
        <v>2354.1228599999999</v>
      </c>
      <c r="AN10">
        <v>2402.5053010000001</v>
      </c>
      <c r="AO10">
        <v>2451.1726039999999</v>
      </c>
      <c r="AP10">
        <v>2500.0892749999998</v>
      </c>
      <c r="AQ10">
        <v>2549.2327529999998</v>
      </c>
      <c r="AR10">
        <v>2598.5985649999998</v>
      </c>
      <c r="AS10">
        <v>2648.2032239999999</v>
      </c>
      <c r="AT10">
        <v>2698.0850679999999</v>
      </c>
      <c r="AU10">
        <v>2748.3034680000001</v>
      </c>
      <c r="AV10">
        <v>2798.9368399999998</v>
      </c>
    </row>
    <row r="11" spans="1:48" x14ac:dyDescent="0.25">
      <c r="A11" t="s">
        <v>53</v>
      </c>
      <c r="B11">
        <v>995.35833500959302</v>
      </c>
      <c r="C11">
        <v>1011.02965477931</v>
      </c>
      <c r="D11">
        <v>1026.8649499999999</v>
      </c>
      <c r="E11">
        <v>1058.3898859999999</v>
      </c>
      <c r="F11">
        <v>1055.288542</v>
      </c>
      <c r="G11">
        <v>923.39270339999996</v>
      </c>
      <c r="H11">
        <v>914.04653989999997</v>
      </c>
      <c r="I11">
        <v>954.14124600000002</v>
      </c>
      <c r="J11">
        <v>923.41173049999998</v>
      </c>
      <c r="K11">
        <v>870.97110789999999</v>
      </c>
      <c r="L11">
        <v>848.8921186</v>
      </c>
      <c r="M11">
        <v>847.08140289999994</v>
      </c>
      <c r="N11">
        <v>922.18032019999998</v>
      </c>
      <c r="O11">
        <v>971.77360450000003</v>
      </c>
      <c r="P11">
        <v>1010.829457</v>
      </c>
      <c r="Q11">
        <v>1045.160869</v>
      </c>
      <c r="R11">
        <v>1077.697932</v>
      </c>
      <c r="S11">
        <v>1109.5185469999999</v>
      </c>
      <c r="T11">
        <v>1140.384724</v>
      </c>
      <c r="U11">
        <v>1170.111809</v>
      </c>
      <c r="V11">
        <v>1198.6819989999999</v>
      </c>
      <c r="W11">
        <v>1226.1836929999999</v>
      </c>
      <c r="X11">
        <v>1252.7237190000001</v>
      </c>
      <c r="Y11">
        <v>1278.3640479999999</v>
      </c>
      <c r="Z11">
        <v>1303.3048209999999</v>
      </c>
      <c r="AA11">
        <v>1327.7221489999999</v>
      </c>
      <c r="AB11">
        <v>1351.5550350000001</v>
      </c>
      <c r="AC11">
        <v>1375.5858129999999</v>
      </c>
      <c r="AD11">
        <v>1399.4733630000001</v>
      </c>
      <c r="AE11">
        <v>1423.1534939999999</v>
      </c>
      <c r="AF11">
        <v>1446.6848849999999</v>
      </c>
      <c r="AG11">
        <v>1470.1387569999999</v>
      </c>
      <c r="AH11">
        <v>1490.9113729999999</v>
      </c>
      <c r="AI11">
        <v>1510.2993590000001</v>
      </c>
      <c r="AJ11">
        <v>1529.139901</v>
      </c>
      <c r="AK11">
        <v>1550.5359390000001</v>
      </c>
      <c r="AL11">
        <v>1573.3879280000001</v>
      </c>
      <c r="AM11">
        <v>1597.069512</v>
      </c>
      <c r="AN11">
        <v>1621.3356269999999</v>
      </c>
      <c r="AO11">
        <v>1646.0609979999999</v>
      </c>
      <c r="AP11">
        <v>1671.1496179999999</v>
      </c>
      <c r="AQ11">
        <v>1696.517216</v>
      </c>
      <c r="AR11">
        <v>1722.092676</v>
      </c>
      <c r="AS11">
        <v>1747.821479</v>
      </c>
      <c r="AT11">
        <v>1773.6674849999999</v>
      </c>
      <c r="AU11">
        <v>1799.6129109999999</v>
      </c>
      <c r="AV11">
        <v>1825.656997</v>
      </c>
    </row>
    <row r="12" spans="1:48" x14ac:dyDescent="0.25">
      <c r="A12" t="s">
        <v>54</v>
      </c>
      <c r="B12">
        <v>1001.2086138078899</v>
      </c>
      <c r="C12">
        <v>1016.97204270713</v>
      </c>
      <c r="D12">
        <v>1032.512377</v>
      </c>
      <c r="E12">
        <v>1056.715418</v>
      </c>
      <c r="F12">
        <v>1033.030203</v>
      </c>
      <c r="G12">
        <v>916.64096140000004</v>
      </c>
      <c r="H12">
        <v>923.72057429999995</v>
      </c>
      <c r="I12">
        <v>936.62973239999997</v>
      </c>
      <c r="J12">
        <v>915.50577480000004</v>
      </c>
      <c r="K12">
        <v>898.84704439999996</v>
      </c>
      <c r="L12">
        <v>889.59685850000005</v>
      </c>
      <c r="M12">
        <v>890.14060210000002</v>
      </c>
      <c r="N12">
        <v>1007.573356</v>
      </c>
      <c r="O12">
        <v>1078.018088</v>
      </c>
      <c r="P12">
        <v>1129.897999</v>
      </c>
      <c r="Q12">
        <v>1176.0141209999999</v>
      </c>
      <c r="R12">
        <v>1220.796748</v>
      </c>
      <c r="S12">
        <v>1265.5127680000001</v>
      </c>
      <c r="T12">
        <v>1309.6998639999999</v>
      </c>
      <c r="U12">
        <v>1352.9048809999999</v>
      </c>
      <c r="V12">
        <v>1395.3206190000001</v>
      </c>
      <c r="W12">
        <v>1436.8384329999999</v>
      </c>
      <c r="X12">
        <v>1477.4062140000001</v>
      </c>
      <c r="Y12">
        <v>1517.0241510000001</v>
      </c>
      <c r="Z12">
        <v>1555.8357249999999</v>
      </c>
      <c r="AA12">
        <v>1593.9931730000001</v>
      </c>
      <c r="AB12">
        <v>1631.381942</v>
      </c>
      <c r="AC12">
        <v>1668.276766</v>
      </c>
      <c r="AD12">
        <v>1704.459096</v>
      </c>
      <c r="AE12">
        <v>1739.9190739999999</v>
      </c>
      <c r="AF12">
        <v>1774.765572</v>
      </c>
      <c r="AG12">
        <v>1809.1170689999999</v>
      </c>
      <c r="AH12">
        <v>1841.066724</v>
      </c>
      <c r="AI12">
        <v>1871.7338580000001</v>
      </c>
      <c r="AJ12">
        <v>1901.92302</v>
      </c>
      <c r="AK12">
        <v>1934.076734</v>
      </c>
      <c r="AL12">
        <v>1967.384877</v>
      </c>
      <c r="AM12">
        <v>2001.3496990000001</v>
      </c>
      <c r="AN12">
        <v>2035.779953</v>
      </c>
      <c r="AO12">
        <v>2070.586687</v>
      </c>
      <c r="AP12">
        <v>2105.7068989999998</v>
      </c>
      <c r="AQ12">
        <v>2141.088733</v>
      </c>
      <c r="AR12">
        <v>2176.6936900000001</v>
      </c>
      <c r="AS12">
        <v>2212.500704</v>
      </c>
      <c r="AT12">
        <v>2248.5085009999998</v>
      </c>
      <c r="AU12">
        <v>2284.735968</v>
      </c>
      <c r="AV12">
        <v>2321.2209889999999</v>
      </c>
    </row>
    <row r="13" spans="1:48" x14ac:dyDescent="0.25">
      <c r="A13" t="s">
        <v>55</v>
      </c>
      <c r="B13">
        <v>462.706316959476</v>
      </c>
      <c r="C13">
        <v>469.991350296213</v>
      </c>
      <c r="D13">
        <v>476.97943909999998</v>
      </c>
      <c r="E13">
        <v>488.0423735</v>
      </c>
      <c r="F13">
        <v>474.50906190000001</v>
      </c>
      <c r="G13">
        <v>420.70266579999998</v>
      </c>
      <c r="H13">
        <v>423.2406555</v>
      </c>
      <c r="I13">
        <v>427.18761540000003</v>
      </c>
      <c r="J13">
        <v>416.54154540000002</v>
      </c>
      <c r="K13">
        <v>409.89276690000003</v>
      </c>
      <c r="L13">
        <v>406.8463185</v>
      </c>
      <c r="M13">
        <v>408.43173860000002</v>
      </c>
      <c r="N13">
        <v>470.72453480000001</v>
      </c>
      <c r="O13">
        <v>506.2861944</v>
      </c>
      <c r="P13">
        <v>532.10348769999996</v>
      </c>
      <c r="Q13">
        <v>555.17863999999997</v>
      </c>
      <c r="R13">
        <v>577.64598330000001</v>
      </c>
      <c r="S13">
        <v>599.77169930000002</v>
      </c>
      <c r="T13">
        <v>621.43245509999997</v>
      </c>
      <c r="U13">
        <v>642.47483910000005</v>
      </c>
      <c r="V13">
        <v>662.82715580000001</v>
      </c>
      <c r="W13">
        <v>682.46119750000003</v>
      </c>
      <c r="X13">
        <v>701.28315329999998</v>
      </c>
      <c r="Y13">
        <v>719.34492479999994</v>
      </c>
      <c r="Z13">
        <v>736.73827129999995</v>
      </c>
      <c r="AA13">
        <v>753.54482919999998</v>
      </c>
      <c r="AB13">
        <v>770.17825540000001</v>
      </c>
      <c r="AC13">
        <v>786.26686979999999</v>
      </c>
      <c r="AD13">
        <v>801.84878690000005</v>
      </c>
      <c r="AE13">
        <v>816.97158520000005</v>
      </c>
      <c r="AF13">
        <v>831.69323689999999</v>
      </c>
      <c r="AG13">
        <v>846.06598410000004</v>
      </c>
      <c r="AH13">
        <v>859.48353080000004</v>
      </c>
      <c r="AI13">
        <v>872.3611803</v>
      </c>
      <c r="AJ13">
        <v>884.99437699999999</v>
      </c>
      <c r="AK13">
        <v>898.18620109999995</v>
      </c>
      <c r="AL13">
        <v>911.65818009999998</v>
      </c>
      <c r="AM13">
        <v>925.2436265</v>
      </c>
      <c r="AN13">
        <v>938.87621899999999</v>
      </c>
      <c r="AO13">
        <v>952.52159930000005</v>
      </c>
      <c r="AP13">
        <v>966.15408300000001</v>
      </c>
      <c r="AQ13">
        <v>979.75337669999999</v>
      </c>
      <c r="AR13">
        <v>993.30605319999995</v>
      </c>
      <c r="AS13">
        <v>1006.807</v>
      </c>
      <c r="AT13">
        <v>1020.259923</v>
      </c>
      <c r="AU13">
        <v>1033.6770059999999</v>
      </c>
      <c r="AV13">
        <v>1047.077986</v>
      </c>
    </row>
    <row r="14" spans="1:48" x14ac:dyDescent="0.25">
      <c r="A14" t="s">
        <v>56</v>
      </c>
      <c r="B14">
        <v>14990.3042278189</v>
      </c>
      <c r="C14">
        <v>15226.3175737033</v>
      </c>
      <c r="D14">
        <v>15463.53895</v>
      </c>
      <c r="E14">
        <v>15861.24764</v>
      </c>
      <c r="F14">
        <v>15846.463540000001</v>
      </c>
      <c r="G14">
        <v>14361.87264</v>
      </c>
      <c r="H14">
        <v>14161.63112</v>
      </c>
      <c r="I14">
        <v>14397.67397</v>
      </c>
      <c r="J14">
        <v>14243.424349999999</v>
      </c>
      <c r="K14">
        <v>13963.332770000001</v>
      </c>
      <c r="L14">
        <v>13839.76246</v>
      </c>
      <c r="M14">
        <v>13895.95196</v>
      </c>
      <c r="N14">
        <v>14795.17229</v>
      </c>
      <c r="O14">
        <v>15444.407730000001</v>
      </c>
      <c r="P14">
        <v>16012.769840000001</v>
      </c>
      <c r="Q14">
        <v>16560.037110000001</v>
      </c>
      <c r="R14">
        <v>17107.10555</v>
      </c>
      <c r="S14">
        <v>17652.210640000001</v>
      </c>
      <c r="T14">
        <v>18189.72306</v>
      </c>
      <c r="U14">
        <v>18715.524399999998</v>
      </c>
      <c r="V14">
        <v>19228.09402</v>
      </c>
      <c r="W14">
        <v>19727.12299</v>
      </c>
      <c r="X14">
        <v>20212.44759</v>
      </c>
      <c r="Y14">
        <v>20684.927360000001</v>
      </c>
      <c r="Z14">
        <v>21146.852610000002</v>
      </c>
      <c r="AA14">
        <v>21600.469509999999</v>
      </c>
      <c r="AB14">
        <v>22054.693329999998</v>
      </c>
      <c r="AC14">
        <v>22503.625899999999</v>
      </c>
      <c r="AD14">
        <v>22946.95621</v>
      </c>
      <c r="AE14">
        <v>23385.703310000001</v>
      </c>
      <c r="AF14">
        <v>23821.179380000001</v>
      </c>
      <c r="AG14">
        <v>24254.498500000002</v>
      </c>
      <c r="AH14">
        <v>24665.49728</v>
      </c>
      <c r="AI14">
        <v>25065.229090000001</v>
      </c>
      <c r="AJ14">
        <v>25461.577420000001</v>
      </c>
      <c r="AK14">
        <v>25878.871139999999</v>
      </c>
      <c r="AL14">
        <v>26309.648089999999</v>
      </c>
      <c r="AM14">
        <v>26749.681980000001</v>
      </c>
      <c r="AN14">
        <v>27197.176879999999</v>
      </c>
      <c r="AO14">
        <v>27650.893980000001</v>
      </c>
      <c r="AP14">
        <v>28109.629069999999</v>
      </c>
      <c r="AQ14">
        <v>28572.224819999999</v>
      </c>
      <c r="AR14">
        <v>29037.68302</v>
      </c>
      <c r="AS14">
        <v>29505.25116</v>
      </c>
      <c r="AT14">
        <v>29974.465810000002</v>
      </c>
      <c r="AU14">
        <v>30445.161120000001</v>
      </c>
      <c r="AV14">
        <v>30917.452979999998</v>
      </c>
    </row>
    <row r="15" spans="1:48" x14ac:dyDescent="0.25">
      <c r="A15" t="s">
        <v>57</v>
      </c>
      <c r="B15">
        <v>4635.62040646687</v>
      </c>
      <c r="C15">
        <v>4708.6054683944503</v>
      </c>
      <c r="D15">
        <v>4783.057041</v>
      </c>
      <c r="E15">
        <v>4969.5138729999999</v>
      </c>
      <c r="F15">
        <v>4991.3905210000003</v>
      </c>
      <c r="G15">
        <v>4712.9141719999998</v>
      </c>
      <c r="H15">
        <v>4571.9206020000001</v>
      </c>
      <c r="I15">
        <v>4578.5300669999997</v>
      </c>
      <c r="J15">
        <v>4484.844623</v>
      </c>
      <c r="K15">
        <v>4446.9965179999999</v>
      </c>
      <c r="L15">
        <v>4314.537652</v>
      </c>
      <c r="M15">
        <v>4287.3817170000002</v>
      </c>
      <c r="N15">
        <v>4697.8695369999996</v>
      </c>
      <c r="O15">
        <v>4993.7153559999997</v>
      </c>
      <c r="P15">
        <v>5261.3813840000003</v>
      </c>
      <c r="Q15">
        <v>5429.2028229999996</v>
      </c>
      <c r="R15">
        <v>5571.0259239999996</v>
      </c>
      <c r="S15">
        <v>5712.4961409999996</v>
      </c>
      <c r="T15">
        <v>5851.3281500000003</v>
      </c>
      <c r="U15">
        <v>5984.2718889999996</v>
      </c>
      <c r="V15">
        <v>6108.9000249999999</v>
      </c>
      <c r="W15">
        <v>6225.4389849999998</v>
      </c>
      <c r="X15">
        <v>6334.0652849999997</v>
      </c>
      <c r="Y15">
        <v>6430.7449530000004</v>
      </c>
      <c r="Z15">
        <v>6519.45658</v>
      </c>
      <c r="AA15">
        <v>6602.3461639999996</v>
      </c>
      <c r="AB15">
        <v>6686.3681409999999</v>
      </c>
      <c r="AC15">
        <v>6775.2882669999999</v>
      </c>
      <c r="AD15">
        <v>6858.1011850000004</v>
      </c>
      <c r="AE15">
        <v>6934.1337739999999</v>
      </c>
      <c r="AF15">
        <v>7005.1960090000002</v>
      </c>
      <c r="AG15">
        <v>7073.1716390000001</v>
      </c>
      <c r="AH15">
        <v>6996.9047609999998</v>
      </c>
      <c r="AI15">
        <v>6861.7673080000004</v>
      </c>
      <c r="AJ15">
        <v>6698.9995280000003</v>
      </c>
      <c r="AK15">
        <v>6662.8757740000001</v>
      </c>
      <c r="AL15">
        <v>6668.2060499999998</v>
      </c>
      <c r="AM15">
        <v>6687.7426990000004</v>
      </c>
      <c r="AN15">
        <v>6714.099929</v>
      </c>
      <c r="AO15">
        <v>6745.3145139999997</v>
      </c>
      <c r="AP15">
        <v>6780.7365280000004</v>
      </c>
      <c r="AQ15">
        <v>6819.9695830000001</v>
      </c>
      <c r="AR15">
        <v>6862.6523189999998</v>
      </c>
      <c r="AS15">
        <v>6908.4439629999997</v>
      </c>
      <c r="AT15">
        <v>6957.0435939999998</v>
      </c>
      <c r="AU15">
        <v>7008.2046270000001</v>
      </c>
      <c r="AV15">
        <v>7061.740006</v>
      </c>
    </row>
    <row r="16" spans="1:48" x14ac:dyDescent="0.25">
      <c r="A16" t="s">
        <v>58</v>
      </c>
      <c r="B16">
        <v>1056.7721718289599</v>
      </c>
      <c r="C16" s="1">
        <v>1073.4104156111</v>
      </c>
      <c r="D16">
        <v>1090.6096339999999</v>
      </c>
      <c r="E16">
        <v>1113.6658210000001</v>
      </c>
      <c r="F16">
        <v>1098.3400180000001</v>
      </c>
      <c r="G16">
        <v>1020.385894</v>
      </c>
      <c r="H16">
        <v>1009.234776</v>
      </c>
      <c r="I16">
        <v>1004.509196</v>
      </c>
      <c r="J16">
        <v>985.49477009999998</v>
      </c>
      <c r="K16">
        <v>964.67479430000003</v>
      </c>
      <c r="L16">
        <v>935.29835500000002</v>
      </c>
      <c r="M16">
        <v>924.10020329999998</v>
      </c>
      <c r="N16">
        <v>973.73039659999995</v>
      </c>
      <c r="O16">
        <v>1003.4124849999999</v>
      </c>
      <c r="P16">
        <v>1031.0608070000001</v>
      </c>
      <c r="Q16">
        <v>1061.6370979999999</v>
      </c>
      <c r="R16">
        <v>1094.9804939999999</v>
      </c>
      <c r="S16">
        <v>1130.3760279999999</v>
      </c>
      <c r="T16">
        <v>1167.133722</v>
      </c>
      <c r="U16">
        <v>1204.623889</v>
      </c>
      <c r="V16">
        <v>1243.5401569999999</v>
      </c>
      <c r="W16">
        <v>1283.6186720000001</v>
      </c>
      <c r="X16">
        <v>1325.12662</v>
      </c>
      <c r="Y16">
        <v>1368.1630909999999</v>
      </c>
      <c r="Z16">
        <v>1412.8282280000001</v>
      </c>
      <c r="AA16">
        <v>1459.392738</v>
      </c>
      <c r="AB16">
        <v>1509.5421690000001</v>
      </c>
      <c r="AC16">
        <v>1562.206582</v>
      </c>
      <c r="AD16">
        <v>1617.21388</v>
      </c>
      <c r="AE16">
        <v>1674.7741900000001</v>
      </c>
      <c r="AF16">
        <v>1734.024467</v>
      </c>
      <c r="AG16">
        <v>1795.1900149999999</v>
      </c>
      <c r="AH16">
        <v>1857.887864</v>
      </c>
      <c r="AI16">
        <v>1922.571453</v>
      </c>
      <c r="AJ16">
        <v>1989.7645789999999</v>
      </c>
      <c r="AK16">
        <v>2060.6672800000001</v>
      </c>
      <c r="AL16">
        <v>2135.4112850000001</v>
      </c>
      <c r="AM16">
        <v>2213.9357559999999</v>
      </c>
      <c r="AN16">
        <v>2296.1579940000001</v>
      </c>
      <c r="AO16">
        <v>2381.9699369999998</v>
      </c>
      <c r="AP16">
        <v>2471.2426610000002</v>
      </c>
      <c r="AQ16">
        <v>2563.8381129999998</v>
      </c>
      <c r="AR16">
        <v>2659.6198089999998</v>
      </c>
      <c r="AS16">
        <v>2758.4603160000001</v>
      </c>
      <c r="AT16">
        <v>2860.245707</v>
      </c>
      <c r="AU16">
        <v>2964.8775799999999</v>
      </c>
      <c r="AV16">
        <v>3072.2731330000001</v>
      </c>
    </row>
    <row r="17" spans="1:48" x14ac:dyDescent="0.25">
      <c r="A17" t="s">
        <v>59</v>
      </c>
      <c r="B17">
        <v>1662.9078550392001</v>
      </c>
      <c r="C17">
        <v>1689.0893414720799</v>
      </c>
      <c r="D17">
        <v>1715.6351689999999</v>
      </c>
      <c r="E17">
        <v>1757.270276</v>
      </c>
      <c r="F17">
        <v>1740.9927929999999</v>
      </c>
      <c r="G17">
        <v>1627.607649</v>
      </c>
      <c r="H17">
        <v>1623.866704</v>
      </c>
      <c r="I17">
        <v>1624.4658320000001</v>
      </c>
      <c r="J17">
        <v>1604.3959910000001</v>
      </c>
      <c r="K17">
        <v>1583.7434479999999</v>
      </c>
      <c r="L17">
        <v>1528.2191190000001</v>
      </c>
      <c r="M17">
        <v>1503.874125</v>
      </c>
      <c r="N17">
        <v>1708.6105299999999</v>
      </c>
      <c r="O17">
        <v>1801.6296890000001</v>
      </c>
      <c r="P17">
        <v>1855.412689</v>
      </c>
      <c r="Q17">
        <v>1899.144219</v>
      </c>
      <c r="R17">
        <v>1940.6111599999999</v>
      </c>
      <c r="S17">
        <v>1980.6953490000001</v>
      </c>
      <c r="T17">
        <v>2019.756584</v>
      </c>
      <c r="U17">
        <v>2057.515265</v>
      </c>
      <c r="V17">
        <v>2094.2923129999999</v>
      </c>
      <c r="W17">
        <v>2129.8499900000002</v>
      </c>
      <c r="X17">
        <v>2164.378725</v>
      </c>
      <c r="Y17">
        <v>2197.9653779999999</v>
      </c>
      <c r="Z17">
        <v>2230.7114769999998</v>
      </c>
      <c r="AA17">
        <v>2262.8549800000001</v>
      </c>
      <c r="AB17">
        <v>2296.0550549999998</v>
      </c>
      <c r="AC17">
        <v>2328.6073929999998</v>
      </c>
      <c r="AD17">
        <v>2360.863124</v>
      </c>
      <c r="AE17">
        <v>2392.9433020000001</v>
      </c>
      <c r="AF17">
        <v>2424.5391030000001</v>
      </c>
      <c r="AG17">
        <v>2455.833592</v>
      </c>
      <c r="AH17">
        <v>2486.4835389999998</v>
      </c>
      <c r="AI17">
        <v>2516.6010999999999</v>
      </c>
      <c r="AJ17">
        <v>2546.4324729999998</v>
      </c>
      <c r="AK17">
        <v>2576.7357430000002</v>
      </c>
      <c r="AL17">
        <v>2607.7310480000001</v>
      </c>
      <c r="AM17">
        <v>2639.474749</v>
      </c>
      <c r="AN17">
        <v>2671.9736029999999</v>
      </c>
      <c r="AO17">
        <v>2705.196449</v>
      </c>
      <c r="AP17">
        <v>2739.0890949999998</v>
      </c>
      <c r="AQ17">
        <v>2773.5903490000001</v>
      </c>
      <c r="AR17">
        <v>2808.6438669999998</v>
      </c>
      <c r="AS17">
        <v>2844.2053179999998</v>
      </c>
      <c r="AT17">
        <v>2880.245981</v>
      </c>
      <c r="AU17">
        <v>2916.7539040000001</v>
      </c>
      <c r="AV17">
        <v>2953.7334230000001</v>
      </c>
    </row>
    <row r="18" spans="1:48" x14ac:dyDescent="0.25">
      <c r="A18" t="s">
        <v>60</v>
      </c>
      <c r="B18">
        <v>4700.2200571944804</v>
      </c>
      <c r="C18">
        <v>4774.22220186297</v>
      </c>
      <c r="D18">
        <v>4849.04468</v>
      </c>
      <c r="E18">
        <v>4936.1972349999996</v>
      </c>
      <c r="F18">
        <v>4857.9768249999997</v>
      </c>
      <c r="G18">
        <v>4584.3319709999996</v>
      </c>
      <c r="H18">
        <v>4486.0379709999997</v>
      </c>
      <c r="I18">
        <v>4460.7383559999998</v>
      </c>
      <c r="J18">
        <v>4373.6494329999996</v>
      </c>
      <c r="K18">
        <v>4201.899735</v>
      </c>
      <c r="L18">
        <v>4059.158813</v>
      </c>
      <c r="M18">
        <v>4044.1191159999998</v>
      </c>
      <c r="N18">
        <v>4228.1706729999996</v>
      </c>
      <c r="O18">
        <v>4379.3774919999996</v>
      </c>
      <c r="P18">
        <v>4526.2970720000003</v>
      </c>
      <c r="Q18">
        <v>4676.8106079999998</v>
      </c>
      <c r="R18">
        <v>4833.266439</v>
      </c>
      <c r="S18">
        <v>4992.0995149999999</v>
      </c>
      <c r="T18">
        <v>5151.3236379999998</v>
      </c>
      <c r="U18">
        <v>5309.3180320000001</v>
      </c>
      <c r="V18">
        <v>5464.8266809999996</v>
      </c>
      <c r="W18">
        <v>5617.581666</v>
      </c>
      <c r="X18">
        <v>5767.5981890000003</v>
      </c>
      <c r="Y18">
        <v>5915.1105989999996</v>
      </c>
      <c r="Z18">
        <v>6060.7603900000004</v>
      </c>
      <c r="AA18">
        <v>6205.229746</v>
      </c>
      <c r="AB18">
        <v>6358.0244400000001</v>
      </c>
      <c r="AC18">
        <v>6508.5089200000002</v>
      </c>
      <c r="AD18">
        <v>6657.8225480000001</v>
      </c>
      <c r="AE18">
        <v>6806.6016319999999</v>
      </c>
      <c r="AF18">
        <v>6955.333627</v>
      </c>
      <c r="AG18">
        <v>7104.3588790000003</v>
      </c>
      <c r="AH18">
        <v>7249.12896</v>
      </c>
      <c r="AI18">
        <v>7392.4508089999999</v>
      </c>
      <c r="AJ18">
        <v>7536.5228159999997</v>
      </c>
      <c r="AK18">
        <v>7687.3822289999998</v>
      </c>
      <c r="AL18">
        <v>7843.3994869999997</v>
      </c>
      <c r="AM18">
        <v>8003.527118</v>
      </c>
      <c r="AN18">
        <v>8167.2228699999996</v>
      </c>
      <c r="AO18">
        <v>8334.0051270000004</v>
      </c>
      <c r="AP18">
        <v>8503.3562999999995</v>
      </c>
      <c r="AQ18">
        <v>8674.7625399999997</v>
      </c>
      <c r="AR18">
        <v>8847.7696899999901</v>
      </c>
      <c r="AS18">
        <v>9022.0229149999996</v>
      </c>
      <c r="AT18">
        <v>9197.2877370000006</v>
      </c>
      <c r="AU18">
        <v>9373.4565970000003</v>
      </c>
      <c r="AV18">
        <v>9550.5450660000006</v>
      </c>
    </row>
    <row r="19" spans="1:48" x14ac:dyDescent="0.25">
      <c r="A19" t="s">
        <v>61</v>
      </c>
      <c r="B19">
        <v>1069.3558758853801</v>
      </c>
      <c r="C19">
        <v>1086.1922425376699</v>
      </c>
      <c r="D19">
        <v>1103.1125890000001</v>
      </c>
      <c r="E19">
        <v>1185.2198960000001</v>
      </c>
      <c r="F19">
        <v>1200.6384860000001</v>
      </c>
      <c r="G19">
        <v>1132.3852039999999</v>
      </c>
      <c r="H19">
        <v>1182.5420200000001</v>
      </c>
      <c r="I19">
        <v>1197.2623430000001</v>
      </c>
      <c r="J19">
        <v>1262.013295</v>
      </c>
      <c r="K19">
        <v>1264.277268</v>
      </c>
      <c r="L19">
        <v>1316.4381410000001</v>
      </c>
      <c r="M19">
        <v>1351.7869330000001</v>
      </c>
      <c r="N19">
        <v>1511.552882</v>
      </c>
      <c r="O19">
        <v>1607.0364689999999</v>
      </c>
      <c r="P19">
        <v>1680.5491790000001</v>
      </c>
      <c r="Q19">
        <v>1747.3607380000001</v>
      </c>
      <c r="R19">
        <v>1811.8631809999999</v>
      </c>
      <c r="S19">
        <v>1875.474901</v>
      </c>
      <c r="T19">
        <v>1938.0023189999999</v>
      </c>
      <c r="U19">
        <v>1998.8123250000001</v>
      </c>
      <c r="V19">
        <v>2057.4510500000001</v>
      </c>
      <c r="W19">
        <v>2113.8006439999999</v>
      </c>
      <c r="X19">
        <v>2167.8663539999998</v>
      </c>
      <c r="Y19">
        <v>2219.7187680000002</v>
      </c>
      <c r="Z19">
        <v>2269.564347</v>
      </c>
      <c r="AA19">
        <v>2317.6341259999999</v>
      </c>
      <c r="AB19">
        <v>2365.1638750000002</v>
      </c>
      <c r="AC19">
        <v>2409.9500619999999</v>
      </c>
      <c r="AD19">
        <v>2453.7531549999999</v>
      </c>
      <c r="AE19">
        <v>2496.8880479999998</v>
      </c>
      <c r="AF19">
        <v>2539.4179610000001</v>
      </c>
      <c r="AG19">
        <v>2581.3748449999998</v>
      </c>
      <c r="AH19">
        <v>2621.7323970000002</v>
      </c>
      <c r="AI19">
        <v>2661.2879250000001</v>
      </c>
      <c r="AJ19">
        <v>2700.66329</v>
      </c>
      <c r="AK19">
        <v>2741.2706899999998</v>
      </c>
      <c r="AL19">
        <v>2782.648604</v>
      </c>
      <c r="AM19">
        <v>2824.5143699999999</v>
      </c>
      <c r="AN19">
        <v>2866.7379580000002</v>
      </c>
      <c r="AO19">
        <v>2909.225363</v>
      </c>
      <c r="AP19">
        <v>2951.8883970000002</v>
      </c>
      <c r="AQ19">
        <v>2994.649437</v>
      </c>
      <c r="AR19">
        <v>3037.451579</v>
      </c>
      <c r="AS19">
        <v>3080.2657009999998</v>
      </c>
      <c r="AT19">
        <v>3123.0934779999998</v>
      </c>
      <c r="AU19">
        <v>3165.9671440000002</v>
      </c>
      <c r="AV19">
        <v>3208.9469819999999</v>
      </c>
    </row>
    <row r="20" spans="1:48" x14ac:dyDescent="0.25">
      <c r="A20" t="s">
        <v>62</v>
      </c>
      <c r="B20">
        <v>1942.04443792918</v>
      </c>
      <c r="C20">
        <v>1972.62076237771</v>
      </c>
      <c r="D20">
        <v>2003.6097259999999</v>
      </c>
      <c r="E20">
        <v>2093.5634249999998</v>
      </c>
      <c r="F20">
        <v>2138.3875370000001</v>
      </c>
      <c r="G20">
        <v>1912.62598</v>
      </c>
      <c r="H20">
        <v>1925.9517209999999</v>
      </c>
      <c r="I20">
        <v>1994.4685939999999</v>
      </c>
      <c r="J20">
        <v>2026.6466350000001</v>
      </c>
      <c r="K20">
        <v>2036.015075</v>
      </c>
      <c r="L20">
        <v>2024.1376990000001</v>
      </c>
      <c r="M20">
        <v>2037.209239</v>
      </c>
      <c r="N20">
        <v>2081.2021719999998</v>
      </c>
      <c r="O20">
        <v>2145.8291260000001</v>
      </c>
      <c r="P20">
        <v>2218.5869990000001</v>
      </c>
      <c r="Q20">
        <v>2293.7294959999999</v>
      </c>
      <c r="R20">
        <v>2368.5982680000002</v>
      </c>
      <c r="S20">
        <v>2442.1930830000001</v>
      </c>
      <c r="T20">
        <v>2513.9576769999999</v>
      </c>
      <c r="U20">
        <v>2583.511708</v>
      </c>
      <c r="V20">
        <v>2651.0229549999999</v>
      </c>
      <c r="W20">
        <v>2716.7062660000001</v>
      </c>
      <c r="X20">
        <v>2780.7865499999998</v>
      </c>
      <c r="Y20">
        <v>2843.5429429999999</v>
      </c>
      <c r="Z20">
        <v>2905.3503249999999</v>
      </c>
      <c r="AA20">
        <v>2966.606886</v>
      </c>
      <c r="AB20">
        <v>3030.029438</v>
      </c>
      <c r="AC20">
        <v>3093.5956379999998</v>
      </c>
      <c r="AD20">
        <v>3156.9931969999998</v>
      </c>
      <c r="AE20">
        <v>3220.356992</v>
      </c>
      <c r="AF20">
        <v>3283.915735</v>
      </c>
      <c r="AG20">
        <v>3347.883268</v>
      </c>
      <c r="AH20">
        <v>3411.108142</v>
      </c>
      <c r="AI20">
        <v>3473.8327180000001</v>
      </c>
      <c r="AJ20">
        <v>3536.6985180000001</v>
      </c>
      <c r="AK20">
        <v>3601.6337589999998</v>
      </c>
      <c r="AL20">
        <v>3669.0203700000002</v>
      </c>
      <c r="AM20">
        <v>3738.789878</v>
      </c>
      <c r="AN20">
        <v>3810.7849209999999</v>
      </c>
      <c r="AO20">
        <v>3884.7959540000002</v>
      </c>
      <c r="AP20">
        <v>3960.5906890000001</v>
      </c>
      <c r="AQ20">
        <v>4037.9452369999999</v>
      </c>
      <c r="AR20">
        <v>4116.667273</v>
      </c>
      <c r="AS20">
        <v>4196.6100729999998</v>
      </c>
      <c r="AT20">
        <v>4277.6793260000004</v>
      </c>
      <c r="AU20">
        <v>4359.834605</v>
      </c>
      <c r="AV20">
        <v>4443.0869769999999</v>
      </c>
    </row>
    <row r="21" spans="1:48" x14ac:dyDescent="0.25">
      <c r="A21" t="s">
        <v>63</v>
      </c>
      <c r="B21">
        <v>142362.63738815099</v>
      </c>
      <c r="C21">
        <v>144604.05169624501</v>
      </c>
      <c r="D21">
        <v>146863.51639999999</v>
      </c>
      <c r="E21">
        <v>150716.65539999999</v>
      </c>
      <c r="F21">
        <v>153141.62539999999</v>
      </c>
      <c r="G21">
        <v>150018.41519999999</v>
      </c>
      <c r="H21">
        <v>152222.3021</v>
      </c>
      <c r="I21">
        <v>155925.1269</v>
      </c>
      <c r="J21">
        <v>158396.73550000001</v>
      </c>
      <c r="K21">
        <v>160192.783</v>
      </c>
      <c r="L21">
        <v>162665.62400000001</v>
      </c>
      <c r="M21">
        <v>165288.43290000001</v>
      </c>
      <c r="N21">
        <v>167216.92679999999</v>
      </c>
      <c r="O21">
        <v>171330.986</v>
      </c>
      <c r="P21">
        <v>176364.6416</v>
      </c>
      <c r="Q21">
        <v>181768.38440000001</v>
      </c>
      <c r="R21">
        <v>187329.02249999999</v>
      </c>
      <c r="S21">
        <v>192860.8414</v>
      </c>
      <c r="T21">
        <v>198263.83790000001</v>
      </c>
      <c r="U21">
        <v>203483.64129999999</v>
      </c>
      <c r="V21">
        <v>208498.34520000001</v>
      </c>
      <c r="W21">
        <v>213312.37580000001</v>
      </c>
      <c r="X21">
        <v>217941.25520000001</v>
      </c>
      <c r="Y21">
        <v>222408.8659</v>
      </c>
      <c r="Z21">
        <v>226750.16269999999</v>
      </c>
      <c r="AA21">
        <v>231001.008</v>
      </c>
      <c r="AB21">
        <v>235218.19760000001</v>
      </c>
      <c r="AC21">
        <v>239416.25200000001</v>
      </c>
      <c r="AD21">
        <v>243606.90669999999</v>
      </c>
      <c r="AE21">
        <v>247809.74650000001</v>
      </c>
      <c r="AF21">
        <v>252039.31450000001</v>
      </c>
      <c r="AG21">
        <v>256305.59349999999</v>
      </c>
      <c r="AH21">
        <v>260480.53020000001</v>
      </c>
      <c r="AI21">
        <v>264619.9902</v>
      </c>
      <c r="AJ21">
        <v>268768.48330000002</v>
      </c>
      <c r="AK21">
        <v>273091.51040000003</v>
      </c>
      <c r="AL21">
        <v>277565.94660000002</v>
      </c>
      <c r="AM21">
        <v>282182.74900000001</v>
      </c>
      <c r="AN21">
        <v>286937.21840000001</v>
      </c>
      <c r="AO21">
        <v>291818.46110000001</v>
      </c>
      <c r="AP21">
        <v>296809.79840000003</v>
      </c>
      <c r="AQ21">
        <v>301892.22259999998</v>
      </c>
      <c r="AR21">
        <v>307047.39370000002</v>
      </c>
      <c r="AS21">
        <v>312259.52500000002</v>
      </c>
      <c r="AT21">
        <v>317516.35519999999</v>
      </c>
      <c r="AU21">
        <v>322809.49739999999</v>
      </c>
      <c r="AV21">
        <v>328134.38199999998</v>
      </c>
    </row>
    <row r="22" spans="1:48" x14ac:dyDescent="0.25">
      <c r="A22" t="s">
        <v>64</v>
      </c>
      <c r="B22">
        <v>58736.885888231598</v>
      </c>
      <c r="C22">
        <v>59661.662914410299</v>
      </c>
      <c r="D22">
        <v>60593.369350000001</v>
      </c>
      <c r="E22">
        <v>62125.300459999999</v>
      </c>
      <c r="F22">
        <v>63149.542479999996</v>
      </c>
      <c r="G22">
        <v>62355.40612</v>
      </c>
      <c r="H22">
        <v>63255.068440000003</v>
      </c>
      <c r="I22">
        <v>64533.532070000001</v>
      </c>
      <c r="J22">
        <v>65501.557339999999</v>
      </c>
      <c r="K22">
        <v>66155.073730000004</v>
      </c>
      <c r="L22">
        <v>67023.986409999998</v>
      </c>
      <c r="M22">
        <v>67828.859800000006</v>
      </c>
      <c r="N22">
        <v>70153.854399999997</v>
      </c>
      <c r="O22">
        <v>71761.577879999997</v>
      </c>
      <c r="P22">
        <v>73165.454870000001</v>
      </c>
      <c r="Q22">
        <v>74558.205470000001</v>
      </c>
      <c r="R22">
        <v>75988.642089999994</v>
      </c>
      <c r="S22">
        <v>77450.889280000003</v>
      </c>
      <c r="T22">
        <v>78935.844110000005</v>
      </c>
      <c r="U22">
        <v>80434.806469999996</v>
      </c>
      <c r="V22">
        <v>81941.501640000002</v>
      </c>
      <c r="W22">
        <v>83452.609549999994</v>
      </c>
      <c r="X22">
        <v>84966.332460000005</v>
      </c>
      <c r="Y22">
        <v>86482.79204</v>
      </c>
      <c r="Z22">
        <v>88003.005420000001</v>
      </c>
      <c r="AA22">
        <v>89528.490850000002</v>
      </c>
      <c r="AB22">
        <v>91065.190820000003</v>
      </c>
      <c r="AC22">
        <v>92609.123940000005</v>
      </c>
      <c r="AD22">
        <v>94163.438550000006</v>
      </c>
      <c r="AE22">
        <v>95730.907819999906</v>
      </c>
      <c r="AF22">
        <v>97313.540240000002</v>
      </c>
      <c r="AG22">
        <v>98912.849979999999</v>
      </c>
      <c r="AH22">
        <v>100532.1042</v>
      </c>
      <c r="AI22">
        <v>102173.4901</v>
      </c>
      <c r="AJ22">
        <v>103835.12579999999</v>
      </c>
      <c r="AK22">
        <v>105511.8662</v>
      </c>
      <c r="AL22">
        <v>107202.2062</v>
      </c>
      <c r="AM22">
        <v>108910.4051</v>
      </c>
      <c r="AN22">
        <v>110641.09080000001</v>
      </c>
      <c r="AO22">
        <v>112397.56050000001</v>
      </c>
      <c r="AP22">
        <v>114181.698</v>
      </c>
      <c r="AQ22">
        <v>115994.3432</v>
      </c>
      <c r="AR22">
        <v>117835.68580000001</v>
      </c>
      <c r="AS22">
        <v>119705.5745</v>
      </c>
      <c r="AT22">
        <v>121603.73390000001</v>
      </c>
      <c r="AU22">
        <v>123529.9081</v>
      </c>
      <c r="AV22">
        <v>125483.9497</v>
      </c>
    </row>
    <row r="23" spans="1:48" x14ac:dyDescent="0.25">
      <c r="A23" t="s">
        <v>65</v>
      </c>
      <c r="B23">
        <v>1.7064054265258599</v>
      </c>
      <c r="C23" s="1">
        <v>1.73327175612325</v>
      </c>
      <c r="D23">
        <v>1.762200966</v>
      </c>
      <c r="E23">
        <v>1.788193666</v>
      </c>
      <c r="F23">
        <v>1.752562416</v>
      </c>
      <c r="G23">
        <v>1.632387966</v>
      </c>
      <c r="H23">
        <v>1.590899243</v>
      </c>
      <c r="I23">
        <v>1.5195782769999999</v>
      </c>
      <c r="J23">
        <v>1.418746316</v>
      </c>
      <c r="K23">
        <v>1.329338001</v>
      </c>
      <c r="L23">
        <v>1.2401606430000001</v>
      </c>
      <c r="M23">
        <v>1.1594148129999999</v>
      </c>
      <c r="N23">
        <v>1.1782669189999999</v>
      </c>
      <c r="O23">
        <v>1.210345239</v>
      </c>
      <c r="P23">
        <v>1.2512600300000001</v>
      </c>
      <c r="Q23">
        <v>1.3022525700000001</v>
      </c>
      <c r="R23">
        <v>1.3641325989999999</v>
      </c>
      <c r="S23">
        <v>1.394683664</v>
      </c>
      <c r="T23">
        <v>1.4095995189999999</v>
      </c>
      <c r="U23">
        <v>1.418279461</v>
      </c>
      <c r="V23">
        <v>1.423880093</v>
      </c>
      <c r="W23">
        <v>1.427569273</v>
      </c>
      <c r="X23">
        <v>1.4319092490000001</v>
      </c>
      <c r="Y23">
        <v>1.436067794</v>
      </c>
      <c r="Z23">
        <v>1.4396804679999999</v>
      </c>
      <c r="AA23">
        <v>1.4426939320000001</v>
      </c>
      <c r="AB23">
        <v>1.4418849680000001</v>
      </c>
      <c r="AC23">
        <v>1.4428359420000001</v>
      </c>
      <c r="AD23">
        <v>1.444811742</v>
      </c>
      <c r="AE23">
        <v>1.4473942399999999</v>
      </c>
      <c r="AF23">
        <v>1.4503955399999999</v>
      </c>
      <c r="AG23">
        <v>1.453742291</v>
      </c>
      <c r="AH23">
        <v>1.4620901749999999</v>
      </c>
      <c r="AI23">
        <v>1.472701611</v>
      </c>
      <c r="AJ23">
        <v>1.4843913660000001</v>
      </c>
      <c r="AK23">
        <v>1.4979109880000001</v>
      </c>
      <c r="AL23">
        <v>1.5128347150000001</v>
      </c>
      <c r="AM23">
        <v>1.528818258</v>
      </c>
      <c r="AN23">
        <v>1.545684354</v>
      </c>
      <c r="AO23">
        <v>1.5633220249999999</v>
      </c>
      <c r="AP23">
        <v>1.5816377070000001</v>
      </c>
      <c r="AQ23">
        <v>1.600543654</v>
      </c>
      <c r="AR23">
        <v>1.619958464</v>
      </c>
      <c r="AS23">
        <v>1.6398095500000001</v>
      </c>
      <c r="AT23">
        <v>1.6600348519999999</v>
      </c>
      <c r="AU23">
        <v>1.680583521</v>
      </c>
      <c r="AV23">
        <v>1.70141575</v>
      </c>
    </row>
    <row r="24" spans="1:48" x14ac:dyDescent="0.25">
      <c r="A24" t="s">
        <v>66</v>
      </c>
      <c r="B24">
        <v>641.39863079491602</v>
      </c>
      <c r="C24">
        <v>651.49706739760404</v>
      </c>
      <c r="D24">
        <v>661.45228350000002</v>
      </c>
      <c r="E24">
        <v>663.49258310000005</v>
      </c>
      <c r="F24">
        <v>650.14906670000005</v>
      </c>
      <c r="G24">
        <v>627.23654829999998</v>
      </c>
      <c r="H24">
        <v>608.33065639999995</v>
      </c>
      <c r="I24">
        <v>592.9643724</v>
      </c>
      <c r="J24">
        <v>573.11373189999995</v>
      </c>
      <c r="K24">
        <v>554.66099459999998</v>
      </c>
      <c r="L24">
        <v>540.0243577</v>
      </c>
      <c r="M24">
        <v>531.15906589999997</v>
      </c>
      <c r="N24">
        <v>523.60806490000004</v>
      </c>
      <c r="O24">
        <v>515.65068459999998</v>
      </c>
      <c r="P24">
        <v>506.95209599999998</v>
      </c>
      <c r="Q24">
        <v>496.74240429999998</v>
      </c>
      <c r="R24">
        <v>485.25223099999999</v>
      </c>
      <c r="S24">
        <v>476.14120029999998</v>
      </c>
      <c r="T24">
        <v>468.19136909999997</v>
      </c>
      <c r="U24">
        <v>460.77364469999998</v>
      </c>
      <c r="V24">
        <v>453.88913869999999</v>
      </c>
      <c r="W24">
        <v>447.45734420000002</v>
      </c>
      <c r="X24">
        <v>441.43889280000002</v>
      </c>
      <c r="Y24">
        <v>435.74394080000002</v>
      </c>
      <c r="Z24">
        <v>430.35134099999999</v>
      </c>
      <c r="AA24">
        <v>425.2545983</v>
      </c>
      <c r="AB24">
        <v>419.37543520000003</v>
      </c>
      <c r="AC24">
        <v>414.65382069999998</v>
      </c>
      <c r="AD24">
        <v>410.56381929999998</v>
      </c>
      <c r="AE24">
        <v>406.9098492</v>
      </c>
      <c r="AF24">
        <v>403.6224315</v>
      </c>
      <c r="AG24">
        <v>400.66968120000001</v>
      </c>
      <c r="AH24">
        <v>397.54941430000002</v>
      </c>
      <c r="AI24">
        <v>394.44531060000003</v>
      </c>
      <c r="AJ24">
        <v>391.46865939999998</v>
      </c>
      <c r="AK24">
        <v>389.11979889999998</v>
      </c>
      <c r="AL24">
        <v>387.22242540000002</v>
      </c>
      <c r="AM24">
        <v>385.67103630000003</v>
      </c>
      <c r="AN24">
        <v>384.41879239999997</v>
      </c>
      <c r="AO24">
        <v>383.43727919999998</v>
      </c>
      <c r="AP24">
        <v>382.702856</v>
      </c>
      <c r="AQ24">
        <v>382.19405870000003</v>
      </c>
      <c r="AR24">
        <v>381.89169570000001</v>
      </c>
      <c r="AS24">
        <v>381.77915510000003</v>
      </c>
      <c r="AT24">
        <v>381.84246580000001</v>
      </c>
      <c r="AU24">
        <v>382.07014199999998</v>
      </c>
      <c r="AV24">
        <v>382.45290499999999</v>
      </c>
    </row>
    <row r="25" spans="1:48" x14ac:dyDescent="0.25">
      <c r="A25" s="2" t="s">
        <v>67</v>
      </c>
      <c r="B25">
        <v>14.3521969422286</v>
      </c>
      <c r="C25">
        <v>14.5781636717658</v>
      </c>
      <c r="D25">
        <v>14.800147539999999</v>
      </c>
      <c r="E25">
        <v>19.169970599999999</v>
      </c>
      <c r="F25">
        <v>26.60686025</v>
      </c>
      <c r="G25">
        <v>38.100980980000003</v>
      </c>
      <c r="H25">
        <v>55.503447700000002</v>
      </c>
      <c r="I25">
        <v>64.870300130000004</v>
      </c>
      <c r="J25">
        <v>69.938125229999997</v>
      </c>
      <c r="K25">
        <v>73.601972239999995</v>
      </c>
      <c r="L25">
        <v>76.981630789999997</v>
      </c>
      <c r="M25">
        <v>81.131074810000001</v>
      </c>
      <c r="N25">
        <v>91.105587729999996</v>
      </c>
      <c r="O25">
        <v>103.320768</v>
      </c>
      <c r="P25">
        <v>117.2787953</v>
      </c>
      <c r="Q25">
        <v>132.7853102</v>
      </c>
      <c r="R25">
        <v>149.91497459999999</v>
      </c>
      <c r="S25">
        <v>158.68250370000001</v>
      </c>
      <c r="T25">
        <v>164.11851870000001</v>
      </c>
      <c r="U25">
        <v>168.10550649999999</v>
      </c>
      <c r="V25">
        <v>171.35121749999999</v>
      </c>
      <c r="W25">
        <v>174.0672754</v>
      </c>
      <c r="X25">
        <v>176.25464590000001</v>
      </c>
      <c r="Y25">
        <v>177.98405289999999</v>
      </c>
      <c r="Z25">
        <v>179.30802550000001</v>
      </c>
      <c r="AA25">
        <v>180.2686295</v>
      </c>
      <c r="AB25">
        <v>180.3293147</v>
      </c>
      <c r="AC25">
        <v>178.9572178</v>
      </c>
      <c r="AD25">
        <v>176.96153380000001</v>
      </c>
      <c r="AE25">
        <v>174.63079809999999</v>
      </c>
      <c r="AF25">
        <v>172.07385149999999</v>
      </c>
      <c r="AG25">
        <v>169.34427600000001</v>
      </c>
      <c r="AH25">
        <v>166.23443889999999</v>
      </c>
      <c r="AI25">
        <v>162.87118029999999</v>
      </c>
      <c r="AJ25">
        <v>159.3420711</v>
      </c>
      <c r="AK25">
        <v>155.91985990000001</v>
      </c>
      <c r="AL25">
        <v>152.54728349999999</v>
      </c>
      <c r="AM25">
        <v>149.19892680000001</v>
      </c>
      <c r="AN25">
        <v>145.8743887</v>
      </c>
      <c r="AO25">
        <v>142.57908280000001</v>
      </c>
      <c r="AP25">
        <v>139.31823299999999</v>
      </c>
      <c r="AQ25">
        <v>136.0961077</v>
      </c>
      <c r="AR25">
        <v>132.91639430000001</v>
      </c>
      <c r="AS25">
        <v>129.78256300000001</v>
      </c>
      <c r="AT25">
        <v>126.6980453</v>
      </c>
      <c r="AU25">
        <v>123.66627459999999</v>
      </c>
      <c r="AV25">
        <v>120.6906504</v>
      </c>
    </row>
    <row r="26" spans="1:48" x14ac:dyDescent="0.25">
      <c r="A26" t="s">
        <v>68</v>
      </c>
      <c r="B26">
        <v>2512.5447055638701</v>
      </c>
      <c r="C26">
        <v>2552.1032144261499</v>
      </c>
      <c r="D26">
        <v>2601.2900450000002</v>
      </c>
      <c r="E26">
        <v>2554.3743250000002</v>
      </c>
      <c r="F26">
        <v>2408.6802969999999</v>
      </c>
      <c r="G26">
        <v>2083.970836</v>
      </c>
      <c r="H26">
        <v>1792.3529699999999</v>
      </c>
      <c r="I26">
        <v>1576.610322</v>
      </c>
      <c r="J26">
        <v>1378.006873</v>
      </c>
      <c r="K26">
        <v>1186.212984</v>
      </c>
      <c r="L26">
        <v>1014.803412</v>
      </c>
      <c r="M26">
        <v>857.00568069999997</v>
      </c>
      <c r="N26">
        <v>744.27459329999999</v>
      </c>
      <c r="O26">
        <v>648.30538520000005</v>
      </c>
      <c r="P26">
        <v>565.178451</v>
      </c>
      <c r="Q26">
        <v>492.31546589999999</v>
      </c>
      <c r="R26">
        <v>427.9188542</v>
      </c>
      <c r="S26">
        <v>374.33223829999997</v>
      </c>
      <c r="T26">
        <v>327.23527389999998</v>
      </c>
      <c r="U26">
        <v>285.45822279999999</v>
      </c>
      <c r="V26">
        <v>248.32251830000001</v>
      </c>
      <c r="W26">
        <v>215.4550887</v>
      </c>
      <c r="X26">
        <v>187.24512300000001</v>
      </c>
      <c r="Y26">
        <v>162.66667469999999</v>
      </c>
      <c r="Z26">
        <v>141.17055869999999</v>
      </c>
      <c r="AA26">
        <v>122.3692757</v>
      </c>
      <c r="AB26">
        <v>106.2540882</v>
      </c>
      <c r="AC26">
        <v>92.479543030000002</v>
      </c>
      <c r="AD26">
        <v>80.503699170000004</v>
      </c>
      <c r="AE26">
        <v>70.065209199999998</v>
      </c>
      <c r="AF26">
        <v>60.965929469999999</v>
      </c>
      <c r="AG26">
        <v>53.036337850000002</v>
      </c>
      <c r="AH26">
        <v>46.661227959999998</v>
      </c>
      <c r="AI26">
        <v>41.222449619999999</v>
      </c>
      <c r="AJ26">
        <v>36.48821658</v>
      </c>
      <c r="AK26">
        <v>32.368045789999996</v>
      </c>
      <c r="AL26">
        <v>28.764189649999999</v>
      </c>
      <c r="AM26">
        <v>25.601396950000002</v>
      </c>
      <c r="AN26">
        <v>22.819662130000001</v>
      </c>
      <c r="AO26">
        <v>20.368732770000001</v>
      </c>
      <c r="AP26">
        <v>18.205692670000001</v>
      </c>
      <c r="AQ26">
        <v>16.293698339999999</v>
      </c>
      <c r="AR26">
        <v>14.60106863</v>
      </c>
      <c r="AS26">
        <v>13.100519139999999</v>
      </c>
      <c r="AT26">
        <v>11.768501499999999</v>
      </c>
      <c r="AU26">
        <v>10.58463881</v>
      </c>
      <c r="AV26">
        <v>9.5312486589999903</v>
      </c>
    </row>
    <row r="27" spans="1:48" x14ac:dyDescent="0.25">
      <c r="A27" t="s">
        <v>69</v>
      </c>
      <c r="B27">
        <v>226.07441534152099</v>
      </c>
      <c r="C27">
        <v>229.633821366424</v>
      </c>
      <c r="D27">
        <v>234.05960809999999</v>
      </c>
      <c r="E27">
        <v>229.61097269999999</v>
      </c>
      <c r="F27">
        <v>220.98410770000001</v>
      </c>
      <c r="G27">
        <v>200.8560281</v>
      </c>
      <c r="H27">
        <v>187.21769850000001</v>
      </c>
      <c r="I27">
        <v>168.42265750000001</v>
      </c>
      <c r="J27">
        <v>147.0983118</v>
      </c>
      <c r="K27">
        <v>125.0831187</v>
      </c>
      <c r="L27">
        <v>104.8666224</v>
      </c>
      <c r="M27">
        <v>86.191701609999996</v>
      </c>
      <c r="N27">
        <v>78.175227399999997</v>
      </c>
      <c r="O27">
        <v>73.091778329999997</v>
      </c>
      <c r="P27">
        <v>68.964502190000005</v>
      </c>
      <c r="Q27">
        <v>65.183227099999996</v>
      </c>
      <c r="R27">
        <v>61.525018760000002</v>
      </c>
      <c r="S27">
        <v>47.567789830000002</v>
      </c>
      <c r="T27">
        <v>34.048963049999998</v>
      </c>
      <c r="U27">
        <v>23.52982699</v>
      </c>
      <c r="V27">
        <v>15.89397241</v>
      </c>
      <c r="W27">
        <v>10.537329590000001</v>
      </c>
      <c r="X27">
        <v>7.6337606960000004</v>
      </c>
      <c r="Y27">
        <v>5.6586410889999996</v>
      </c>
      <c r="Z27">
        <v>4.1988101489999998</v>
      </c>
      <c r="AA27">
        <v>3.0983536090000001</v>
      </c>
      <c r="AB27">
        <v>2.2759098249999998</v>
      </c>
      <c r="AC27">
        <v>1.864920803</v>
      </c>
      <c r="AD27">
        <v>1.583222686</v>
      </c>
      <c r="AE27">
        <v>1.359066028</v>
      </c>
      <c r="AF27">
        <v>1.171155274</v>
      </c>
      <c r="AG27">
        <v>1.010947638</v>
      </c>
      <c r="AH27">
        <v>0.87492751830000004</v>
      </c>
      <c r="AI27">
        <v>0.75835901530000005</v>
      </c>
      <c r="AJ27">
        <v>0.65820978159999999</v>
      </c>
      <c r="AK27">
        <v>0.57254252859999999</v>
      </c>
      <c r="AL27">
        <v>0.49901122679999999</v>
      </c>
      <c r="AM27">
        <v>0.43571151359999999</v>
      </c>
      <c r="AN27">
        <v>0.38109958560000001</v>
      </c>
      <c r="AO27">
        <v>0.3338914684</v>
      </c>
      <c r="AP27">
        <v>0.29300749050000002</v>
      </c>
      <c r="AQ27">
        <v>0.25753671589999999</v>
      </c>
      <c r="AR27">
        <v>0.2267093144</v>
      </c>
      <c r="AS27">
        <v>0.19987351549999999</v>
      </c>
      <c r="AT27">
        <v>0.1764762466</v>
      </c>
      <c r="AU27">
        <v>0.15604698189999999</v>
      </c>
      <c r="AV27">
        <v>0.13818435270000001</v>
      </c>
    </row>
    <row r="28" spans="1:48" x14ac:dyDescent="0.25">
      <c r="A28" t="s">
        <v>70</v>
      </c>
      <c r="B28">
        <v>74.851318925026106</v>
      </c>
      <c r="C28">
        <v>76.029808030709304</v>
      </c>
      <c r="D28">
        <v>77.495172640000007</v>
      </c>
      <c r="E28">
        <v>80.106045350000002</v>
      </c>
      <c r="F28">
        <v>82.822690129999998</v>
      </c>
      <c r="G28">
        <v>81.533295300000006</v>
      </c>
      <c r="H28">
        <v>82.711463789999996</v>
      </c>
      <c r="I28">
        <v>84.120631290000006</v>
      </c>
      <c r="J28">
        <v>84.394173039999998</v>
      </c>
      <c r="K28">
        <v>83.138818499999999</v>
      </c>
      <c r="L28">
        <v>81.253510210000002</v>
      </c>
      <c r="M28">
        <v>78.274197000000001</v>
      </c>
      <c r="N28">
        <v>83.921099100000006</v>
      </c>
      <c r="O28">
        <v>93.328912579999894</v>
      </c>
      <c r="P28">
        <v>105.2973375</v>
      </c>
      <c r="Q28">
        <v>119.58357410000001</v>
      </c>
      <c r="R28">
        <v>136.23261600000001</v>
      </c>
      <c r="S28">
        <v>153.03200079999999</v>
      </c>
      <c r="T28">
        <v>170.88508709999999</v>
      </c>
      <c r="U28">
        <v>190.34954880000001</v>
      </c>
      <c r="V28">
        <v>211.64139789999999</v>
      </c>
      <c r="W28">
        <v>234.97593470000001</v>
      </c>
      <c r="X28">
        <v>259.91608780000001</v>
      </c>
      <c r="Y28">
        <v>286.97016600000001</v>
      </c>
      <c r="Z28">
        <v>316.42328129999999</v>
      </c>
      <c r="AA28">
        <v>348.46333679999998</v>
      </c>
      <c r="AB28">
        <v>384.36904559999999</v>
      </c>
      <c r="AC28">
        <v>414.65860670000001</v>
      </c>
      <c r="AD28">
        <v>443.27283469999998</v>
      </c>
      <c r="AE28">
        <v>471.80678790000002</v>
      </c>
      <c r="AF28">
        <v>500.7612494</v>
      </c>
      <c r="AG28">
        <v>530.26184450000005</v>
      </c>
      <c r="AH28">
        <v>547.43352140000002</v>
      </c>
      <c r="AI28">
        <v>559.26504969999996</v>
      </c>
      <c r="AJ28">
        <v>568.38696900000002</v>
      </c>
      <c r="AK28">
        <v>576.15719730000001</v>
      </c>
      <c r="AL28">
        <v>582.76414980000004</v>
      </c>
      <c r="AM28">
        <v>588.24456450000002</v>
      </c>
      <c r="AN28">
        <v>592.63119710000001</v>
      </c>
      <c r="AO28">
        <v>595.9580962</v>
      </c>
      <c r="AP28">
        <v>598.2592032</v>
      </c>
      <c r="AQ28">
        <v>599.57012650000001</v>
      </c>
      <c r="AR28">
        <v>599.93029820000004</v>
      </c>
      <c r="AS28">
        <v>599.38424099999997</v>
      </c>
      <c r="AT28">
        <v>597.98188089999996</v>
      </c>
      <c r="AU28">
        <v>595.77815929999997</v>
      </c>
      <c r="AV28">
        <v>592.83219550000001</v>
      </c>
    </row>
    <row r="29" spans="1:48" x14ac:dyDescent="0.25">
      <c r="A29" t="s">
        <v>71</v>
      </c>
      <c r="B29">
        <v>105.238873303688</v>
      </c>
      <c r="C29">
        <v>106.895796220531</v>
      </c>
      <c r="D29">
        <v>108.95606549999999</v>
      </c>
      <c r="E29">
        <v>109.6683815</v>
      </c>
      <c r="F29">
        <v>109.3285247</v>
      </c>
      <c r="G29">
        <v>103.3412893</v>
      </c>
      <c r="H29">
        <v>100.41688019999999</v>
      </c>
      <c r="I29">
        <v>90.018006229999997</v>
      </c>
      <c r="J29">
        <v>77.118214089999995</v>
      </c>
      <c r="K29">
        <v>63.947430130000001</v>
      </c>
      <c r="L29">
        <v>52.131428560000003</v>
      </c>
      <c r="M29">
        <v>41.581624509999997</v>
      </c>
      <c r="N29">
        <v>41.680888639999999</v>
      </c>
      <c r="O29">
        <v>45.154185460000001</v>
      </c>
      <c r="P29">
        <v>50.339802409999997</v>
      </c>
      <c r="Q29">
        <v>56.848795299999999</v>
      </c>
      <c r="R29">
        <v>64.659661380000003</v>
      </c>
      <c r="S29">
        <v>66.574949059999994</v>
      </c>
      <c r="T29">
        <v>66.153040050000001</v>
      </c>
      <c r="U29">
        <v>64.869193429999996</v>
      </c>
      <c r="V29">
        <v>63.180383300000003</v>
      </c>
      <c r="W29">
        <v>61.261322649999997</v>
      </c>
      <c r="X29">
        <v>59.508153409999998</v>
      </c>
      <c r="Y29">
        <v>57.754392299999999</v>
      </c>
      <c r="Z29">
        <v>55.955047180000001</v>
      </c>
      <c r="AA29">
        <v>54.105357490000003</v>
      </c>
      <c r="AB29">
        <v>52.365576900000001</v>
      </c>
      <c r="AC29">
        <v>50.549488080000003</v>
      </c>
      <c r="AD29">
        <v>48.691560760000002</v>
      </c>
      <c r="AE29">
        <v>46.826972750000003</v>
      </c>
      <c r="AF29">
        <v>44.972858840000001</v>
      </c>
      <c r="AG29">
        <v>43.138474100000003</v>
      </c>
      <c r="AH29">
        <v>42.05076176</v>
      </c>
      <c r="AI29">
        <v>41.209721139999999</v>
      </c>
      <c r="AJ29">
        <v>40.463323340000002</v>
      </c>
      <c r="AK29">
        <v>39.802012900000001</v>
      </c>
      <c r="AL29">
        <v>39.202234920000002</v>
      </c>
      <c r="AM29">
        <v>38.65188113</v>
      </c>
      <c r="AN29">
        <v>38.145208269999998</v>
      </c>
      <c r="AO29">
        <v>37.678529640000001</v>
      </c>
      <c r="AP29">
        <v>37.248761860000002</v>
      </c>
      <c r="AQ29">
        <v>36.853144469999997</v>
      </c>
      <c r="AR29">
        <v>36.489256210000001</v>
      </c>
      <c r="AS29">
        <v>36.155054479999997</v>
      </c>
      <c r="AT29">
        <v>35.84888385</v>
      </c>
      <c r="AU29">
        <v>35.569455840000003</v>
      </c>
      <c r="AV29">
        <v>35.315811140000001</v>
      </c>
    </row>
    <row r="30" spans="1:48" x14ac:dyDescent="0.25">
      <c r="A30" s="2" t="s">
        <v>72</v>
      </c>
      <c r="B30">
        <v>125.478000883536</v>
      </c>
      <c r="C30">
        <v>127.45357672064701</v>
      </c>
      <c r="D30">
        <v>129.9100837</v>
      </c>
      <c r="E30">
        <v>151.37282980000001</v>
      </c>
      <c r="F30">
        <v>184.32019700000001</v>
      </c>
      <c r="G30">
        <v>217.6670125</v>
      </c>
      <c r="H30">
        <v>267.63195619999999</v>
      </c>
      <c r="I30">
        <v>329.33389269999998</v>
      </c>
      <c r="J30">
        <v>400.7591089</v>
      </c>
      <c r="K30">
        <v>480.5355993</v>
      </c>
      <c r="L30">
        <v>573.54898449999996</v>
      </c>
      <c r="M30">
        <v>676.71291480000002</v>
      </c>
      <c r="N30">
        <v>799.60715960000005</v>
      </c>
      <c r="O30">
        <v>943.59339299999999</v>
      </c>
      <c r="P30">
        <v>1112.5062109999999</v>
      </c>
      <c r="Q30">
        <v>1309.0994410000001</v>
      </c>
      <c r="R30">
        <v>1535.3439860000001</v>
      </c>
      <c r="S30">
        <v>1760.0126600000001</v>
      </c>
      <c r="T30">
        <v>1992.915587</v>
      </c>
      <c r="U30">
        <v>2239.2406900000001</v>
      </c>
      <c r="V30">
        <v>2499.7502639999998</v>
      </c>
      <c r="W30">
        <v>2774.9775060000002</v>
      </c>
      <c r="X30">
        <v>2984.1733979999999</v>
      </c>
      <c r="Y30">
        <v>3164.4805259999998</v>
      </c>
      <c r="Z30">
        <v>3329.7508349999998</v>
      </c>
      <c r="AA30">
        <v>3484.1088669999999</v>
      </c>
      <c r="AB30">
        <v>3639.2273180000002</v>
      </c>
      <c r="AC30">
        <v>3739.5649060000001</v>
      </c>
      <c r="AD30">
        <v>3811.3325559999998</v>
      </c>
      <c r="AE30">
        <v>3865.3129239999998</v>
      </c>
      <c r="AF30">
        <v>3905.6654490000001</v>
      </c>
      <c r="AG30">
        <v>3934.2714820000001</v>
      </c>
      <c r="AH30">
        <v>3923.9141949999998</v>
      </c>
      <c r="AI30">
        <v>3893.9368279999999</v>
      </c>
      <c r="AJ30">
        <v>3852.425698</v>
      </c>
      <c r="AK30">
        <v>3806.0030470000002</v>
      </c>
      <c r="AL30">
        <v>3755.4644979999998</v>
      </c>
      <c r="AM30">
        <v>3701.2647000000002</v>
      </c>
      <c r="AN30">
        <v>3643.9728140000002</v>
      </c>
      <c r="AO30">
        <v>3584.1448970000001</v>
      </c>
      <c r="AP30">
        <v>3522.274774</v>
      </c>
      <c r="AQ30">
        <v>3458.7997449999998</v>
      </c>
      <c r="AR30">
        <v>3394.1168510000002</v>
      </c>
      <c r="AS30">
        <v>3328.595069</v>
      </c>
      <c r="AT30">
        <v>3262.5818429999999</v>
      </c>
      <c r="AU30">
        <v>3196.4055109999999</v>
      </c>
      <c r="AV30">
        <v>3130.375254</v>
      </c>
    </row>
    <row r="31" spans="1:48" x14ac:dyDescent="0.25">
      <c r="A31" s="2" t="s">
        <v>73</v>
      </c>
      <c r="B31">
        <v>47.987102883744903</v>
      </c>
      <c r="C31">
        <v>48.742631026387798</v>
      </c>
      <c r="D31">
        <v>49.682122489999998</v>
      </c>
      <c r="E31">
        <v>45.810720000000003</v>
      </c>
      <c r="F31">
        <v>40.4589432</v>
      </c>
      <c r="G31">
        <v>33.417844940000002</v>
      </c>
      <c r="H31">
        <v>28.157083</v>
      </c>
      <c r="I31">
        <v>37.808229609999998</v>
      </c>
      <c r="J31">
        <v>59.195088320000004</v>
      </c>
      <c r="K31">
        <v>97.345143370000002</v>
      </c>
      <c r="L31">
        <v>164.6026555</v>
      </c>
      <c r="M31">
        <v>280.97497199999998</v>
      </c>
      <c r="N31">
        <v>377.98833810000002</v>
      </c>
      <c r="O31">
        <v>468.283478</v>
      </c>
      <c r="P31">
        <v>563.91313090000006</v>
      </c>
      <c r="Q31">
        <v>670.40418529999999</v>
      </c>
      <c r="R31">
        <v>790.00331740000001</v>
      </c>
      <c r="S31">
        <v>912.31265269999994</v>
      </c>
      <c r="T31">
        <v>1040.2609210000001</v>
      </c>
      <c r="U31">
        <v>1175.5364099999999</v>
      </c>
      <c r="V31">
        <v>1318.0572890000001</v>
      </c>
      <c r="W31">
        <v>1467.808755</v>
      </c>
      <c r="X31">
        <v>1617.198349</v>
      </c>
      <c r="Y31">
        <v>1769.5861279999999</v>
      </c>
      <c r="Z31">
        <v>1926.042465</v>
      </c>
      <c r="AA31">
        <v>2086.6679140000001</v>
      </c>
      <c r="AB31">
        <v>2257.83149</v>
      </c>
      <c r="AC31">
        <v>2438.0358919999999</v>
      </c>
      <c r="AD31">
        <v>2624.3029179999999</v>
      </c>
      <c r="AE31">
        <v>2817.3287369999998</v>
      </c>
      <c r="AF31">
        <v>3017.3659259999999</v>
      </c>
      <c r="AG31">
        <v>3224.653742</v>
      </c>
      <c r="AH31">
        <v>3300.653452</v>
      </c>
      <c r="AI31">
        <v>3322.2356420000001</v>
      </c>
      <c r="AJ31">
        <v>3318.989489</v>
      </c>
      <c r="AK31">
        <v>3303.9682280000002</v>
      </c>
      <c r="AL31">
        <v>3280.4275400000001</v>
      </c>
      <c r="AM31">
        <v>3249.8225929999999</v>
      </c>
      <c r="AN31">
        <v>3213.2291599999999</v>
      </c>
      <c r="AO31">
        <v>3171.545611</v>
      </c>
      <c r="AP31">
        <v>3125.5451119999998</v>
      </c>
      <c r="AQ31">
        <v>3075.910723</v>
      </c>
      <c r="AR31">
        <v>3023.2603869999998</v>
      </c>
      <c r="AS31">
        <v>2968.1623589999999</v>
      </c>
      <c r="AT31">
        <v>2911.1436349999999</v>
      </c>
      <c r="AU31">
        <v>2852.6939280000001</v>
      </c>
      <c r="AV31">
        <v>2793.2670819999998</v>
      </c>
    </row>
    <row r="32" spans="1:48" x14ac:dyDescent="0.25">
      <c r="A32" s="2" t="s">
        <v>74</v>
      </c>
      <c r="B32">
        <v>250.51193188462801</v>
      </c>
      <c r="C32">
        <v>254.45609194499201</v>
      </c>
      <c r="D32">
        <v>259.36057190000002</v>
      </c>
      <c r="E32">
        <v>269.78341089999998</v>
      </c>
      <c r="F32">
        <v>281.5622568</v>
      </c>
      <c r="G32">
        <v>280.03636139999998</v>
      </c>
      <c r="H32">
        <v>287.21726369999999</v>
      </c>
      <c r="I32">
        <v>292.20295800000002</v>
      </c>
      <c r="J32">
        <v>292.12833499999999</v>
      </c>
      <c r="K32">
        <v>286.37574849999999</v>
      </c>
      <c r="L32">
        <v>278.3294401</v>
      </c>
      <c r="M32">
        <v>266.48535129999999</v>
      </c>
      <c r="N32">
        <v>270.23246990000001</v>
      </c>
      <c r="O32">
        <v>279.0290943</v>
      </c>
      <c r="P32">
        <v>289.96220019999998</v>
      </c>
      <c r="Q32">
        <v>301.88619749999998</v>
      </c>
      <c r="R32">
        <v>314.1574425</v>
      </c>
      <c r="S32">
        <v>322.07040019999999</v>
      </c>
      <c r="T32">
        <v>327.57805519999999</v>
      </c>
      <c r="U32">
        <v>331.6257195</v>
      </c>
      <c r="V32">
        <v>334.39811839999999</v>
      </c>
      <c r="W32">
        <v>336.05632009999999</v>
      </c>
      <c r="X32">
        <v>338.18941089999998</v>
      </c>
      <c r="Y32">
        <v>340.04282740000002</v>
      </c>
      <c r="Z32">
        <v>341.36834859999999</v>
      </c>
      <c r="AA32">
        <v>342.09423190000001</v>
      </c>
      <c r="AB32">
        <v>343.20713849999999</v>
      </c>
      <c r="AC32">
        <v>343.49144430000001</v>
      </c>
      <c r="AD32">
        <v>342.82519869999999</v>
      </c>
      <c r="AE32">
        <v>341.68049769999999</v>
      </c>
      <c r="AF32">
        <v>340.14548000000002</v>
      </c>
      <c r="AG32">
        <v>338.26274949999998</v>
      </c>
      <c r="AH32">
        <v>336.57253420000001</v>
      </c>
      <c r="AI32">
        <v>334.78635609999998</v>
      </c>
      <c r="AJ32">
        <v>332.87653879999999</v>
      </c>
      <c r="AK32">
        <v>331.13568609999999</v>
      </c>
      <c r="AL32">
        <v>329.49899049999999</v>
      </c>
      <c r="AM32">
        <v>327.91989000000001</v>
      </c>
      <c r="AN32">
        <v>326.38017309999998</v>
      </c>
      <c r="AO32">
        <v>324.86994529999998</v>
      </c>
      <c r="AP32">
        <v>323.38030090000001</v>
      </c>
      <c r="AQ32">
        <v>321.9026265</v>
      </c>
      <c r="AR32">
        <v>320.4294802</v>
      </c>
      <c r="AS32">
        <v>318.95536629999998</v>
      </c>
      <c r="AT32">
        <v>317.47711170000002</v>
      </c>
      <c r="AU32">
        <v>315.9939129</v>
      </c>
      <c r="AV32">
        <v>314.50716540000002</v>
      </c>
    </row>
    <row r="33" spans="1:48" x14ac:dyDescent="0.25">
      <c r="A33" s="2" t="s">
        <v>75</v>
      </c>
      <c r="B33">
        <v>87.277312718311094</v>
      </c>
      <c r="C33">
        <v>88.651441640673298</v>
      </c>
      <c r="D33">
        <v>90.360120499999894</v>
      </c>
      <c r="E33">
        <v>96.243031560000006</v>
      </c>
      <c r="F33">
        <v>103.9000075</v>
      </c>
      <c r="G33">
        <v>107.27658289999999</v>
      </c>
      <c r="H33">
        <v>114.44406069999999</v>
      </c>
      <c r="I33">
        <v>122.95813769999999</v>
      </c>
      <c r="J33">
        <v>130.63266680000001</v>
      </c>
      <c r="K33">
        <v>136.5148203</v>
      </c>
      <c r="L33">
        <v>141.73894079999999</v>
      </c>
      <c r="M33">
        <v>145.23513209999999</v>
      </c>
      <c r="N33">
        <v>166.86188440000001</v>
      </c>
      <c r="O33">
        <v>199.4900877</v>
      </c>
      <c r="P33">
        <v>242.31090660000001</v>
      </c>
      <c r="Q33">
        <v>296.42843520000002</v>
      </c>
      <c r="R33">
        <v>363.72819759999999</v>
      </c>
      <c r="S33">
        <v>415.41462109999998</v>
      </c>
      <c r="T33">
        <v>461.44678190000002</v>
      </c>
      <c r="U33">
        <v>506.40339690000002</v>
      </c>
      <c r="V33">
        <v>551.53693299999998</v>
      </c>
      <c r="W33">
        <v>597.23313740000003</v>
      </c>
      <c r="X33">
        <v>641.92925119999995</v>
      </c>
      <c r="Y33">
        <v>686.47470680000004</v>
      </c>
      <c r="Z33">
        <v>731.07333149999999</v>
      </c>
      <c r="AA33">
        <v>775.67084339999997</v>
      </c>
      <c r="AB33">
        <v>822.54081440000004</v>
      </c>
      <c r="AC33">
        <v>864.19093769999995</v>
      </c>
      <c r="AD33">
        <v>903.12029759999996</v>
      </c>
      <c r="AE33">
        <v>940.58916720000002</v>
      </c>
      <c r="AF33">
        <v>977.00132529999996</v>
      </c>
      <c r="AG33">
        <v>1012.480922</v>
      </c>
      <c r="AH33">
        <v>1026.4585890000001</v>
      </c>
      <c r="AI33">
        <v>1031.1822589999999</v>
      </c>
      <c r="AJ33">
        <v>1031.3087720000001</v>
      </c>
      <c r="AK33">
        <v>1029.358917</v>
      </c>
      <c r="AL33">
        <v>1025.7719870000001</v>
      </c>
      <c r="AM33">
        <v>1020.7308399999999</v>
      </c>
      <c r="AN33">
        <v>1014.402482</v>
      </c>
      <c r="AO33">
        <v>1006.939408</v>
      </c>
      <c r="AP33">
        <v>998.47632929999997</v>
      </c>
      <c r="AQ33">
        <v>989.13437439999996</v>
      </c>
      <c r="AR33">
        <v>979.02616309999996</v>
      </c>
      <c r="AS33">
        <v>968.25924750000001</v>
      </c>
      <c r="AT33">
        <v>956.93783889999997</v>
      </c>
      <c r="AU33">
        <v>945.16332750000004</v>
      </c>
      <c r="AV33">
        <v>933.03406159999997</v>
      </c>
    </row>
    <row r="34" spans="1:48" x14ac:dyDescent="0.25">
      <c r="A34" t="s">
        <v>76</v>
      </c>
      <c r="B34">
        <v>1608.0328050475</v>
      </c>
      <c r="C34">
        <v>1633.35031674329</v>
      </c>
      <c r="D34">
        <v>1657.3466659999999</v>
      </c>
      <c r="E34">
        <v>1655.0873329999999</v>
      </c>
      <c r="F34">
        <v>1620.845597</v>
      </c>
      <c r="G34">
        <v>1533.3501189999999</v>
      </c>
      <c r="H34">
        <v>1490.218515</v>
      </c>
      <c r="I34">
        <v>1473.3326750000001</v>
      </c>
      <c r="J34">
        <v>1433.1326819999999</v>
      </c>
      <c r="K34">
        <v>1385.1773169999999</v>
      </c>
      <c r="L34">
        <v>1345.3752360000001</v>
      </c>
      <c r="M34">
        <v>1316.283858</v>
      </c>
      <c r="N34">
        <v>1298.627107</v>
      </c>
      <c r="O34">
        <v>1270.354409</v>
      </c>
      <c r="P34">
        <v>1229.3260700000001</v>
      </c>
      <c r="Q34">
        <v>1175.5814680000001</v>
      </c>
      <c r="R34">
        <v>1110.0804089999999</v>
      </c>
      <c r="S34">
        <v>1071.075349</v>
      </c>
      <c r="T34">
        <v>1042.0303739999999</v>
      </c>
      <c r="U34">
        <v>1017.079064</v>
      </c>
      <c r="V34">
        <v>993.80831609999996</v>
      </c>
      <c r="W34">
        <v>971.61723700000005</v>
      </c>
      <c r="X34">
        <v>950.14138200000002</v>
      </c>
      <c r="Y34">
        <v>929.17661320000002</v>
      </c>
      <c r="Z34">
        <v>908.71407160000001</v>
      </c>
      <c r="AA34">
        <v>888.7810667</v>
      </c>
      <c r="AB34">
        <v>862.21225860000004</v>
      </c>
      <c r="AC34">
        <v>839.69022949999999</v>
      </c>
      <c r="AD34">
        <v>819.66081320000001</v>
      </c>
      <c r="AE34">
        <v>801.15787020000005</v>
      </c>
      <c r="AF34">
        <v>783.75159759999997</v>
      </c>
      <c r="AG34">
        <v>767.25381259999995</v>
      </c>
      <c r="AH34">
        <v>751.21923589999994</v>
      </c>
      <c r="AI34">
        <v>735.43407749999994</v>
      </c>
      <c r="AJ34">
        <v>720.08364830000005</v>
      </c>
      <c r="AK34">
        <v>705.69597869999996</v>
      </c>
      <c r="AL34">
        <v>692.20331950000002</v>
      </c>
      <c r="AM34">
        <v>679.50567409999996</v>
      </c>
      <c r="AN34">
        <v>667.53329150000002</v>
      </c>
      <c r="AO34">
        <v>656.22939670000005</v>
      </c>
      <c r="AP34">
        <v>645.54240860000004</v>
      </c>
      <c r="AQ34">
        <v>635.42557529999999</v>
      </c>
      <c r="AR34">
        <v>625.83800240000005</v>
      </c>
      <c r="AS34">
        <v>616.74516349999999</v>
      </c>
      <c r="AT34">
        <v>608.11876380000001</v>
      </c>
      <c r="AU34">
        <v>599.93620039999996</v>
      </c>
      <c r="AV34">
        <v>592.1798245</v>
      </c>
    </row>
    <row r="35" spans="1:48" x14ac:dyDescent="0.25">
      <c r="A35" s="2" t="s">
        <v>77</v>
      </c>
      <c r="B35">
        <v>44.422405728930201</v>
      </c>
      <c r="C35">
        <v>45.121809853688703</v>
      </c>
      <c r="D35">
        <v>45.88914853</v>
      </c>
      <c r="E35">
        <v>48.476082859999998</v>
      </c>
      <c r="F35">
        <v>51.209437080000001</v>
      </c>
      <c r="G35">
        <v>52.76205126</v>
      </c>
      <c r="H35">
        <v>56.082097320000003</v>
      </c>
      <c r="I35">
        <v>57.202396520000001</v>
      </c>
      <c r="J35">
        <v>56.303815530000001</v>
      </c>
      <c r="K35">
        <v>54.693606080000002</v>
      </c>
      <c r="L35">
        <v>53.221106849999998</v>
      </c>
      <c r="M35">
        <v>52.10178775</v>
      </c>
      <c r="N35">
        <v>61.509531359999997</v>
      </c>
      <c r="O35">
        <v>76.70804819</v>
      </c>
      <c r="P35">
        <v>97.159616499999998</v>
      </c>
      <c r="Q35">
        <v>123.422358</v>
      </c>
      <c r="R35">
        <v>156.4460043</v>
      </c>
      <c r="S35">
        <v>173.8444212</v>
      </c>
      <c r="T35">
        <v>184.9551251</v>
      </c>
      <c r="U35">
        <v>193.93673000000001</v>
      </c>
      <c r="V35">
        <v>202.03744850000001</v>
      </c>
      <c r="W35">
        <v>209.66729079999999</v>
      </c>
      <c r="X35">
        <v>217.10032000000001</v>
      </c>
      <c r="Y35">
        <v>224.2075323</v>
      </c>
      <c r="Z35">
        <v>230.94253649999999</v>
      </c>
      <c r="AA35">
        <v>237.28910239999999</v>
      </c>
      <c r="AB35">
        <v>240.93852440000001</v>
      </c>
      <c r="AC35">
        <v>243.6167543</v>
      </c>
      <c r="AD35">
        <v>245.86694550000001</v>
      </c>
      <c r="AE35">
        <v>247.74898060000001</v>
      </c>
      <c r="AF35">
        <v>249.25655040000001</v>
      </c>
      <c r="AG35">
        <v>250.39109289999999</v>
      </c>
      <c r="AH35">
        <v>249.43638329999999</v>
      </c>
      <c r="AI35">
        <v>247.36485429999999</v>
      </c>
      <c r="AJ35">
        <v>244.6272362</v>
      </c>
      <c r="AK35">
        <v>241.5683885</v>
      </c>
      <c r="AL35">
        <v>238.25371949999999</v>
      </c>
      <c r="AM35">
        <v>234.71023679999999</v>
      </c>
      <c r="AN35">
        <v>230.9650177</v>
      </c>
      <c r="AO35">
        <v>227.0438657</v>
      </c>
      <c r="AP35">
        <v>222.97007619999999</v>
      </c>
      <c r="AQ35">
        <v>218.7650276</v>
      </c>
      <c r="AR35">
        <v>214.4490127</v>
      </c>
      <c r="AS35">
        <v>210.04175849999999</v>
      </c>
      <c r="AT35">
        <v>205.56263150000001</v>
      </c>
      <c r="AU35">
        <v>201.03063760000001</v>
      </c>
      <c r="AV35">
        <v>196.46430860000001</v>
      </c>
    </row>
    <row r="36" spans="1:48" x14ac:dyDescent="0.25">
      <c r="A36" s="2" t="s">
        <v>78</v>
      </c>
      <c r="B36">
        <v>6.07462261692881</v>
      </c>
      <c r="C36" s="1">
        <v>6.1702639052587802</v>
      </c>
      <c r="D36">
        <v>6.2730781159999998</v>
      </c>
      <c r="E36">
        <v>6.2947467560000003</v>
      </c>
      <c r="F36">
        <v>6.1979059330000004</v>
      </c>
      <c r="G36">
        <v>5.9011066449999996</v>
      </c>
      <c r="H36">
        <v>5.7708103160000004</v>
      </c>
      <c r="I36">
        <v>5.9790422120000004</v>
      </c>
      <c r="J36">
        <v>6.1893065839999997</v>
      </c>
      <c r="K36">
        <v>6.4075898039999997</v>
      </c>
      <c r="L36">
        <v>6.689824915</v>
      </c>
      <c r="M36">
        <v>7.059070985</v>
      </c>
      <c r="N36">
        <v>7.5024569330000004</v>
      </c>
      <c r="O36">
        <v>7.892239902</v>
      </c>
      <c r="P36">
        <v>8.2146697759999903</v>
      </c>
      <c r="Q36">
        <v>8.4574651369999998</v>
      </c>
      <c r="R36">
        <v>8.6070233480000002</v>
      </c>
      <c r="S36">
        <v>8.9656762729999997</v>
      </c>
      <c r="T36">
        <v>9.4321859050000008</v>
      </c>
      <c r="U36">
        <v>9.9700611289999994</v>
      </c>
      <c r="V36">
        <v>10.563477710000001</v>
      </c>
      <c r="W36">
        <v>11.211191550000001</v>
      </c>
      <c r="X36">
        <v>11.83444652</v>
      </c>
      <c r="Y36">
        <v>12.4728672</v>
      </c>
      <c r="Z36">
        <v>13.142268290000001</v>
      </c>
      <c r="AA36">
        <v>13.84914918</v>
      </c>
      <c r="AB36">
        <v>14.460090080000001</v>
      </c>
      <c r="AC36">
        <v>15.09434093</v>
      </c>
      <c r="AD36">
        <v>15.77080336</v>
      </c>
      <c r="AE36">
        <v>16.489022299999998</v>
      </c>
      <c r="AF36">
        <v>17.247461009999999</v>
      </c>
      <c r="AG36">
        <v>18.04582276</v>
      </c>
      <c r="AH36">
        <v>18.353025590000001</v>
      </c>
      <c r="AI36">
        <v>18.46137324</v>
      </c>
      <c r="AJ36">
        <v>18.482083450000001</v>
      </c>
      <c r="AK36">
        <v>18.46399302</v>
      </c>
      <c r="AL36">
        <v>18.418279559999998</v>
      </c>
      <c r="AM36">
        <v>18.34819242</v>
      </c>
      <c r="AN36">
        <v>18.255565279999999</v>
      </c>
      <c r="AO36">
        <v>18.141802779999999</v>
      </c>
      <c r="AP36">
        <v>18.008103590000001</v>
      </c>
      <c r="AQ36">
        <v>17.855595350000002</v>
      </c>
      <c r="AR36">
        <v>17.685422760000002</v>
      </c>
      <c r="AS36">
        <v>17.49879279</v>
      </c>
      <c r="AT36">
        <v>17.296989150000002</v>
      </c>
      <c r="AU36">
        <v>17.081368250000001</v>
      </c>
      <c r="AV36">
        <v>16.85334439</v>
      </c>
    </row>
    <row r="37" spans="1:48" x14ac:dyDescent="0.25">
      <c r="A37" s="2" t="s">
        <v>79</v>
      </c>
      <c r="B37">
        <v>32.765894914850698</v>
      </c>
      <c r="C37">
        <v>33.281774270748102</v>
      </c>
      <c r="D37">
        <v>33.84778232</v>
      </c>
      <c r="E37">
        <v>32.537617920000002</v>
      </c>
      <c r="F37">
        <v>30.212108270000002</v>
      </c>
      <c r="G37">
        <v>26.93872344</v>
      </c>
      <c r="H37">
        <v>24.591106969999998</v>
      </c>
      <c r="I37">
        <v>24.097964260000001</v>
      </c>
      <c r="J37">
        <v>23.667660569999999</v>
      </c>
      <c r="K37">
        <v>23.248100610000002</v>
      </c>
      <c r="L37">
        <v>23.01238738</v>
      </c>
      <c r="M37">
        <v>22.999476909999998</v>
      </c>
      <c r="N37">
        <v>24.77182427</v>
      </c>
      <c r="O37">
        <v>27.054507650000001</v>
      </c>
      <c r="P37">
        <v>29.53229254</v>
      </c>
      <c r="Q37">
        <v>32.071230159999999</v>
      </c>
      <c r="R37">
        <v>34.576046409999996</v>
      </c>
      <c r="S37">
        <v>35.52148725</v>
      </c>
      <c r="T37">
        <v>35.968038679999999</v>
      </c>
      <c r="U37">
        <v>36.280733439999999</v>
      </c>
      <c r="V37">
        <v>36.544882919999999</v>
      </c>
      <c r="W37">
        <v>36.790526669999998</v>
      </c>
      <c r="X37">
        <v>37.043805159999998</v>
      </c>
      <c r="Y37">
        <v>37.285551470000001</v>
      </c>
      <c r="Z37">
        <v>37.511199689999998</v>
      </c>
      <c r="AA37">
        <v>37.720577040000002</v>
      </c>
      <c r="AB37">
        <v>37.564891500000002</v>
      </c>
      <c r="AC37">
        <v>37.566470449999997</v>
      </c>
      <c r="AD37">
        <v>37.650625509999998</v>
      </c>
      <c r="AE37">
        <v>37.771503809999999</v>
      </c>
      <c r="AF37">
        <v>37.909417619999999</v>
      </c>
      <c r="AG37">
        <v>38.056639609999998</v>
      </c>
      <c r="AH37">
        <v>37.946068599999997</v>
      </c>
      <c r="AI37">
        <v>37.721390700000001</v>
      </c>
      <c r="AJ37">
        <v>37.4453095</v>
      </c>
      <c r="AK37">
        <v>37.164692090000003</v>
      </c>
      <c r="AL37">
        <v>36.883991229999999</v>
      </c>
      <c r="AM37">
        <v>36.602406909999999</v>
      </c>
      <c r="AN37">
        <v>36.319510180000002</v>
      </c>
      <c r="AO37">
        <v>36.034950289999998</v>
      </c>
      <c r="AP37">
        <v>35.748241470000004</v>
      </c>
      <c r="AQ37">
        <v>35.458849460000003</v>
      </c>
      <c r="AR37">
        <v>35.166323159999997</v>
      </c>
      <c r="AS37">
        <v>34.870381479999999</v>
      </c>
      <c r="AT37">
        <v>34.570951659999999</v>
      </c>
      <c r="AU37">
        <v>34.268174389999999</v>
      </c>
      <c r="AV37">
        <v>33.962388619999999</v>
      </c>
    </row>
    <row r="38" spans="1:48" x14ac:dyDescent="0.25">
      <c r="A38" s="2" t="s">
        <v>80</v>
      </c>
      <c r="B38">
        <v>25.203491038642699</v>
      </c>
      <c r="C38">
        <v>25.600304882951502</v>
      </c>
      <c r="D38">
        <v>26.035675869999999</v>
      </c>
      <c r="E38">
        <v>23.256964150000002</v>
      </c>
      <c r="F38">
        <v>19.545970069999999</v>
      </c>
      <c r="G38">
        <v>15.59856081</v>
      </c>
      <c r="H38">
        <v>12.68523719</v>
      </c>
      <c r="I38">
        <v>13.11913592</v>
      </c>
      <c r="J38">
        <v>14.451781990000001</v>
      </c>
      <c r="K38">
        <v>16.319544459999999</v>
      </c>
      <c r="L38">
        <v>18.823488439999998</v>
      </c>
      <c r="M38">
        <v>22.13831399</v>
      </c>
      <c r="N38">
        <v>22.189718500000001</v>
      </c>
      <c r="O38">
        <v>20.777784059999998</v>
      </c>
      <c r="P38">
        <v>18.854204620000001</v>
      </c>
      <c r="Q38">
        <v>16.76612579</v>
      </c>
      <c r="R38">
        <v>14.657296629999999</v>
      </c>
      <c r="S38">
        <v>13.83559593</v>
      </c>
      <c r="T38">
        <v>13.41137831</v>
      </c>
      <c r="U38">
        <v>13.11993013</v>
      </c>
      <c r="V38">
        <v>12.876260909999999</v>
      </c>
      <c r="W38">
        <v>12.65678293</v>
      </c>
      <c r="X38">
        <v>12.459743420000001</v>
      </c>
      <c r="Y38">
        <v>12.275313629999999</v>
      </c>
      <c r="Z38">
        <v>12.100871160000001</v>
      </c>
      <c r="AA38">
        <v>11.935849449999999</v>
      </c>
      <c r="AB38">
        <v>11.67536544</v>
      </c>
      <c r="AC38">
        <v>11.478317730000001</v>
      </c>
      <c r="AD38">
        <v>11.31977307</v>
      </c>
      <c r="AE38">
        <v>11.18481772</v>
      </c>
      <c r="AF38">
        <v>11.066894449999999</v>
      </c>
      <c r="AG38">
        <v>10.96318192</v>
      </c>
      <c r="AH38">
        <v>10.799678399999999</v>
      </c>
      <c r="AI38">
        <v>10.61746269</v>
      </c>
      <c r="AJ38">
        <v>10.433788099999999</v>
      </c>
      <c r="AK38">
        <v>10.26114765</v>
      </c>
      <c r="AL38">
        <v>10.09990593</v>
      </c>
      <c r="AM38">
        <v>9.9491114899999999</v>
      </c>
      <c r="AN38">
        <v>9.8080059229999996</v>
      </c>
      <c r="AO38">
        <v>9.6759117339999996</v>
      </c>
      <c r="AP38">
        <v>9.5521633450000003</v>
      </c>
      <c r="AQ38">
        <v>9.4361241660000008</v>
      </c>
      <c r="AR38">
        <v>9.3272161160000007</v>
      </c>
      <c r="AS38">
        <v>9.2249372810000008</v>
      </c>
      <c r="AT38">
        <v>9.1288673189999905</v>
      </c>
      <c r="AU38">
        <v>9.0386649610000003</v>
      </c>
      <c r="AV38">
        <v>8.9540611049999903</v>
      </c>
    </row>
    <row r="39" spans="1:48" x14ac:dyDescent="0.25">
      <c r="A39" s="2" t="s">
        <v>81</v>
      </c>
      <c r="B39">
        <v>62.153304865344303</v>
      </c>
      <c r="C39">
        <v>63.131871358466199</v>
      </c>
      <c r="D39">
        <v>64.205498950000006</v>
      </c>
      <c r="E39">
        <v>82.411769329999998</v>
      </c>
      <c r="F39">
        <v>113.9033883</v>
      </c>
      <c r="G39">
        <v>158.74782250000001</v>
      </c>
      <c r="H39">
        <v>232.34208050000001</v>
      </c>
      <c r="I39">
        <v>282.11679349999997</v>
      </c>
      <c r="J39">
        <v>315.0107893</v>
      </c>
      <c r="K39">
        <v>341.72023350000001</v>
      </c>
      <c r="L39">
        <v>369.12254589999998</v>
      </c>
      <c r="M39">
        <v>399.92241309999997</v>
      </c>
      <c r="N39">
        <v>417.75982649999997</v>
      </c>
      <c r="O39">
        <v>424.11393129999999</v>
      </c>
      <c r="P39">
        <v>421.74886500000002</v>
      </c>
      <c r="Q39">
        <v>411.85185849999999</v>
      </c>
      <c r="R39">
        <v>395.1504741</v>
      </c>
      <c r="S39">
        <v>395.45153290000002</v>
      </c>
      <c r="T39">
        <v>401.32594469999998</v>
      </c>
      <c r="U39">
        <v>408.91622999999998</v>
      </c>
      <c r="V39">
        <v>416.76710459999998</v>
      </c>
      <c r="W39">
        <v>424.49240020000002</v>
      </c>
      <c r="X39">
        <v>430.65603340000001</v>
      </c>
      <c r="Y39">
        <v>435.89273370000001</v>
      </c>
      <c r="Z39">
        <v>440.45824229999999</v>
      </c>
      <c r="AA39">
        <v>444.46027140000001</v>
      </c>
      <c r="AB39">
        <v>443.707652</v>
      </c>
      <c r="AC39">
        <v>444.24679659999998</v>
      </c>
      <c r="AD39">
        <v>445.41344370000002</v>
      </c>
      <c r="AE39">
        <v>446.74646280000002</v>
      </c>
      <c r="AF39">
        <v>448.0514422</v>
      </c>
      <c r="AG39">
        <v>449.26346890000002</v>
      </c>
      <c r="AH39">
        <v>443.98625370000002</v>
      </c>
      <c r="AI39">
        <v>436.10505849999998</v>
      </c>
      <c r="AJ39">
        <v>427.14319089999998</v>
      </c>
      <c r="AK39">
        <v>417.91163349999999</v>
      </c>
      <c r="AL39">
        <v>408.57194270000002</v>
      </c>
      <c r="AM39">
        <v>399.17299109999999</v>
      </c>
      <c r="AN39">
        <v>389.7501274</v>
      </c>
      <c r="AO39">
        <v>380.33227369999997</v>
      </c>
      <c r="AP39">
        <v>370.9427819</v>
      </c>
      <c r="AQ39">
        <v>361.6014404</v>
      </c>
      <c r="AR39">
        <v>352.32624029999999</v>
      </c>
      <c r="AS39">
        <v>343.13439340000002</v>
      </c>
      <c r="AT39">
        <v>334.04274939999999</v>
      </c>
      <c r="AU39">
        <v>325.06784959999999</v>
      </c>
      <c r="AV39">
        <v>316.22578879999998</v>
      </c>
    </row>
    <row r="40" spans="1:48" s="4" customFormat="1" x14ac:dyDescent="0.25">
      <c r="A40" s="3" t="s">
        <v>0</v>
      </c>
      <c r="B40" s="4">
        <f>SUM(B25,B30:B33,B35:B39)</f>
        <v>696.22626447714538</v>
      </c>
      <c r="C40" s="4">
        <f t="shared" ref="C40:AT40" si="0">SUM(C25,C30:C33,C35:C39)</f>
        <v>707.18792927557922</v>
      </c>
      <c r="D40" s="4">
        <f t="shared" si="0"/>
        <v>720.36422991599989</v>
      </c>
      <c r="E40" s="4">
        <f t="shared" si="0"/>
        <v>775.35714387600001</v>
      </c>
      <c r="F40" s="4">
        <f t="shared" si="0"/>
        <v>857.91707440300002</v>
      </c>
      <c r="G40" s="4">
        <f t="shared" si="0"/>
        <v>936.44704737500001</v>
      </c>
      <c r="H40" s="4">
        <f t="shared" si="0"/>
        <v>1084.425143596</v>
      </c>
      <c r="I40" s="4">
        <f t="shared" si="0"/>
        <v>1229.6888505519998</v>
      </c>
      <c r="J40" s="4">
        <f t="shared" si="0"/>
        <v>1368.2766782239999</v>
      </c>
      <c r="K40" s="4">
        <f t="shared" si="0"/>
        <v>1516.762358164</v>
      </c>
      <c r="L40" s="4">
        <f>SUM(L25,L30:L33,L35:L39)</f>
        <v>1706.0710051749998</v>
      </c>
      <c r="M40" s="4">
        <f t="shared" si="0"/>
        <v>1954.7605077449998</v>
      </c>
      <c r="N40" s="4">
        <f t="shared" si="0"/>
        <v>2239.5287972930005</v>
      </c>
      <c r="O40" s="4">
        <f t="shared" si="0"/>
        <v>2550.2633321019998</v>
      </c>
      <c r="P40" s="4">
        <f t="shared" si="0"/>
        <v>2901.4808924360004</v>
      </c>
      <c r="Q40" s="4">
        <f t="shared" si="0"/>
        <v>3303.1726067869999</v>
      </c>
      <c r="R40" s="4">
        <f t="shared" si="0"/>
        <v>3762.5847628879997</v>
      </c>
      <c r="S40" s="4">
        <f t="shared" si="0"/>
        <v>4196.1115512529996</v>
      </c>
      <c r="T40" s="4">
        <f t="shared" si="0"/>
        <v>4631.4125364950005</v>
      </c>
      <c r="U40" s="4">
        <f t="shared" si="0"/>
        <v>5083.1354075990012</v>
      </c>
      <c r="V40" s="4">
        <f t="shared" si="0"/>
        <v>5553.8829965400018</v>
      </c>
      <c r="W40" s="4">
        <f t="shared" si="0"/>
        <v>6044.9611860500008</v>
      </c>
      <c r="X40" s="4">
        <f t="shared" si="0"/>
        <v>6466.839403500001</v>
      </c>
      <c r="Y40" s="4">
        <f t="shared" si="0"/>
        <v>6860.7022393999996</v>
      </c>
      <c r="Z40" s="4">
        <f t="shared" si="0"/>
        <v>7241.698123539999</v>
      </c>
      <c r="AA40" s="4">
        <f t="shared" si="0"/>
        <v>7614.0654352699994</v>
      </c>
      <c r="AB40" s="4">
        <f t="shared" si="0"/>
        <v>7991.4825990199997</v>
      </c>
      <c r="AC40" s="4">
        <f t="shared" si="0"/>
        <v>8316.2430778099988</v>
      </c>
      <c r="AD40" s="4">
        <f t="shared" si="0"/>
        <v>8614.5640952400008</v>
      </c>
      <c r="AE40" s="4">
        <f t="shared" si="0"/>
        <v>8899.4829112299994</v>
      </c>
      <c r="AF40" s="4">
        <f t="shared" si="0"/>
        <v>9175.7837974799986</v>
      </c>
      <c r="AG40" s="4">
        <f t="shared" si="0"/>
        <v>9445.7333775900006</v>
      </c>
      <c r="AH40" s="4">
        <f t="shared" si="0"/>
        <v>9514.3546186900021</v>
      </c>
      <c r="AI40" s="4">
        <f t="shared" si="0"/>
        <v>9495.282404829999</v>
      </c>
      <c r="AJ40" s="4">
        <f t="shared" si="0"/>
        <v>9433.0741770500008</v>
      </c>
      <c r="AK40" s="4">
        <f t="shared" si="0"/>
        <v>9351.7555927600006</v>
      </c>
      <c r="AL40" s="4">
        <f t="shared" si="0"/>
        <v>9255.9381379200022</v>
      </c>
      <c r="AM40" s="4">
        <f t="shared" si="0"/>
        <v>9147.7198885199996</v>
      </c>
      <c r="AN40" s="4">
        <f t="shared" si="0"/>
        <v>9028.9572442829995</v>
      </c>
      <c r="AO40" s="4">
        <f t="shared" si="0"/>
        <v>8901.3077483039997</v>
      </c>
      <c r="AP40" s="4">
        <f t="shared" si="0"/>
        <v>8766.2161157049995</v>
      </c>
      <c r="AQ40" s="4">
        <f t="shared" si="0"/>
        <v>8624.9606135760005</v>
      </c>
      <c r="AR40" s="4">
        <f t="shared" si="0"/>
        <v>8478.7034906360004</v>
      </c>
      <c r="AS40" s="4">
        <f t="shared" si="0"/>
        <v>8328.5248682509991</v>
      </c>
      <c r="AT40" s="4">
        <f t="shared" si="0"/>
        <v>8175.4406629289997</v>
      </c>
    </row>
    <row r="41" spans="1:48" x14ac:dyDescent="0.25">
      <c r="B41">
        <f t="shared" ref="B41:AS41" si="1">B40*B42</f>
        <v>669.19095009337286</v>
      </c>
      <c r="C41">
        <f t="shared" si="1"/>
        <v>693.32149928978345</v>
      </c>
      <c r="D41">
        <f t="shared" si="1"/>
        <v>720.05473911153683</v>
      </c>
      <c r="E41">
        <f t="shared" si="1"/>
        <v>793.58844127459963</v>
      </c>
      <c r="F41">
        <f t="shared" si="1"/>
        <v>890.2650942105704</v>
      </c>
      <c r="G41">
        <f t="shared" si="1"/>
        <v>980.32390669251311</v>
      </c>
      <c r="H41">
        <f t="shared" si="1"/>
        <v>1142.948109279668</v>
      </c>
      <c r="I41">
        <f t="shared" si="1"/>
        <v>1303.3861987553826</v>
      </c>
      <c r="J41">
        <f t="shared" si="1"/>
        <v>1451.6466341376656</v>
      </c>
      <c r="K41">
        <f t="shared" si="1"/>
        <v>1611.4945208511988</v>
      </c>
      <c r="L41">
        <f>L40*L42</f>
        <v>1812.6267850888598</v>
      </c>
      <c r="M41">
        <f t="shared" si="1"/>
        <v>2076.848644648901</v>
      </c>
      <c r="N41">
        <f t="shared" si="1"/>
        <v>2379.4026577075188</v>
      </c>
      <c r="O41">
        <f t="shared" si="1"/>
        <v>2709.5446852892746</v>
      </c>
      <c r="P41">
        <f t="shared" si="1"/>
        <v>3082.6981796772006</v>
      </c>
      <c r="Q41">
        <f t="shared" si="1"/>
        <v>3509.478283537062</v>
      </c>
      <c r="R41">
        <f t="shared" si="1"/>
        <v>3997.5838647339469</v>
      </c>
      <c r="S41">
        <f t="shared" si="1"/>
        <v>4458.1873602861979</v>
      </c>
      <c r="T41">
        <f t="shared" si="1"/>
        <v>4920.6758634210873</v>
      </c>
      <c r="U41">
        <f t="shared" si="1"/>
        <v>5400.6119112858514</v>
      </c>
      <c r="V41">
        <f t="shared" si="1"/>
        <v>5900.7609004792594</v>
      </c>
      <c r="W41">
        <f t="shared" si="1"/>
        <v>6422.5102750238793</v>
      </c>
      <c r="X41">
        <f t="shared" si="1"/>
        <v>6870.7376668943443</v>
      </c>
      <c r="Y41">
        <f t="shared" si="1"/>
        <v>7289.1999254040156</v>
      </c>
      <c r="Z41">
        <f t="shared" si="1"/>
        <v>7693.9916031864632</v>
      </c>
      <c r="AA41">
        <f t="shared" si="1"/>
        <v>8089.6157953132724</v>
      </c>
      <c r="AB41">
        <f t="shared" si="1"/>
        <v>8490.60523718902</v>
      </c>
      <c r="AC41">
        <f t="shared" si="1"/>
        <v>8835.6492246944817</v>
      </c>
      <c r="AD41">
        <f t="shared" si="1"/>
        <v>9152.6024260022532</v>
      </c>
      <c r="AE41">
        <f t="shared" si="1"/>
        <v>9455.3163669066653</v>
      </c>
      <c r="AF41">
        <f t="shared" si="1"/>
        <v>9748.8741295328255</v>
      </c>
      <c r="AG41">
        <f t="shared" si="1"/>
        <v>10035.683903596531</v>
      </c>
      <c r="AH41">
        <f t="shared" si="1"/>
        <v>10108.59100961182</v>
      </c>
      <c r="AI41">
        <f t="shared" si="1"/>
        <v>10088.327605809329</v>
      </c>
      <c r="AJ41">
        <f t="shared" si="1"/>
        <v>10022.234049571107</v>
      </c>
      <c r="AK41">
        <f t="shared" si="1"/>
        <v>9935.8365646115399</v>
      </c>
      <c r="AL41">
        <f t="shared" si="1"/>
        <v>9834.0346556668355</v>
      </c>
      <c r="AM41">
        <f t="shared" si="1"/>
        <v>9719.0574378940328</v>
      </c>
      <c r="AN41">
        <f t="shared" si="1"/>
        <v>9592.8772558506225</v>
      </c>
      <c r="AO41">
        <f t="shared" si="1"/>
        <v>9457.2551775122738</v>
      </c>
      <c r="AP41">
        <f t="shared" si="1"/>
        <v>9313.7261503219834</v>
      </c>
      <c r="AQ41">
        <f t="shared" si="1"/>
        <v>9163.6482778749705</v>
      </c>
      <c r="AR41">
        <f t="shared" si="1"/>
        <v>9008.2563992562464</v>
      </c>
      <c r="AS41">
        <f t="shared" si="1"/>
        <v>8848.6980967840245</v>
      </c>
      <c r="AT41">
        <f>AT40*AT42</f>
        <v>8686.052737886881</v>
      </c>
    </row>
    <row r="42" spans="1:48" x14ac:dyDescent="0.25">
      <c r="B42">
        <f>B46</f>
        <v>0.96116878123798499</v>
      </c>
      <c r="C42">
        <f t="shared" ref="C42:K42" si="2">C46</f>
        <v>0.98039215686274495</v>
      </c>
      <c r="D42">
        <f t="shared" si="2"/>
        <v>0.99957036899999996</v>
      </c>
      <c r="E42">
        <f t="shared" si="2"/>
        <v>1.0235134189999999</v>
      </c>
      <c r="F42">
        <f t="shared" si="2"/>
        <v>1.037705299</v>
      </c>
      <c r="G42">
        <f t="shared" si="2"/>
        <v>1.0468546080000001</v>
      </c>
      <c r="H42">
        <f t="shared" si="2"/>
        <v>1.0539668099999999</v>
      </c>
      <c r="I42">
        <f t="shared" si="2"/>
        <v>1.059931704</v>
      </c>
      <c r="J42">
        <f t="shared" si="2"/>
        <v>1.0609306270000001</v>
      </c>
      <c r="K42">
        <f t="shared" si="2"/>
        <v>1.062456826</v>
      </c>
      <c r="L42">
        <f>K42</f>
        <v>1.062456826</v>
      </c>
      <c r="M42">
        <f>L42</f>
        <v>1.062456826</v>
      </c>
      <c r="N42">
        <f t="shared" ref="N42:AT42" si="3">M42</f>
        <v>1.062456826</v>
      </c>
      <c r="O42">
        <f t="shared" si="3"/>
        <v>1.062456826</v>
      </c>
      <c r="P42">
        <f t="shared" si="3"/>
        <v>1.062456826</v>
      </c>
      <c r="Q42">
        <f t="shared" si="3"/>
        <v>1.062456826</v>
      </c>
      <c r="R42">
        <f t="shared" si="3"/>
        <v>1.062456826</v>
      </c>
      <c r="S42">
        <f t="shared" si="3"/>
        <v>1.062456826</v>
      </c>
      <c r="T42">
        <f t="shared" si="3"/>
        <v>1.062456826</v>
      </c>
      <c r="U42">
        <f t="shared" si="3"/>
        <v>1.062456826</v>
      </c>
      <c r="V42">
        <f t="shared" si="3"/>
        <v>1.062456826</v>
      </c>
      <c r="W42">
        <f t="shared" si="3"/>
        <v>1.062456826</v>
      </c>
      <c r="X42">
        <f t="shared" si="3"/>
        <v>1.062456826</v>
      </c>
      <c r="Y42">
        <f t="shared" si="3"/>
        <v>1.062456826</v>
      </c>
      <c r="Z42">
        <f t="shared" si="3"/>
        <v>1.062456826</v>
      </c>
      <c r="AA42">
        <f t="shared" si="3"/>
        <v>1.062456826</v>
      </c>
      <c r="AB42">
        <f t="shared" si="3"/>
        <v>1.062456826</v>
      </c>
      <c r="AC42">
        <f t="shared" si="3"/>
        <v>1.062456826</v>
      </c>
      <c r="AD42">
        <f t="shared" si="3"/>
        <v>1.062456826</v>
      </c>
      <c r="AE42">
        <f t="shared" si="3"/>
        <v>1.062456826</v>
      </c>
      <c r="AF42">
        <f t="shared" si="3"/>
        <v>1.062456826</v>
      </c>
      <c r="AG42">
        <f t="shared" si="3"/>
        <v>1.062456826</v>
      </c>
      <c r="AH42">
        <f t="shared" si="3"/>
        <v>1.062456826</v>
      </c>
      <c r="AI42">
        <f t="shared" si="3"/>
        <v>1.062456826</v>
      </c>
      <c r="AJ42">
        <f t="shared" si="3"/>
        <v>1.062456826</v>
      </c>
      <c r="AK42">
        <f t="shared" si="3"/>
        <v>1.062456826</v>
      </c>
      <c r="AL42">
        <f t="shared" si="3"/>
        <v>1.062456826</v>
      </c>
      <c r="AM42">
        <f t="shared" si="3"/>
        <v>1.062456826</v>
      </c>
      <c r="AN42">
        <f t="shared" si="3"/>
        <v>1.062456826</v>
      </c>
      <c r="AO42">
        <f t="shared" si="3"/>
        <v>1.062456826</v>
      </c>
      <c r="AP42">
        <f t="shared" si="3"/>
        <v>1.062456826</v>
      </c>
      <c r="AQ42">
        <f t="shared" si="3"/>
        <v>1.062456826</v>
      </c>
      <c r="AR42">
        <f t="shared" si="3"/>
        <v>1.062456826</v>
      </c>
      <c r="AS42">
        <f t="shared" si="3"/>
        <v>1.062456826</v>
      </c>
      <c r="AT42">
        <f t="shared" si="3"/>
        <v>1.062456826</v>
      </c>
    </row>
    <row r="43" spans="1:48" x14ac:dyDescent="0.25">
      <c r="K43" s="4" t="s">
        <v>5</v>
      </c>
      <c r="L43" s="4" t="s">
        <v>4</v>
      </c>
    </row>
    <row r="44" spans="1:48" x14ac:dyDescent="0.25">
      <c r="K44" s="4">
        <f>AVERAGE(L40:Z40)</f>
        <v>4299.7736899202009</v>
      </c>
      <c r="L44" s="4">
        <f>AVERAGE(L41:Z41)</f>
        <v>4568.3239071109238</v>
      </c>
    </row>
    <row r="45" spans="1:48" x14ac:dyDescent="0.25">
      <c r="B45">
        <v>2004</v>
      </c>
      <c r="C45">
        <v>2005</v>
      </c>
      <c r="D45">
        <v>2006</v>
      </c>
      <c r="E45">
        <v>2007</v>
      </c>
      <c r="F45">
        <v>2008</v>
      </c>
      <c r="G45">
        <v>2009</v>
      </c>
      <c r="H45">
        <v>2010</v>
      </c>
      <c r="I45">
        <v>2011</v>
      </c>
      <c r="J45">
        <v>2012</v>
      </c>
      <c r="K45">
        <v>2013</v>
      </c>
      <c r="L45">
        <v>2014</v>
      </c>
      <c r="M45">
        <v>2015</v>
      </c>
      <c r="N45">
        <v>2016</v>
      </c>
      <c r="O45">
        <v>2017</v>
      </c>
      <c r="P45">
        <v>2018</v>
      </c>
      <c r="Q45">
        <v>2019</v>
      </c>
      <c r="R45">
        <v>2020</v>
      </c>
      <c r="S45">
        <v>2021</v>
      </c>
      <c r="T45">
        <v>2022</v>
      </c>
      <c r="U45">
        <v>2023</v>
      </c>
      <c r="V45">
        <v>2024</v>
      </c>
      <c r="W45">
        <v>2025</v>
      </c>
      <c r="X45">
        <v>2026</v>
      </c>
      <c r="Y45">
        <v>2027</v>
      </c>
      <c r="Z45">
        <v>2028</v>
      </c>
      <c r="AA45">
        <v>2029</v>
      </c>
      <c r="AB45">
        <v>2030</v>
      </c>
      <c r="AC45">
        <v>2031</v>
      </c>
      <c r="AD45">
        <v>2032</v>
      </c>
      <c r="AE45">
        <v>2033</v>
      </c>
      <c r="AF45">
        <v>2034</v>
      </c>
      <c r="AG45">
        <v>2035</v>
      </c>
      <c r="AH45">
        <v>2036</v>
      </c>
      <c r="AI45">
        <v>2037</v>
      </c>
      <c r="AJ45">
        <v>2038</v>
      </c>
      <c r="AK45">
        <v>2039</v>
      </c>
      <c r="AL45">
        <v>2040</v>
      </c>
      <c r="AM45">
        <v>2041</v>
      </c>
      <c r="AN45">
        <v>2042</v>
      </c>
      <c r="AO45">
        <v>2043</v>
      </c>
      <c r="AP45">
        <v>2044</v>
      </c>
      <c r="AQ45">
        <v>2045</v>
      </c>
      <c r="AR45">
        <v>2046</v>
      </c>
      <c r="AS45">
        <v>2047</v>
      </c>
      <c r="AT45">
        <v>2048</v>
      </c>
      <c r="AU45">
        <v>2049</v>
      </c>
      <c r="AV45">
        <v>2050</v>
      </c>
    </row>
    <row r="46" spans="1:48" x14ac:dyDescent="0.25">
      <c r="A46" t="s">
        <v>2</v>
      </c>
      <c r="B46">
        <v>0.96116878123798499</v>
      </c>
      <c r="C46">
        <v>0.98039215686274495</v>
      </c>
      <c r="D46">
        <v>0.99957036899999996</v>
      </c>
      <c r="E46">
        <v>1.0235134189999999</v>
      </c>
      <c r="F46">
        <v>1.037705299</v>
      </c>
      <c r="G46">
        <v>1.0468546080000001</v>
      </c>
      <c r="H46">
        <v>1.0539668099999999</v>
      </c>
      <c r="I46">
        <v>1.059931704</v>
      </c>
      <c r="J46">
        <v>1.0609306270000001</v>
      </c>
      <c r="K46">
        <v>1.062456826</v>
      </c>
      <c r="L46">
        <v>1.0621956990000001</v>
      </c>
      <c r="M46">
        <v>1.0519499029999999</v>
      </c>
      <c r="N46">
        <v>1.0430859139999999</v>
      </c>
      <c r="O46">
        <v>1.0354624880000001</v>
      </c>
      <c r="P46">
        <v>1.031332903</v>
      </c>
      <c r="Q46">
        <v>1.0325503659999999</v>
      </c>
      <c r="R46">
        <v>1.0410836130000001</v>
      </c>
      <c r="S46">
        <v>1.0501696279999999</v>
      </c>
      <c r="T46">
        <v>1.0640084160000001</v>
      </c>
      <c r="U46">
        <v>1.0815526289999999</v>
      </c>
      <c r="V46">
        <v>1.102242715</v>
      </c>
      <c r="W46">
        <v>1.125335467</v>
      </c>
      <c r="X46">
        <v>1.1502155080000001</v>
      </c>
      <c r="Y46">
        <v>1.176464959</v>
      </c>
      <c r="Z46">
        <v>1.2036611610000001</v>
      </c>
      <c r="AA46">
        <v>1.2318709160000001</v>
      </c>
      <c r="AB46">
        <v>1.2603547859999999</v>
      </c>
      <c r="AC46">
        <v>1.2892615140000001</v>
      </c>
      <c r="AD46">
        <v>1.318442892</v>
      </c>
      <c r="AE46">
        <v>1.347855754</v>
      </c>
      <c r="AF46">
        <v>1.3775054579999999</v>
      </c>
      <c r="AG46">
        <v>1.407436766</v>
      </c>
      <c r="AH46">
        <v>1.4369008009999999</v>
      </c>
      <c r="AI46">
        <v>1.465803081</v>
      </c>
      <c r="AJ46">
        <v>1.4942644119999999</v>
      </c>
      <c r="AK46">
        <v>1.5231505649999999</v>
      </c>
      <c r="AL46">
        <v>1.552651241</v>
      </c>
      <c r="AM46">
        <v>1.5827686299999999</v>
      </c>
      <c r="AN46">
        <v>1.6136172</v>
      </c>
      <c r="AO46">
        <v>1.645322221</v>
      </c>
      <c r="AP46">
        <v>1.677983601</v>
      </c>
      <c r="AQ46">
        <v>1.711666661</v>
      </c>
      <c r="AR46">
        <v>1.7464032789999999</v>
      </c>
      <c r="AS46">
        <v>1.7821967540000001</v>
      </c>
      <c r="AT46">
        <v>1.8190278449999999</v>
      </c>
      <c r="AU46">
        <v>1.856860953</v>
      </c>
      <c r="AV46">
        <v>1.8956499899999999</v>
      </c>
    </row>
    <row r="47" spans="1:48" x14ac:dyDescent="0.25">
      <c r="A47" t="s">
        <v>3</v>
      </c>
      <c r="B47">
        <v>0.96116878123798499</v>
      </c>
      <c r="C47">
        <v>0.98039215686274495</v>
      </c>
      <c r="D47">
        <v>0.99957036899999996</v>
      </c>
      <c r="E47">
        <v>1.0235134189999999</v>
      </c>
      <c r="F47">
        <v>1.037705299</v>
      </c>
      <c r="G47">
        <v>1.0468546080000001</v>
      </c>
      <c r="H47">
        <v>1.0539668099999999</v>
      </c>
      <c r="I47">
        <v>1.059931704</v>
      </c>
      <c r="J47">
        <v>1.0609306270000001</v>
      </c>
      <c r="K47">
        <v>1.062456826</v>
      </c>
      <c r="L47">
        <v>1.062282733</v>
      </c>
      <c r="M47">
        <v>1.05213928</v>
      </c>
      <c r="N47">
        <v>1.0427211169999999</v>
      </c>
      <c r="O47">
        <v>1.033911663</v>
      </c>
      <c r="P47">
        <v>1.0276771739999999</v>
      </c>
      <c r="Q47">
        <v>1.024786816</v>
      </c>
      <c r="R47">
        <v>1.0257350700000001</v>
      </c>
      <c r="S47">
        <v>1.031442706</v>
      </c>
      <c r="T47">
        <v>1.0402278250000001</v>
      </c>
      <c r="U47">
        <v>1.0517401340000001</v>
      </c>
      <c r="V47">
        <v>1.065734229</v>
      </c>
      <c r="W47">
        <v>1.0816925070000001</v>
      </c>
      <c r="X47">
        <v>1.0993396499999999</v>
      </c>
      <c r="Y47">
        <v>1.1184431079999999</v>
      </c>
      <c r="Z47">
        <v>1.1388366080000001</v>
      </c>
      <c r="AA47">
        <v>1.1603901679999999</v>
      </c>
      <c r="AB47">
        <v>1.1836302190000001</v>
      </c>
      <c r="AC47">
        <v>1.2072045579999999</v>
      </c>
      <c r="AD47">
        <v>1.231851791</v>
      </c>
      <c r="AE47">
        <v>1.257488795</v>
      </c>
      <c r="AF47">
        <v>1.2841068520000001</v>
      </c>
      <c r="AG47">
        <v>1.311680441</v>
      </c>
      <c r="AH47">
        <v>1.3392773490000001</v>
      </c>
      <c r="AI47">
        <v>1.3668633670000001</v>
      </c>
      <c r="AJ47">
        <v>1.394455172</v>
      </c>
      <c r="AK47">
        <v>1.422876051</v>
      </c>
      <c r="AL47">
        <v>1.4521490420000001</v>
      </c>
      <c r="AM47">
        <v>1.482230876</v>
      </c>
      <c r="AN47">
        <v>1.513191314</v>
      </c>
      <c r="AO47">
        <v>1.54511949</v>
      </c>
      <c r="AP47">
        <v>1.5780891990000001</v>
      </c>
      <c r="AQ47">
        <v>1.6121487059999999</v>
      </c>
      <c r="AR47">
        <v>1.6473201340000001</v>
      </c>
      <c r="AS47">
        <v>1.6836024009999999</v>
      </c>
      <c r="AT47">
        <v>1.7209754269999999</v>
      </c>
      <c r="AU47">
        <v>1.7594046839999999</v>
      </c>
      <c r="AV47">
        <v>1.7988457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48"/>
  <sheetViews>
    <sheetView topLeftCell="A16" workbookViewId="0">
      <selection activeCell="B1" sqref="B1:B48"/>
    </sheetView>
  </sheetViews>
  <sheetFormatPr baseColWidth="10" defaultRowHeight="15" x14ac:dyDescent="0.25"/>
  <sheetData>
    <row r="1" spans="1:47" x14ac:dyDescent="0.25"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s="2" t="s">
        <v>67</v>
      </c>
      <c r="Z1" t="s">
        <v>68</v>
      </c>
      <c r="AA1" t="s">
        <v>69</v>
      </c>
      <c r="AB1" t="s">
        <v>70</v>
      </c>
      <c r="AC1" t="s">
        <v>71</v>
      </c>
      <c r="AD1" s="2" t="s">
        <v>72</v>
      </c>
      <c r="AE1" s="2" t="s">
        <v>73</v>
      </c>
      <c r="AF1" s="2" t="s">
        <v>74</v>
      </c>
      <c r="AG1" s="2" t="s">
        <v>75</v>
      </c>
      <c r="AH1" t="s">
        <v>76</v>
      </c>
      <c r="AI1" s="2" t="s">
        <v>77</v>
      </c>
      <c r="AJ1" s="2" t="s">
        <v>78</v>
      </c>
      <c r="AK1" s="2" t="s">
        <v>79</v>
      </c>
      <c r="AL1" s="2" t="s">
        <v>80</v>
      </c>
      <c r="AM1" s="2" t="s">
        <v>81</v>
      </c>
      <c r="AN1" s="3" t="s">
        <v>0</v>
      </c>
      <c r="AT1" t="s">
        <v>2</v>
      </c>
      <c r="AU1" t="s">
        <v>3</v>
      </c>
    </row>
    <row r="2" spans="1:47" x14ac:dyDescent="0.25">
      <c r="A2">
        <v>2004</v>
      </c>
      <c r="B2">
        <v>260630.45311326999</v>
      </c>
      <c r="C2">
        <v>8969.3358569539196</v>
      </c>
      <c r="D2">
        <v>4435.6127228780697</v>
      </c>
      <c r="E2">
        <v>4176.7071599519304</v>
      </c>
      <c r="F2">
        <v>371.79439965262401</v>
      </c>
      <c r="G2">
        <v>1082.62962066451</v>
      </c>
      <c r="H2">
        <v>935.47840864148804</v>
      </c>
      <c r="I2">
        <v>237.00514528636401</v>
      </c>
      <c r="J2">
        <v>939.79480603790296</v>
      </c>
      <c r="K2">
        <v>995.35833500959302</v>
      </c>
      <c r="L2">
        <v>1001.2086138078899</v>
      </c>
      <c r="M2">
        <v>462.706316959476</v>
      </c>
      <c r="N2">
        <v>14990.3042278189</v>
      </c>
      <c r="O2">
        <v>4635.62040646687</v>
      </c>
      <c r="P2">
        <v>1056.7721718289599</v>
      </c>
      <c r="Q2">
        <v>1662.9078550392001</v>
      </c>
      <c r="R2">
        <v>4700.2200571944804</v>
      </c>
      <c r="S2">
        <v>1069.3558758853801</v>
      </c>
      <c r="T2">
        <v>1942.04443792918</v>
      </c>
      <c r="U2">
        <v>142362.63738815099</v>
      </c>
      <c r="V2">
        <v>58736.885888231598</v>
      </c>
      <c r="W2">
        <v>1.7064054265258599</v>
      </c>
      <c r="X2">
        <v>641.39863079491602</v>
      </c>
      <c r="Y2">
        <v>14.3521969422286</v>
      </c>
      <c r="Z2">
        <v>2512.5447055638701</v>
      </c>
      <c r="AA2">
        <v>226.07441534152099</v>
      </c>
      <c r="AB2">
        <v>74.851318925026106</v>
      </c>
      <c r="AC2">
        <v>105.238873303688</v>
      </c>
      <c r="AD2">
        <v>125.478000883536</v>
      </c>
      <c r="AE2">
        <v>47.987102883744903</v>
      </c>
      <c r="AF2">
        <v>250.51193188462801</v>
      </c>
      <c r="AG2">
        <v>87.277312718311094</v>
      </c>
      <c r="AH2">
        <v>1608.0328050475</v>
      </c>
      <c r="AI2">
        <v>44.422405728930201</v>
      </c>
      <c r="AJ2">
        <v>6.07462261692881</v>
      </c>
      <c r="AK2">
        <v>32.765894914850698</v>
      </c>
      <c r="AL2">
        <v>25.203491038642699</v>
      </c>
      <c r="AM2">
        <v>62.153304865344303</v>
      </c>
      <c r="AN2" s="4">
        <f t="shared" ref="AN2:AN46" si="0">SUM(Y2,AD2:AG2,AI2:AM2)</f>
        <v>696.22626447714538</v>
      </c>
      <c r="AO2">
        <f t="shared" ref="AO2:AO46" si="1">AN2*AP2</f>
        <v>669.19095009337286</v>
      </c>
      <c r="AP2">
        <f t="shared" ref="AP2:AP11" si="2">AT2</f>
        <v>0.96116878123798499</v>
      </c>
      <c r="AS2">
        <v>2004</v>
      </c>
      <c r="AT2">
        <v>0.96116878123798499</v>
      </c>
      <c r="AU2">
        <v>0.96116878123798499</v>
      </c>
    </row>
    <row r="3" spans="1:47" x14ac:dyDescent="0.25">
      <c r="A3">
        <v>2005</v>
      </c>
      <c r="B3">
        <v>264733.923219266</v>
      </c>
      <c r="C3">
        <v>9110.5526684201395</v>
      </c>
      <c r="D3">
        <v>4505.4487838321602</v>
      </c>
      <c r="E3">
        <v>4242.46690816108</v>
      </c>
      <c r="F3">
        <v>377.64807939851403</v>
      </c>
      <c r="G3">
        <v>1099.6749744640999</v>
      </c>
      <c r="H3">
        <v>950.206954898503</v>
      </c>
      <c r="I3">
        <v>240.73664909581001</v>
      </c>
      <c r="J3" s="1">
        <v>954.59131138208602</v>
      </c>
      <c r="K3">
        <v>1011.02965477931</v>
      </c>
      <c r="L3">
        <v>1016.97204270713</v>
      </c>
      <c r="M3">
        <v>469.991350296213</v>
      </c>
      <c r="N3">
        <v>15226.3175737033</v>
      </c>
      <c r="O3">
        <v>4708.6054683944503</v>
      </c>
      <c r="P3" s="1">
        <v>1073.4104156111</v>
      </c>
      <c r="Q3">
        <v>1689.0893414720799</v>
      </c>
      <c r="R3">
        <v>4774.22220186297</v>
      </c>
      <c r="S3">
        <v>1086.1922425376699</v>
      </c>
      <c r="T3">
        <v>1972.62076237771</v>
      </c>
      <c r="U3">
        <v>144604.05169624501</v>
      </c>
      <c r="V3">
        <v>59661.662914410299</v>
      </c>
      <c r="W3" s="1">
        <v>1.73327175612325</v>
      </c>
      <c r="X3">
        <v>651.49706739760404</v>
      </c>
      <c r="Y3">
        <v>14.5781636717658</v>
      </c>
      <c r="Z3">
        <v>2552.1032144261499</v>
      </c>
      <c r="AA3">
        <v>229.633821366424</v>
      </c>
      <c r="AB3">
        <v>76.029808030709304</v>
      </c>
      <c r="AC3">
        <v>106.895796220531</v>
      </c>
      <c r="AD3">
        <v>127.45357672064701</v>
      </c>
      <c r="AE3">
        <v>48.742631026387798</v>
      </c>
      <c r="AF3">
        <v>254.45609194499201</v>
      </c>
      <c r="AG3">
        <v>88.651441640673298</v>
      </c>
      <c r="AH3">
        <v>1633.35031674329</v>
      </c>
      <c r="AI3">
        <v>45.121809853688703</v>
      </c>
      <c r="AJ3" s="1">
        <v>6.1702639052587802</v>
      </c>
      <c r="AK3">
        <v>33.281774270748102</v>
      </c>
      <c r="AL3">
        <v>25.600304882951502</v>
      </c>
      <c r="AM3">
        <v>63.131871358466199</v>
      </c>
      <c r="AN3" s="4">
        <f t="shared" si="0"/>
        <v>707.18792927557922</v>
      </c>
      <c r="AO3">
        <f t="shared" si="1"/>
        <v>693.32149928978345</v>
      </c>
      <c r="AP3">
        <f t="shared" si="2"/>
        <v>0.98039215686274495</v>
      </c>
      <c r="AS3">
        <v>2005</v>
      </c>
      <c r="AT3">
        <v>0.98039215686274495</v>
      </c>
      <c r="AU3">
        <v>0.98039215686274495</v>
      </c>
    </row>
    <row r="4" spans="1:47" x14ac:dyDescent="0.25">
      <c r="A4">
        <v>2006</v>
      </c>
      <c r="B4">
        <v>268880.86599999998</v>
      </c>
      <c r="C4">
        <v>9253.5949060000003</v>
      </c>
      <c r="D4">
        <v>4574.3996440000001</v>
      </c>
      <c r="E4">
        <v>4309.0878409999996</v>
      </c>
      <c r="F4">
        <v>383.4969797</v>
      </c>
      <c r="G4">
        <v>1116.814185</v>
      </c>
      <c r="H4">
        <v>965.00667989999999</v>
      </c>
      <c r="I4">
        <v>244.3112485</v>
      </c>
      <c r="J4">
        <v>969.57787680000001</v>
      </c>
      <c r="K4">
        <v>1026.8649499999999</v>
      </c>
      <c r="L4">
        <v>1032.512377</v>
      </c>
      <c r="M4">
        <v>476.97943909999998</v>
      </c>
      <c r="N4">
        <v>15463.53895</v>
      </c>
      <c r="O4">
        <v>4783.057041</v>
      </c>
      <c r="P4">
        <v>1090.6096339999999</v>
      </c>
      <c r="Q4">
        <v>1715.6351689999999</v>
      </c>
      <c r="R4">
        <v>4849.04468</v>
      </c>
      <c r="S4">
        <v>1103.1125890000001</v>
      </c>
      <c r="T4">
        <v>2003.6097259999999</v>
      </c>
      <c r="U4">
        <v>146863.51639999999</v>
      </c>
      <c r="V4">
        <v>60593.369350000001</v>
      </c>
      <c r="W4">
        <v>1.762200966</v>
      </c>
      <c r="X4">
        <v>661.45228350000002</v>
      </c>
      <c r="Y4">
        <v>14.800147539999999</v>
      </c>
      <c r="Z4">
        <v>2601.2900450000002</v>
      </c>
      <c r="AA4">
        <v>234.05960809999999</v>
      </c>
      <c r="AB4">
        <v>77.495172640000007</v>
      </c>
      <c r="AC4">
        <v>108.95606549999999</v>
      </c>
      <c r="AD4">
        <v>129.9100837</v>
      </c>
      <c r="AE4">
        <v>49.682122489999998</v>
      </c>
      <c r="AF4">
        <v>259.36057190000002</v>
      </c>
      <c r="AG4">
        <v>90.360120499999894</v>
      </c>
      <c r="AH4">
        <v>1657.3466659999999</v>
      </c>
      <c r="AI4">
        <v>45.88914853</v>
      </c>
      <c r="AJ4">
        <v>6.2730781159999998</v>
      </c>
      <c r="AK4">
        <v>33.84778232</v>
      </c>
      <c r="AL4">
        <v>26.035675869999999</v>
      </c>
      <c r="AM4">
        <v>64.205498950000006</v>
      </c>
      <c r="AN4" s="4">
        <f t="shared" si="0"/>
        <v>720.36422991599989</v>
      </c>
      <c r="AO4">
        <f t="shared" si="1"/>
        <v>720.05473911153683</v>
      </c>
      <c r="AP4">
        <f t="shared" si="2"/>
        <v>0.99957036899999996</v>
      </c>
      <c r="AS4">
        <v>2006</v>
      </c>
      <c r="AT4">
        <v>0.99957036899999996</v>
      </c>
      <c r="AU4">
        <v>0.99957036899999996</v>
      </c>
    </row>
    <row r="5" spans="1:47" x14ac:dyDescent="0.25">
      <c r="A5">
        <v>2007</v>
      </c>
      <c r="B5">
        <v>275466.0232</v>
      </c>
      <c r="C5">
        <v>9379.9376169999996</v>
      </c>
      <c r="D5">
        <v>4694.7169590000003</v>
      </c>
      <c r="E5">
        <v>4223.4682720000001</v>
      </c>
      <c r="F5">
        <v>387.29607299999998</v>
      </c>
      <c r="G5">
        <v>1128.1276459999999</v>
      </c>
      <c r="H5">
        <v>984.25523120000003</v>
      </c>
      <c r="I5">
        <v>248.4330099</v>
      </c>
      <c r="J5">
        <v>988.52172800000005</v>
      </c>
      <c r="K5">
        <v>1058.3898859999999</v>
      </c>
      <c r="L5">
        <v>1056.715418</v>
      </c>
      <c r="M5">
        <v>488.0423735</v>
      </c>
      <c r="N5">
        <v>15861.24764</v>
      </c>
      <c r="O5">
        <v>4969.5138729999999</v>
      </c>
      <c r="P5">
        <v>1113.6658210000001</v>
      </c>
      <c r="Q5">
        <v>1757.270276</v>
      </c>
      <c r="R5">
        <v>4936.1972349999996</v>
      </c>
      <c r="S5">
        <v>1185.2198960000001</v>
      </c>
      <c r="T5">
        <v>2093.5634249999998</v>
      </c>
      <c r="U5">
        <v>150716.65539999999</v>
      </c>
      <c r="V5">
        <v>62125.300459999999</v>
      </c>
      <c r="W5">
        <v>1.788193666</v>
      </c>
      <c r="X5">
        <v>663.49258310000005</v>
      </c>
      <c r="Y5">
        <v>19.169970599999999</v>
      </c>
      <c r="Z5">
        <v>2554.3743250000002</v>
      </c>
      <c r="AA5">
        <v>229.61097269999999</v>
      </c>
      <c r="AB5">
        <v>80.106045350000002</v>
      </c>
      <c r="AC5">
        <v>109.6683815</v>
      </c>
      <c r="AD5">
        <v>151.37282980000001</v>
      </c>
      <c r="AE5">
        <v>45.810720000000003</v>
      </c>
      <c r="AF5">
        <v>269.78341089999998</v>
      </c>
      <c r="AG5">
        <v>96.243031560000006</v>
      </c>
      <c r="AH5">
        <v>1655.0873329999999</v>
      </c>
      <c r="AI5">
        <v>48.476082859999998</v>
      </c>
      <c r="AJ5">
        <v>6.2947467560000003</v>
      </c>
      <c r="AK5">
        <v>32.537617920000002</v>
      </c>
      <c r="AL5">
        <v>23.256964150000002</v>
      </c>
      <c r="AM5">
        <v>82.411769329999998</v>
      </c>
      <c r="AN5" s="4">
        <f t="shared" si="0"/>
        <v>775.35714387600001</v>
      </c>
      <c r="AO5">
        <f t="shared" si="1"/>
        <v>793.58844127459963</v>
      </c>
      <c r="AP5">
        <f t="shared" si="2"/>
        <v>1.0235134189999999</v>
      </c>
      <c r="AS5">
        <v>2007</v>
      </c>
      <c r="AT5">
        <v>1.0235134189999999</v>
      </c>
      <c r="AU5">
        <v>1.0235134189999999</v>
      </c>
    </row>
    <row r="6" spans="1:47" x14ac:dyDescent="0.25">
      <c r="A6">
        <v>2008</v>
      </c>
      <c r="B6">
        <v>278608.5379</v>
      </c>
      <c r="C6">
        <v>9500.5257340000007</v>
      </c>
      <c r="D6">
        <v>4702.5437760000004</v>
      </c>
      <c r="E6">
        <v>4041.7827560000001</v>
      </c>
      <c r="F6">
        <v>370.74509369999998</v>
      </c>
      <c r="G6">
        <v>1083.227533</v>
      </c>
      <c r="H6">
        <v>971.44539840000004</v>
      </c>
      <c r="I6">
        <v>251.70975340000001</v>
      </c>
      <c r="J6">
        <v>1005.892558</v>
      </c>
      <c r="K6">
        <v>1055.288542</v>
      </c>
      <c r="L6">
        <v>1033.030203</v>
      </c>
      <c r="M6">
        <v>474.50906190000001</v>
      </c>
      <c r="N6">
        <v>15846.463540000001</v>
      </c>
      <c r="O6">
        <v>4991.3905210000003</v>
      </c>
      <c r="P6">
        <v>1098.3400180000001</v>
      </c>
      <c r="Q6">
        <v>1740.9927929999999</v>
      </c>
      <c r="R6">
        <v>4857.9768249999997</v>
      </c>
      <c r="S6">
        <v>1200.6384860000001</v>
      </c>
      <c r="T6">
        <v>2138.3875370000001</v>
      </c>
      <c r="U6">
        <v>153141.62539999999</v>
      </c>
      <c r="V6">
        <v>63149.542479999996</v>
      </c>
      <c r="W6">
        <v>1.752562416</v>
      </c>
      <c r="X6">
        <v>650.14906670000005</v>
      </c>
      <c r="Y6">
        <v>26.60686025</v>
      </c>
      <c r="Z6">
        <v>2408.6802969999999</v>
      </c>
      <c r="AA6">
        <v>220.98410770000001</v>
      </c>
      <c r="AB6">
        <v>82.822690129999998</v>
      </c>
      <c r="AC6">
        <v>109.3285247</v>
      </c>
      <c r="AD6">
        <v>184.32019700000001</v>
      </c>
      <c r="AE6">
        <v>40.4589432</v>
      </c>
      <c r="AF6">
        <v>281.5622568</v>
      </c>
      <c r="AG6">
        <v>103.9000075</v>
      </c>
      <c r="AH6">
        <v>1620.845597</v>
      </c>
      <c r="AI6">
        <v>51.209437080000001</v>
      </c>
      <c r="AJ6">
        <v>6.1979059330000004</v>
      </c>
      <c r="AK6">
        <v>30.212108270000002</v>
      </c>
      <c r="AL6">
        <v>19.545970069999999</v>
      </c>
      <c r="AM6">
        <v>113.9033883</v>
      </c>
      <c r="AN6" s="4">
        <f t="shared" si="0"/>
        <v>857.91707440300002</v>
      </c>
      <c r="AO6">
        <f t="shared" si="1"/>
        <v>890.2650942105704</v>
      </c>
      <c r="AP6">
        <f t="shared" si="2"/>
        <v>1.037705299</v>
      </c>
      <c r="AS6">
        <v>2008</v>
      </c>
      <c r="AT6">
        <v>1.037705299</v>
      </c>
      <c r="AU6">
        <v>1.037705299</v>
      </c>
    </row>
    <row r="7" spans="1:47" x14ac:dyDescent="0.25">
      <c r="A7">
        <v>2009</v>
      </c>
      <c r="B7">
        <v>270476.65299999999</v>
      </c>
      <c r="C7">
        <v>9524.2774719999998</v>
      </c>
      <c r="D7">
        <v>4632.8701979999996</v>
      </c>
      <c r="E7">
        <v>3371.8360550000002</v>
      </c>
      <c r="F7">
        <v>327.25561399999998</v>
      </c>
      <c r="G7">
        <v>964.06692310000005</v>
      </c>
      <c r="H7">
        <v>895.64043670000001</v>
      </c>
      <c r="I7">
        <v>240.1310675</v>
      </c>
      <c r="J7">
        <v>965.5265445</v>
      </c>
      <c r="K7">
        <v>923.39270339999996</v>
      </c>
      <c r="L7">
        <v>916.64096140000004</v>
      </c>
      <c r="M7">
        <v>420.70266579999998</v>
      </c>
      <c r="N7">
        <v>14361.87264</v>
      </c>
      <c r="O7">
        <v>4712.9141719999998</v>
      </c>
      <c r="P7">
        <v>1020.385894</v>
      </c>
      <c r="Q7">
        <v>1627.607649</v>
      </c>
      <c r="R7">
        <v>4584.3319709999996</v>
      </c>
      <c r="S7">
        <v>1132.3852039999999</v>
      </c>
      <c r="T7">
        <v>1912.62598</v>
      </c>
      <c r="U7">
        <v>150018.41519999999</v>
      </c>
      <c r="V7">
        <v>62355.40612</v>
      </c>
      <c r="W7">
        <v>1.632387966</v>
      </c>
      <c r="X7">
        <v>627.23654829999998</v>
      </c>
      <c r="Y7">
        <v>38.100980980000003</v>
      </c>
      <c r="Z7">
        <v>2083.970836</v>
      </c>
      <c r="AA7">
        <v>200.8560281</v>
      </c>
      <c r="AB7">
        <v>81.533295300000006</v>
      </c>
      <c r="AC7">
        <v>103.3412893</v>
      </c>
      <c r="AD7">
        <v>217.6670125</v>
      </c>
      <c r="AE7">
        <v>33.417844940000002</v>
      </c>
      <c r="AF7">
        <v>280.03636139999998</v>
      </c>
      <c r="AG7">
        <v>107.27658289999999</v>
      </c>
      <c r="AH7">
        <v>1533.3501189999999</v>
      </c>
      <c r="AI7">
        <v>52.76205126</v>
      </c>
      <c r="AJ7">
        <v>5.9011066449999996</v>
      </c>
      <c r="AK7">
        <v>26.93872344</v>
      </c>
      <c r="AL7">
        <v>15.59856081</v>
      </c>
      <c r="AM7">
        <v>158.74782250000001</v>
      </c>
      <c r="AN7" s="4">
        <f t="shared" si="0"/>
        <v>936.44704737500001</v>
      </c>
      <c r="AO7">
        <f t="shared" si="1"/>
        <v>980.32390669251311</v>
      </c>
      <c r="AP7">
        <f t="shared" si="2"/>
        <v>1.0468546080000001</v>
      </c>
      <c r="AS7">
        <v>2009</v>
      </c>
      <c r="AT7">
        <v>1.0468546080000001</v>
      </c>
      <c r="AU7">
        <v>1.0468546080000001</v>
      </c>
    </row>
    <row r="8" spans="1:47" x14ac:dyDescent="0.25">
      <c r="A8">
        <v>2010</v>
      </c>
      <c r="B8">
        <v>272954.321</v>
      </c>
      <c r="C8">
        <v>9424.9257450000005</v>
      </c>
      <c r="D8">
        <v>4604.0549819999997</v>
      </c>
      <c r="E8">
        <v>3470.2100879999998</v>
      </c>
      <c r="F8">
        <v>317.7977242</v>
      </c>
      <c r="G8">
        <v>940.08408450000002</v>
      </c>
      <c r="H8">
        <v>909.85630860000003</v>
      </c>
      <c r="I8">
        <v>245.76734999999999</v>
      </c>
      <c r="J8">
        <v>994.79722700000002</v>
      </c>
      <c r="K8">
        <v>914.04653989999997</v>
      </c>
      <c r="L8">
        <v>923.72057429999995</v>
      </c>
      <c r="M8">
        <v>423.2406555</v>
      </c>
      <c r="N8">
        <v>14161.63112</v>
      </c>
      <c r="O8">
        <v>4571.9206020000001</v>
      </c>
      <c r="P8">
        <v>1009.234776</v>
      </c>
      <c r="Q8">
        <v>1623.866704</v>
      </c>
      <c r="R8">
        <v>4486.0379709999997</v>
      </c>
      <c r="S8">
        <v>1182.5420200000001</v>
      </c>
      <c r="T8">
        <v>1925.9517209999999</v>
      </c>
      <c r="U8">
        <v>152222.3021</v>
      </c>
      <c r="V8">
        <v>63255.068440000003</v>
      </c>
      <c r="W8">
        <v>1.590899243</v>
      </c>
      <c r="X8">
        <v>608.33065639999995</v>
      </c>
      <c r="Y8">
        <v>55.503447700000002</v>
      </c>
      <c r="Z8">
        <v>1792.3529699999999</v>
      </c>
      <c r="AA8">
        <v>187.21769850000001</v>
      </c>
      <c r="AB8">
        <v>82.711463789999996</v>
      </c>
      <c r="AC8">
        <v>100.41688019999999</v>
      </c>
      <c r="AD8">
        <v>267.63195619999999</v>
      </c>
      <c r="AE8">
        <v>28.157083</v>
      </c>
      <c r="AF8">
        <v>287.21726369999999</v>
      </c>
      <c r="AG8">
        <v>114.44406069999999</v>
      </c>
      <c r="AH8">
        <v>1490.218515</v>
      </c>
      <c r="AI8">
        <v>56.082097320000003</v>
      </c>
      <c r="AJ8">
        <v>5.7708103160000004</v>
      </c>
      <c r="AK8">
        <v>24.591106969999998</v>
      </c>
      <c r="AL8">
        <v>12.68523719</v>
      </c>
      <c r="AM8">
        <v>232.34208050000001</v>
      </c>
      <c r="AN8" s="4">
        <f t="shared" si="0"/>
        <v>1084.425143596</v>
      </c>
      <c r="AO8">
        <f t="shared" si="1"/>
        <v>1142.948109279668</v>
      </c>
      <c r="AP8">
        <f t="shared" si="2"/>
        <v>1.0539668099999999</v>
      </c>
      <c r="AS8">
        <v>2010</v>
      </c>
      <c r="AT8">
        <v>1.0539668099999999</v>
      </c>
      <c r="AU8">
        <v>1.0539668099999999</v>
      </c>
    </row>
    <row r="9" spans="1:47" x14ac:dyDescent="0.25">
      <c r="A9">
        <v>2011</v>
      </c>
      <c r="B9">
        <v>278573.92739999999</v>
      </c>
      <c r="C9">
        <v>9546.4799120000007</v>
      </c>
      <c r="D9">
        <v>4689.832007</v>
      </c>
      <c r="E9">
        <v>3566.3502360000002</v>
      </c>
      <c r="F9">
        <v>335.66121029999999</v>
      </c>
      <c r="G9">
        <v>990.92281720000005</v>
      </c>
      <c r="H9">
        <v>892.92031959999997</v>
      </c>
      <c r="I9">
        <v>256.23028069999998</v>
      </c>
      <c r="J9">
        <v>1044.5875659999999</v>
      </c>
      <c r="K9">
        <v>954.14124600000002</v>
      </c>
      <c r="L9">
        <v>936.62973239999997</v>
      </c>
      <c r="M9">
        <v>427.18761540000003</v>
      </c>
      <c r="N9">
        <v>14397.67397</v>
      </c>
      <c r="O9">
        <v>4578.5300669999997</v>
      </c>
      <c r="P9">
        <v>1004.509196</v>
      </c>
      <c r="Q9">
        <v>1624.4658320000001</v>
      </c>
      <c r="R9">
        <v>4460.7383559999998</v>
      </c>
      <c r="S9">
        <v>1197.2623430000001</v>
      </c>
      <c r="T9">
        <v>1994.4685939999999</v>
      </c>
      <c r="U9">
        <v>155925.1269</v>
      </c>
      <c r="V9">
        <v>64533.532070000001</v>
      </c>
      <c r="W9">
        <v>1.5195782769999999</v>
      </c>
      <c r="X9">
        <v>592.9643724</v>
      </c>
      <c r="Y9">
        <v>64.870300130000004</v>
      </c>
      <c r="Z9">
        <v>1576.610322</v>
      </c>
      <c r="AA9">
        <v>168.42265750000001</v>
      </c>
      <c r="AB9">
        <v>84.120631290000006</v>
      </c>
      <c r="AC9">
        <v>90.018006229999997</v>
      </c>
      <c r="AD9">
        <v>329.33389269999998</v>
      </c>
      <c r="AE9">
        <v>37.808229609999998</v>
      </c>
      <c r="AF9">
        <v>292.20295800000002</v>
      </c>
      <c r="AG9">
        <v>122.95813769999999</v>
      </c>
      <c r="AH9">
        <v>1473.3326750000001</v>
      </c>
      <c r="AI9">
        <v>57.202396520000001</v>
      </c>
      <c r="AJ9">
        <v>5.9790422120000004</v>
      </c>
      <c r="AK9">
        <v>24.097964260000001</v>
      </c>
      <c r="AL9">
        <v>13.11913592</v>
      </c>
      <c r="AM9">
        <v>282.11679349999997</v>
      </c>
      <c r="AN9" s="4">
        <f t="shared" si="0"/>
        <v>1229.6888505519998</v>
      </c>
      <c r="AO9">
        <f t="shared" si="1"/>
        <v>1303.3861987553826</v>
      </c>
      <c r="AP9">
        <f t="shared" si="2"/>
        <v>1.059931704</v>
      </c>
      <c r="AS9">
        <v>2011</v>
      </c>
      <c r="AT9">
        <v>1.059931704</v>
      </c>
      <c r="AU9">
        <v>1.059931704</v>
      </c>
    </row>
    <row r="10" spans="1:47" x14ac:dyDescent="0.25">
      <c r="A10">
        <v>2012</v>
      </c>
      <c r="B10">
        <v>281387.1972</v>
      </c>
      <c r="C10">
        <v>9458.4032430000007</v>
      </c>
      <c r="D10">
        <v>4679.7910760000004</v>
      </c>
      <c r="E10">
        <v>3565.19238</v>
      </c>
      <c r="F10">
        <v>327.59685400000001</v>
      </c>
      <c r="G10">
        <v>973.07736920000002</v>
      </c>
      <c r="H10">
        <v>856.09020720000001</v>
      </c>
      <c r="I10">
        <v>260.33359860000002</v>
      </c>
      <c r="J10">
        <v>1069.932096</v>
      </c>
      <c r="K10">
        <v>923.41173049999998</v>
      </c>
      <c r="L10">
        <v>915.50577480000004</v>
      </c>
      <c r="M10">
        <v>416.54154540000002</v>
      </c>
      <c r="N10">
        <v>14243.424349999999</v>
      </c>
      <c r="O10">
        <v>4484.844623</v>
      </c>
      <c r="P10">
        <v>985.49477009999998</v>
      </c>
      <c r="Q10">
        <v>1604.3959910000001</v>
      </c>
      <c r="R10">
        <v>4373.6494329999996</v>
      </c>
      <c r="S10">
        <v>1262.013295</v>
      </c>
      <c r="T10">
        <v>2026.6466350000001</v>
      </c>
      <c r="U10">
        <v>158396.73550000001</v>
      </c>
      <c r="V10">
        <v>65501.557339999999</v>
      </c>
      <c r="W10">
        <v>1.418746316</v>
      </c>
      <c r="X10">
        <v>573.11373189999995</v>
      </c>
      <c r="Y10">
        <v>69.938125229999997</v>
      </c>
      <c r="Z10">
        <v>1378.006873</v>
      </c>
      <c r="AA10">
        <v>147.0983118</v>
      </c>
      <c r="AB10">
        <v>84.394173039999998</v>
      </c>
      <c r="AC10">
        <v>77.118214089999995</v>
      </c>
      <c r="AD10">
        <v>400.7591089</v>
      </c>
      <c r="AE10">
        <v>59.195088320000004</v>
      </c>
      <c r="AF10">
        <v>292.12833499999999</v>
      </c>
      <c r="AG10">
        <v>130.63266680000001</v>
      </c>
      <c r="AH10">
        <v>1433.1326819999999</v>
      </c>
      <c r="AI10">
        <v>56.303815530000001</v>
      </c>
      <c r="AJ10">
        <v>6.1893065839999997</v>
      </c>
      <c r="AK10">
        <v>23.667660569999999</v>
      </c>
      <c r="AL10">
        <v>14.451781990000001</v>
      </c>
      <c r="AM10">
        <v>315.0107893</v>
      </c>
      <c r="AN10" s="4">
        <f t="shared" si="0"/>
        <v>1368.2766782239999</v>
      </c>
      <c r="AO10">
        <f t="shared" si="1"/>
        <v>1451.6466341376656</v>
      </c>
      <c r="AP10">
        <f t="shared" si="2"/>
        <v>1.0609306270000001</v>
      </c>
      <c r="AS10">
        <v>2012</v>
      </c>
      <c r="AT10">
        <v>1.0609306270000001</v>
      </c>
      <c r="AU10">
        <v>1.0609306270000001</v>
      </c>
    </row>
    <row r="11" spans="1:47" x14ac:dyDescent="0.25">
      <c r="A11">
        <v>2013</v>
      </c>
      <c r="B11">
        <v>282917.43459999998</v>
      </c>
      <c r="C11">
        <v>9375.3987190000007</v>
      </c>
      <c r="D11">
        <v>4668.3825669999997</v>
      </c>
      <c r="E11">
        <v>3527.4232910000001</v>
      </c>
      <c r="F11">
        <v>310.99506270000001</v>
      </c>
      <c r="G11">
        <v>934.67887280000002</v>
      </c>
      <c r="H11">
        <v>836.31743110000002</v>
      </c>
      <c r="I11">
        <v>264.11334649999998</v>
      </c>
      <c r="J11">
        <v>1095.3056879999999</v>
      </c>
      <c r="K11">
        <v>870.97110789999999</v>
      </c>
      <c r="L11">
        <v>898.84704439999996</v>
      </c>
      <c r="M11">
        <v>409.89276690000003</v>
      </c>
      <c r="N11">
        <v>13963.332770000001</v>
      </c>
      <c r="O11">
        <v>4446.9965179999999</v>
      </c>
      <c r="P11">
        <v>964.67479430000003</v>
      </c>
      <c r="Q11">
        <v>1583.7434479999999</v>
      </c>
      <c r="R11">
        <v>4201.899735</v>
      </c>
      <c r="S11">
        <v>1264.277268</v>
      </c>
      <c r="T11">
        <v>2036.015075</v>
      </c>
      <c r="U11">
        <v>160192.783</v>
      </c>
      <c r="V11">
        <v>66155.073730000004</v>
      </c>
      <c r="W11">
        <v>1.329338001</v>
      </c>
      <c r="X11">
        <v>554.66099459999998</v>
      </c>
      <c r="Y11">
        <v>73.601972239999995</v>
      </c>
      <c r="Z11">
        <v>1186.212984</v>
      </c>
      <c r="AA11">
        <v>125.0831187</v>
      </c>
      <c r="AB11">
        <v>83.138818499999999</v>
      </c>
      <c r="AC11">
        <v>63.947430130000001</v>
      </c>
      <c r="AD11">
        <v>480.5355993</v>
      </c>
      <c r="AE11">
        <v>97.345143370000002</v>
      </c>
      <c r="AF11">
        <v>286.37574849999999</v>
      </c>
      <c r="AG11">
        <v>136.5148203</v>
      </c>
      <c r="AH11">
        <v>1385.1773169999999</v>
      </c>
      <c r="AI11">
        <v>54.693606080000002</v>
      </c>
      <c r="AJ11">
        <v>6.4075898039999997</v>
      </c>
      <c r="AK11">
        <v>23.248100610000002</v>
      </c>
      <c r="AL11">
        <v>16.319544459999999</v>
      </c>
      <c r="AM11">
        <v>341.72023350000001</v>
      </c>
      <c r="AN11" s="4">
        <f t="shared" si="0"/>
        <v>1516.762358164</v>
      </c>
      <c r="AO11">
        <f t="shared" si="1"/>
        <v>1611.4945208511988</v>
      </c>
      <c r="AP11">
        <f t="shared" si="2"/>
        <v>1.062456826</v>
      </c>
      <c r="AQ11" s="4" t="s">
        <v>5</v>
      </c>
      <c r="AR11" s="4">
        <f>AVERAGE(AN12:AN26)</f>
        <v>4299.7736899202009</v>
      </c>
      <c r="AS11">
        <v>2013</v>
      </c>
      <c r="AT11">
        <v>1.062456826</v>
      </c>
      <c r="AU11">
        <v>1.062456826</v>
      </c>
    </row>
    <row r="12" spans="1:47" x14ac:dyDescent="0.25">
      <c r="A12">
        <v>2014</v>
      </c>
      <c r="B12">
        <v>286116.95240000001</v>
      </c>
      <c r="C12">
        <v>9719.2722589999994</v>
      </c>
      <c r="D12">
        <v>4719.441984</v>
      </c>
      <c r="E12">
        <v>3542.4109020000001</v>
      </c>
      <c r="F12">
        <v>298.92678760000001</v>
      </c>
      <c r="G12">
        <v>910.91384359999995</v>
      </c>
      <c r="H12">
        <v>818.32157380000001</v>
      </c>
      <c r="I12">
        <v>271.95575760000003</v>
      </c>
      <c r="J12">
        <v>1137.4456749999999</v>
      </c>
      <c r="K12">
        <v>848.8921186</v>
      </c>
      <c r="L12">
        <v>889.59685850000005</v>
      </c>
      <c r="M12">
        <v>406.8463185</v>
      </c>
      <c r="N12">
        <v>13839.76246</v>
      </c>
      <c r="O12">
        <v>4314.537652</v>
      </c>
      <c r="P12">
        <v>935.29835500000002</v>
      </c>
      <c r="Q12">
        <v>1528.2191190000001</v>
      </c>
      <c r="R12">
        <v>4059.158813</v>
      </c>
      <c r="S12">
        <v>1316.4381410000001</v>
      </c>
      <c r="T12">
        <v>2024.1376990000001</v>
      </c>
      <c r="U12">
        <v>162665.62400000001</v>
      </c>
      <c r="V12">
        <v>67023.986409999998</v>
      </c>
      <c r="W12">
        <v>1.2401606430000001</v>
      </c>
      <c r="X12">
        <v>540.0243577</v>
      </c>
      <c r="Y12">
        <v>76.981630789999997</v>
      </c>
      <c r="Z12">
        <v>1014.803412</v>
      </c>
      <c r="AA12">
        <v>104.8666224</v>
      </c>
      <c r="AB12">
        <v>81.253510210000002</v>
      </c>
      <c r="AC12">
        <v>52.131428560000003</v>
      </c>
      <c r="AD12">
        <v>573.54898449999996</v>
      </c>
      <c r="AE12">
        <v>164.6026555</v>
      </c>
      <c r="AF12">
        <v>278.3294401</v>
      </c>
      <c r="AG12">
        <v>141.73894079999999</v>
      </c>
      <c r="AH12">
        <v>1345.3752360000001</v>
      </c>
      <c r="AI12">
        <v>53.221106849999998</v>
      </c>
      <c r="AJ12">
        <v>6.689824915</v>
      </c>
      <c r="AK12">
        <v>23.01238738</v>
      </c>
      <c r="AL12">
        <v>18.823488439999998</v>
      </c>
      <c r="AM12">
        <v>369.12254589999998</v>
      </c>
      <c r="AN12" s="4">
        <f t="shared" si="0"/>
        <v>1706.0710051749998</v>
      </c>
      <c r="AO12">
        <f t="shared" si="1"/>
        <v>1812.6267850888598</v>
      </c>
      <c r="AP12">
        <f t="shared" ref="AP12:AP46" si="3">AP11</f>
        <v>1.062456826</v>
      </c>
      <c r="AQ12" s="4" t="s">
        <v>4</v>
      </c>
      <c r="AR12" s="4">
        <f>AVERAGE(AO12:AO26)</f>
        <v>4568.3239071109238</v>
      </c>
      <c r="AS12">
        <v>2014</v>
      </c>
      <c r="AT12">
        <v>1.0621956990000001</v>
      </c>
      <c r="AU12">
        <v>1.062282733</v>
      </c>
    </row>
    <row r="13" spans="1:47" x14ac:dyDescent="0.25">
      <c r="A13">
        <v>2015</v>
      </c>
      <c r="B13">
        <v>289886.4817</v>
      </c>
      <c r="C13">
        <v>9904.69823</v>
      </c>
      <c r="D13">
        <v>4784.7611429999997</v>
      </c>
      <c r="E13">
        <v>3553.1562450000001</v>
      </c>
      <c r="F13">
        <v>295.36982660000001</v>
      </c>
      <c r="G13">
        <v>907.89467460000003</v>
      </c>
      <c r="H13">
        <v>815.94477189999998</v>
      </c>
      <c r="I13">
        <v>279.55253219999997</v>
      </c>
      <c r="J13">
        <v>1171.31843</v>
      </c>
      <c r="K13">
        <v>847.08140289999994</v>
      </c>
      <c r="L13">
        <v>890.14060210000002</v>
      </c>
      <c r="M13">
        <v>408.43173860000002</v>
      </c>
      <c r="N13">
        <v>13895.95196</v>
      </c>
      <c r="O13">
        <v>4287.3817170000002</v>
      </c>
      <c r="P13">
        <v>924.10020329999998</v>
      </c>
      <c r="Q13">
        <v>1503.874125</v>
      </c>
      <c r="R13">
        <v>4044.1191159999998</v>
      </c>
      <c r="S13">
        <v>1351.7869330000001</v>
      </c>
      <c r="T13">
        <v>2037.209239</v>
      </c>
      <c r="U13">
        <v>165288.43290000001</v>
      </c>
      <c r="V13">
        <v>67828.859800000006</v>
      </c>
      <c r="W13">
        <v>1.1594148129999999</v>
      </c>
      <c r="X13">
        <v>531.15906589999997</v>
      </c>
      <c r="Y13">
        <v>81.131074810000001</v>
      </c>
      <c r="Z13">
        <v>857.00568069999997</v>
      </c>
      <c r="AA13">
        <v>86.191701609999996</v>
      </c>
      <c r="AB13">
        <v>78.274197000000001</v>
      </c>
      <c r="AC13">
        <v>41.581624509999997</v>
      </c>
      <c r="AD13">
        <v>676.71291480000002</v>
      </c>
      <c r="AE13">
        <v>280.97497199999998</v>
      </c>
      <c r="AF13">
        <v>266.48535129999999</v>
      </c>
      <c r="AG13">
        <v>145.23513209999999</v>
      </c>
      <c r="AH13">
        <v>1316.283858</v>
      </c>
      <c r="AI13">
        <v>52.10178775</v>
      </c>
      <c r="AJ13">
        <v>7.059070985</v>
      </c>
      <c r="AK13">
        <v>22.999476909999998</v>
      </c>
      <c r="AL13">
        <v>22.13831399</v>
      </c>
      <c r="AM13">
        <v>399.92241309999997</v>
      </c>
      <c r="AN13" s="4">
        <f t="shared" si="0"/>
        <v>1954.7605077449998</v>
      </c>
      <c r="AO13">
        <f t="shared" si="1"/>
        <v>2076.848644648901</v>
      </c>
      <c r="AP13">
        <f t="shared" si="3"/>
        <v>1.062456826</v>
      </c>
      <c r="AS13">
        <v>2015</v>
      </c>
      <c r="AT13">
        <v>1.0519499029999999</v>
      </c>
      <c r="AU13">
        <v>1.05213928</v>
      </c>
    </row>
    <row r="14" spans="1:47" x14ac:dyDescent="0.25">
      <c r="A14">
        <v>2016</v>
      </c>
      <c r="B14">
        <v>297216.73499999999</v>
      </c>
      <c r="C14">
        <v>9391.5235900000007</v>
      </c>
      <c r="D14">
        <v>5013.1596319999999</v>
      </c>
      <c r="E14">
        <v>4335.8326319999996</v>
      </c>
      <c r="F14">
        <v>349.44728420000001</v>
      </c>
      <c r="G14">
        <v>1047.7027089999999</v>
      </c>
      <c r="H14">
        <v>906.36832089999996</v>
      </c>
      <c r="I14">
        <v>240.07394869999999</v>
      </c>
      <c r="J14">
        <v>1154.0649989999999</v>
      </c>
      <c r="K14">
        <v>922.18032019999998</v>
      </c>
      <c r="L14">
        <v>1007.573356</v>
      </c>
      <c r="M14">
        <v>470.72453480000001</v>
      </c>
      <c r="N14">
        <v>14795.17229</v>
      </c>
      <c r="O14">
        <v>4697.8695369999996</v>
      </c>
      <c r="P14">
        <v>973.73039659999995</v>
      </c>
      <c r="Q14">
        <v>1708.6105299999999</v>
      </c>
      <c r="R14">
        <v>4228.1706729999996</v>
      </c>
      <c r="S14">
        <v>1511.552882</v>
      </c>
      <c r="T14">
        <v>2081.2021719999998</v>
      </c>
      <c r="U14">
        <v>167216.92679999999</v>
      </c>
      <c r="V14">
        <v>70153.854399999997</v>
      </c>
      <c r="W14">
        <v>1.1782669189999999</v>
      </c>
      <c r="X14">
        <v>523.60806490000004</v>
      </c>
      <c r="Y14">
        <v>91.105587729999996</v>
      </c>
      <c r="Z14">
        <v>744.27459329999999</v>
      </c>
      <c r="AA14">
        <v>78.175227399999997</v>
      </c>
      <c r="AB14">
        <v>83.921099100000006</v>
      </c>
      <c r="AC14">
        <v>41.680888639999999</v>
      </c>
      <c r="AD14">
        <v>799.60715960000005</v>
      </c>
      <c r="AE14">
        <v>377.98833810000002</v>
      </c>
      <c r="AF14">
        <v>270.23246990000001</v>
      </c>
      <c r="AG14">
        <v>166.86188440000001</v>
      </c>
      <c r="AH14">
        <v>1298.627107</v>
      </c>
      <c r="AI14">
        <v>61.509531359999997</v>
      </c>
      <c r="AJ14">
        <v>7.5024569330000004</v>
      </c>
      <c r="AK14">
        <v>24.77182427</v>
      </c>
      <c r="AL14">
        <v>22.189718500000001</v>
      </c>
      <c r="AM14">
        <v>417.75982649999997</v>
      </c>
      <c r="AN14" s="4">
        <f t="shared" si="0"/>
        <v>2239.5287972930005</v>
      </c>
      <c r="AO14">
        <f t="shared" si="1"/>
        <v>2379.4026577075188</v>
      </c>
      <c r="AP14">
        <f t="shared" si="3"/>
        <v>1.062456826</v>
      </c>
      <c r="AS14">
        <v>2016</v>
      </c>
      <c r="AT14">
        <v>1.0430859139999999</v>
      </c>
      <c r="AU14">
        <v>1.0427211169999999</v>
      </c>
    </row>
    <row r="15" spans="1:47" x14ac:dyDescent="0.25">
      <c r="A15">
        <v>2017</v>
      </c>
      <c r="B15">
        <v>305395.2525</v>
      </c>
      <c r="C15">
        <v>9353.0620940000008</v>
      </c>
      <c r="D15">
        <v>5203.8432110000003</v>
      </c>
      <c r="E15">
        <v>4719.6679770000001</v>
      </c>
      <c r="F15">
        <v>378.07621990000001</v>
      </c>
      <c r="G15">
        <v>1136.9122870000001</v>
      </c>
      <c r="H15">
        <v>960.16037440000002</v>
      </c>
      <c r="I15">
        <v>233.3169718</v>
      </c>
      <c r="J15">
        <v>1188.8042390000001</v>
      </c>
      <c r="K15">
        <v>971.77360450000003</v>
      </c>
      <c r="L15">
        <v>1078.018088</v>
      </c>
      <c r="M15">
        <v>506.2861944</v>
      </c>
      <c r="N15">
        <v>15444.407730000001</v>
      </c>
      <c r="O15">
        <v>4993.7153559999997</v>
      </c>
      <c r="P15">
        <v>1003.4124849999999</v>
      </c>
      <c r="Q15">
        <v>1801.6296890000001</v>
      </c>
      <c r="R15">
        <v>4379.3774919999996</v>
      </c>
      <c r="S15">
        <v>1607.0364689999999</v>
      </c>
      <c r="T15">
        <v>2145.8291260000001</v>
      </c>
      <c r="U15">
        <v>171330.986</v>
      </c>
      <c r="V15">
        <v>71761.577879999997</v>
      </c>
      <c r="W15">
        <v>1.210345239</v>
      </c>
      <c r="X15">
        <v>515.65068459999998</v>
      </c>
      <c r="Y15">
        <v>103.320768</v>
      </c>
      <c r="Z15">
        <v>648.30538520000005</v>
      </c>
      <c r="AA15">
        <v>73.091778329999997</v>
      </c>
      <c r="AB15">
        <v>93.328912579999894</v>
      </c>
      <c r="AC15">
        <v>45.154185460000001</v>
      </c>
      <c r="AD15">
        <v>943.59339299999999</v>
      </c>
      <c r="AE15">
        <v>468.283478</v>
      </c>
      <c r="AF15">
        <v>279.0290943</v>
      </c>
      <c r="AG15">
        <v>199.4900877</v>
      </c>
      <c r="AH15">
        <v>1270.354409</v>
      </c>
      <c r="AI15">
        <v>76.70804819</v>
      </c>
      <c r="AJ15">
        <v>7.892239902</v>
      </c>
      <c r="AK15">
        <v>27.054507650000001</v>
      </c>
      <c r="AL15">
        <v>20.777784059999998</v>
      </c>
      <c r="AM15">
        <v>424.11393129999999</v>
      </c>
      <c r="AN15" s="4">
        <f t="shared" si="0"/>
        <v>2550.2633321019998</v>
      </c>
      <c r="AO15">
        <f t="shared" si="1"/>
        <v>2709.5446852892746</v>
      </c>
      <c r="AP15">
        <f t="shared" si="3"/>
        <v>1.062456826</v>
      </c>
      <c r="AS15">
        <v>2017</v>
      </c>
      <c r="AT15">
        <v>1.0354624880000001</v>
      </c>
      <c r="AU15">
        <v>1.033911663</v>
      </c>
    </row>
    <row r="16" spans="1:47" x14ac:dyDescent="0.25">
      <c r="A16">
        <v>2018</v>
      </c>
      <c r="B16">
        <v>314117.55959999998</v>
      </c>
      <c r="C16">
        <v>9473.9378309999902</v>
      </c>
      <c r="D16">
        <v>5389.7546979999997</v>
      </c>
      <c r="E16">
        <v>4960.9249719999998</v>
      </c>
      <c r="F16">
        <v>397.25206480000003</v>
      </c>
      <c r="G16">
        <v>1204.2860920000001</v>
      </c>
      <c r="H16">
        <v>1000.374399</v>
      </c>
      <c r="I16">
        <v>235.9400492</v>
      </c>
      <c r="J16">
        <v>1237.3136489999999</v>
      </c>
      <c r="K16">
        <v>1010.829457</v>
      </c>
      <c r="L16">
        <v>1129.897999</v>
      </c>
      <c r="M16">
        <v>532.10348769999996</v>
      </c>
      <c r="N16">
        <v>16012.769840000001</v>
      </c>
      <c r="O16">
        <v>5261.3813840000003</v>
      </c>
      <c r="P16">
        <v>1031.0608070000001</v>
      </c>
      <c r="Q16">
        <v>1855.412689</v>
      </c>
      <c r="R16">
        <v>4526.2970720000003</v>
      </c>
      <c r="S16">
        <v>1680.5491790000001</v>
      </c>
      <c r="T16">
        <v>2218.5869990000001</v>
      </c>
      <c r="U16">
        <v>176364.6416</v>
      </c>
      <c r="V16">
        <v>73165.454870000001</v>
      </c>
      <c r="W16">
        <v>1.2512600300000001</v>
      </c>
      <c r="X16">
        <v>506.95209599999998</v>
      </c>
      <c r="Y16">
        <v>117.2787953</v>
      </c>
      <c r="Z16">
        <v>565.178451</v>
      </c>
      <c r="AA16">
        <v>68.964502190000005</v>
      </c>
      <c r="AB16">
        <v>105.2973375</v>
      </c>
      <c r="AC16">
        <v>50.339802409999997</v>
      </c>
      <c r="AD16">
        <v>1112.5062109999999</v>
      </c>
      <c r="AE16">
        <v>563.91313090000006</v>
      </c>
      <c r="AF16">
        <v>289.96220019999998</v>
      </c>
      <c r="AG16">
        <v>242.31090660000001</v>
      </c>
      <c r="AH16">
        <v>1229.3260700000001</v>
      </c>
      <c r="AI16">
        <v>97.159616499999998</v>
      </c>
      <c r="AJ16">
        <v>8.2146697759999903</v>
      </c>
      <c r="AK16">
        <v>29.53229254</v>
      </c>
      <c r="AL16">
        <v>18.854204620000001</v>
      </c>
      <c r="AM16">
        <v>421.74886500000002</v>
      </c>
      <c r="AN16" s="4">
        <f t="shared" si="0"/>
        <v>2901.4808924360004</v>
      </c>
      <c r="AO16">
        <f t="shared" si="1"/>
        <v>3082.6981796772006</v>
      </c>
      <c r="AP16">
        <f t="shared" si="3"/>
        <v>1.062456826</v>
      </c>
      <c r="AS16">
        <v>2018</v>
      </c>
      <c r="AT16">
        <v>1.031332903</v>
      </c>
      <c r="AU16">
        <v>1.0276771739999999</v>
      </c>
    </row>
    <row r="17" spans="1:47" x14ac:dyDescent="0.25">
      <c r="A17">
        <v>2019</v>
      </c>
      <c r="B17">
        <v>323099.99859999999</v>
      </c>
      <c r="C17">
        <v>9645.0712750000002</v>
      </c>
      <c r="D17">
        <v>5580.8466969999999</v>
      </c>
      <c r="E17">
        <v>5158.866497</v>
      </c>
      <c r="F17">
        <v>413.55624599999999</v>
      </c>
      <c r="G17">
        <v>1253.503872</v>
      </c>
      <c r="H17">
        <v>1036.832494</v>
      </c>
      <c r="I17">
        <v>241.35445300000001</v>
      </c>
      <c r="J17">
        <v>1288.3716649999999</v>
      </c>
      <c r="K17">
        <v>1045.160869</v>
      </c>
      <c r="L17">
        <v>1176.0141209999999</v>
      </c>
      <c r="M17">
        <v>555.17863999999997</v>
      </c>
      <c r="N17">
        <v>16560.037110000001</v>
      </c>
      <c r="O17">
        <v>5429.2028229999996</v>
      </c>
      <c r="P17">
        <v>1061.6370979999999</v>
      </c>
      <c r="Q17">
        <v>1899.144219</v>
      </c>
      <c r="R17">
        <v>4676.8106079999998</v>
      </c>
      <c r="S17">
        <v>1747.3607380000001</v>
      </c>
      <c r="T17">
        <v>2293.7294959999999</v>
      </c>
      <c r="U17">
        <v>181768.38440000001</v>
      </c>
      <c r="V17">
        <v>74558.205470000001</v>
      </c>
      <c r="W17">
        <v>1.3022525700000001</v>
      </c>
      <c r="X17">
        <v>496.74240429999998</v>
      </c>
      <c r="Y17">
        <v>132.7853102</v>
      </c>
      <c r="Z17">
        <v>492.31546589999999</v>
      </c>
      <c r="AA17">
        <v>65.183227099999996</v>
      </c>
      <c r="AB17">
        <v>119.58357410000001</v>
      </c>
      <c r="AC17">
        <v>56.848795299999999</v>
      </c>
      <c r="AD17">
        <v>1309.0994410000001</v>
      </c>
      <c r="AE17">
        <v>670.40418529999999</v>
      </c>
      <c r="AF17">
        <v>301.88619749999998</v>
      </c>
      <c r="AG17">
        <v>296.42843520000002</v>
      </c>
      <c r="AH17">
        <v>1175.5814680000001</v>
      </c>
      <c r="AI17">
        <v>123.422358</v>
      </c>
      <c r="AJ17">
        <v>8.4574651369999998</v>
      </c>
      <c r="AK17">
        <v>32.071230159999999</v>
      </c>
      <c r="AL17">
        <v>16.76612579</v>
      </c>
      <c r="AM17">
        <v>411.85185849999999</v>
      </c>
      <c r="AN17" s="4">
        <f t="shared" si="0"/>
        <v>3303.1726067869999</v>
      </c>
      <c r="AO17">
        <f t="shared" si="1"/>
        <v>3509.478283537062</v>
      </c>
      <c r="AP17">
        <f t="shared" si="3"/>
        <v>1.062456826</v>
      </c>
      <c r="AS17">
        <v>2019</v>
      </c>
      <c r="AT17">
        <v>1.0325503659999999</v>
      </c>
      <c r="AU17">
        <v>1.024786816</v>
      </c>
    </row>
    <row r="18" spans="1:47" x14ac:dyDescent="0.25">
      <c r="A18">
        <v>2020</v>
      </c>
      <c r="B18">
        <v>332303.05440000002</v>
      </c>
      <c r="C18">
        <v>9833.2284550000004</v>
      </c>
      <c r="D18">
        <v>5774.6258200000002</v>
      </c>
      <c r="E18">
        <v>5339.5986309999998</v>
      </c>
      <c r="F18">
        <v>429.01357250000001</v>
      </c>
      <c r="G18">
        <v>1296.389111</v>
      </c>
      <c r="H18">
        <v>1072.2598419999999</v>
      </c>
      <c r="I18">
        <v>247.81764430000001</v>
      </c>
      <c r="J18">
        <v>1339.2473199999999</v>
      </c>
      <c r="K18">
        <v>1077.697932</v>
      </c>
      <c r="L18">
        <v>1220.796748</v>
      </c>
      <c r="M18">
        <v>577.64598330000001</v>
      </c>
      <c r="N18">
        <v>17107.10555</v>
      </c>
      <c r="O18">
        <v>5571.0259239999996</v>
      </c>
      <c r="P18">
        <v>1094.9804939999999</v>
      </c>
      <c r="Q18">
        <v>1940.6111599999999</v>
      </c>
      <c r="R18">
        <v>4833.266439</v>
      </c>
      <c r="S18">
        <v>1811.8631809999999</v>
      </c>
      <c r="T18">
        <v>2368.5982680000002</v>
      </c>
      <c r="U18">
        <v>187329.02249999999</v>
      </c>
      <c r="V18">
        <v>75988.642089999994</v>
      </c>
      <c r="W18">
        <v>1.3641325989999999</v>
      </c>
      <c r="X18">
        <v>485.25223099999999</v>
      </c>
      <c r="Y18">
        <v>149.91497459999999</v>
      </c>
      <c r="Z18">
        <v>427.9188542</v>
      </c>
      <c r="AA18">
        <v>61.525018760000002</v>
      </c>
      <c r="AB18">
        <v>136.23261600000001</v>
      </c>
      <c r="AC18">
        <v>64.659661380000003</v>
      </c>
      <c r="AD18">
        <v>1535.3439860000001</v>
      </c>
      <c r="AE18">
        <v>790.00331740000001</v>
      </c>
      <c r="AF18">
        <v>314.1574425</v>
      </c>
      <c r="AG18">
        <v>363.72819759999999</v>
      </c>
      <c r="AH18">
        <v>1110.0804089999999</v>
      </c>
      <c r="AI18">
        <v>156.4460043</v>
      </c>
      <c r="AJ18">
        <v>8.6070233480000002</v>
      </c>
      <c r="AK18">
        <v>34.576046409999996</v>
      </c>
      <c r="AL18">
        <v>14.657296629999999</v>
      </c>
      <c r="AM18">
        <v>395.1504741</v>
      </c>
      <c r="AN18" s="4">
        <f t="shared" si="0"/>
        <v>3762.5847628879997</v>
      </c>
      <c r="AO18">
        <f t="shared" si="1"/>
        <v>3997.5838647339469</v>
      </c>
      <c r="AP18">
        <f t="shared" si="3"/>
        <v>1.062456826</v>
      </c>
      <c r="AS18">
        <v>2020</v>
      </c>
      <c r="AT18">
        <v>1.0410836130000001</v>
      </c>
      <c r="AU18">
        <v>1.0257350700000001</v>
      </c>
    </row>
    <row r="19" spans="1:47" x14ac:dyDescent="0.25">
      <c r="A19">
        <v>2021</v>
      </c>
      <c r="B19">
        <v>341507.56910000002</v>
      </c>
      <c r="C19">
        <v>10023.37977</v>
      </c>
      <c r="D19">
        <v>5963.0520100000003</v>
      </c>
      <c r="E19">
        <v>5529.4603020000004</v>
      </c>
      <c r="F19">
        <v>444.1098101</v>
      </c>
      <c r="G19">
        <v>1338.0608950000001</v>
      </c>
      <c r="H19">
        <v>1107.0181680000001</v>
      </c>
      <c r="I19">
        <v>254.6311786</v>
      </c>
      <c r="J19">
        <v>1389.5478539999999</v>
      </c>
      <c r="K19">
        <v>1109.5185469999999</v>
      </c>
      <c r="L19">
        <v>1265.5127680000001</v>
      </c>
      <c r="M19">
        <v>599.77169930000002</v>
      </c>
      <c r="N19">
        <v>17652.210640000001</v>
      </c>
      <c r="O19">
        <v>5712.4961409999996</v>
      </c>
      <c r="P19">
        <v>1130.3760279999999</v>
      </c>
      <c r="Q19">
        <v>1980.6953490000001</v>
      </c>
      <c r="R19">
        <v>4992.0995149999999</v>
      </c>
      <c r="S19">
        <v>1875.474901</v>
      </c>
      <c r="T19">
        <v>2442.1930830000001</v>
      </c>
      <c r="U19">
        <v>192860.8414</v>
      </c>
      <c r="V19">
        <v>77450.889280000003</v>
      </c>
      <c r="W19">
        <v>1.394683664</v>
      </c>
      <c r="X19">
        <v>476.14120029999998</v>
      </c>
      <c r="Y19">
        <v>158.68250370000001</v>
      </c>
      <c r="Z19">
        <v>374.33223829999997</v>
      </c>
      <c r="AA19">
        <v>47.567789830000002</v>
      </c>
      <c r="AB19">
        <v>153.03200079999999</v>
      </c>
      <c r="AC19">
        <v>66.574949059999994</v>
      </c>
      <c r="AD19">
        <v>1760.0126600000001</v>
      </c>
      <c r="AE19">
        <v>912.31265269999994</v>
      </c>
      <c r="AF19">
        <v>322.07040019999999</v>
      </c>
      <c r="AG19">
        <v>415.41462109999998</v>
      </c>
      <c r="AH19">
        <v>1071.075349</v>
      </c>
      <c r="AI19">
        <v>173.8444212</v>
      </c>
      <c r="AJ19">
        <v>8.9656762729999997</v>
      </c>
      <c r="AK19">
        <v>35.52148725</v>
      </c>
      <c r="AL19">
        <v>13.83559593</v>
      </c>
      <c r="AM19">
        <v>395.45153290000002</v>
      </c>
      <c r="AN19" s="4">
        <f t="shared" si="0"/>
        <v>4196.1115512529996</v>
      </c>
      <c r="AO19">
        <f t="shared" si="1"/>
        <v>4458.1873602861979</v>
      </c>
      <c r="AP19">
        <f t="shared" si="3"/>
        <v>1.062456826</v>
      </c>
      <c r="AS19">
        <v>2021</v>
      </c>
      <c r="AT19">
        <v>1.0501696279999999</v>
      </c>
      <c r="AU19">
        <v>1.031442706</v>
      </c>
    </row>
    <row r="20" spans="1:47" x14ac:dyDescent="0.25">
      <c r="A20">
        <v>2022</v>
      </c>
      <c r="B20">
        <v>350590.28720000002</v>
      </c>
      <c r="C20">
        <v>10210.782800000001</v>
      </c>
      <c r="D20">
        <v>6144.2860039999996</v>
      </c>
      <c r="E20">
        <v>5711.5199439999997</v>
      </c>
      <c r="F20">
        <v>458.75403890000001</v>
      </c>
      <c r="G20">
        <v>1378.699284</v>
      </c>
      <c r="H20">
        <v>1140.9253960000001</v>
      </c>
      <c r="I20">
        <v>261.5760444</v>
      </c>
      <c r="J20">
        <v>1439.9532999999999</v>
      </c>
      <c r="K20">
        <v>1140.384724</v>
      </c>
      <c r="L20">
        <v>1309.6998639999999</v>
      </c>
      <c r="M20">
        <v>621.43245509999997</v>
      </c>
      <c r="N20">
        <v>18189.72306</v>
      </c>
      <c r="O20">
        <v>5851.3281500000003</v>
      </c>
      <c r="P20">
        <v>1167.133722</v>
      </c>
      <c r="Q20">
        <v>2019.756584</v>
      </c>
      <c r="R20">
        <v>5151.3236379999998</v>
      </c>
      <c r="S20">
        <v>1938.0023189999999</v>
      </c>
      <c r="T20">
        <v>2513.9576769999999</v>
      </c>
      <c r="U20">
        <v>198263.83790000001</v>
      </c>
      <c r="V20">
        <v>78935.844110000005</v>
      </c>
      <c r="W20">
        <v>1.4095995189999999</v>
      </c>
      <c r="X20">
        <v>468.19136909999997</v>
      </c>
      <c r="Y20">
        <v>164.11851870000001</v>
      </c>
      <c r="Z20">
        <v>327.23527389999998</v>
      </c>
      <c r="AA20">
        <v>34.048963049999998</v>
      </c>
      <c r="AB20">
        <v>170.88508709999999</v>
      </c>
      <c r="AC20">
        <v>66.153040050000001</v>
      </c>
      <c r="AD20">
        <v>1992.915587</v>
      </c>
      <c r="AE20">
        <v>1040.2609210000001</v>
      </c>
      <c r="AF20">
        <v>327.57805519999999</v>
      </c>
      <c r="AG20">
        <v>461.44678190000002</v>
      </c>
      <c r="AH20">
        <v>1042.0303739999999</v>
      </c>
      <c r="AI20">
        <v>184.9551251</v>
      </c>
      <c r="AJ20">
        <v>9.4321859050000008</v>
      </c>
      <c r="AK20">
        <v>35.968038679999999</v>
      </c>
      <c r="AL20">
        <v>13.41137831</v>
      </c>
      <c r="AM20">
        <v>401.32594469999998</v>
      </c>
      <c r="AN20" s="4">
        <f t="shared" si="0"/>
        <v>4631.4125364950005</v>
      </c>
      <c r="AO20">
        <f t="shared" si="1"/>
        <v>4920.6758634210873</v>
      </c>
      <c r="AP20">
        <f t="shared" si="3"/>
        <v>1.062456826</v>
      </c>
      <c r="AS20">
        <v>2022</v>
      </c>
      <c r="AT20">
        <v>1.0640084160000001</v>
      </c>
      <c r="AU20">
        <v>1.0402278250000001</v>
      </c>
    </row>
    <row r="21" spans="1:47" x14ac:dyDescent="0.25">
      <c r="A21">
        <v>2023</v>
      </c>
      <c r="B21">
        <v>359480.2316</v>
      </c>
      <c r="C21">
        <v>10393.260389999999</v>
      </c>
      <c r="D21">
        <v>6317.2816540000003</v>
      </c>
      <c r="E21">
        <v>5882.1692569999996</v>
      </c>
      <c r="F21">
        <v>472.85692440000003</v>
      </c>
      <c r="G21">
        <v>1417.751706</v>
      </c>
      <c r="H21">
        <v>1173.7782549999999</v>
      </c>
      <c r="I21">
        <v>268.54890260000002</v>
      </c>
      <c r="J21">
        <v>1490.4544969999999</v>
      </c>
      <c r="K21">
        <v>1170.111809</v>
      </c>
      <c r="L21">
        <v>1352.9048809999999</v>
      </c>
      <c r="M21">
        <v>642.47483910000005</v>
      </c>
      <c r="N21">
        <v>18715.524399999998</v>
      </c>
      <c r="O21">
        <v>5984.2718889999996</v>
      </c>
      <c r="P21">
        <v>1204.623889</v>
      </c>
      <c r="Q21">
        <v>2057.515265</v>
      </c>
      <c r="R21">
        <v>5309.3180320000001</v>
      </c>
      <c r="S21">
        <v>1998.8123250000001</v>
      </c>
      <c r="T21">
        <v>2583.511708</v>
      </c>
      <c r="U21">
        <v>203483.64129999999</v>
      </c>
      <c r="V21">
        <v>80434.806469999996</v>
      </c>
      <c r="W21">
        <v>1.418279461</v>
      </c>
      <c r="X21">
        <v>460.77364469999998</v>
      </c>
      <c r="Y21">
        <v>168.10550649999999</v>
      </c>
      <c r="Z21">
        <v>285.45822279999999</v>
      </c>
      <c r="AA21">
        <v>23.52982699</v>
      </c>
      <c r="AB21">
        <v>190.34954880000001</v>
      </c>
      <c r="AC21">
        <v>64.869193429999996</v>
      </c>
      <c r="AD21">
        <v>2239.2406900000001</v>
      </c>
      <c r="AE21">
        <v>1175.5364099999999</v>
      </c>
      <c r="AF21">
        <v>331.6257195</v>
      </c>
      <c r="AG21">
        <v>506.40339690000002</v>
      </c>
      <c r="AH21">
        <v>1017.079064</v>
      </c>
      <c r="AI21">
        <v>193.93673000000001</v>
      </c>
      <c r="AJ21">
        <v>9.9700611289999994</v>
      </c>
      <c r="AK21">
        <v>36.280733439999999</v>
      </c>
      <c r="AL21">
        <v>13.11993013</v>
      </c>
      <c r="AM21">
        <v>408.91622999999998</v>
      </c>
      <c r="AN21" s="4">
        <f t="shared" si="0"/>
        <v>5083.1354075990012</v>
      </c>
      <c r="AO21">
        <f t="shared" si="1"/>
        <v>5400.6119112858514</v>
      </c>
      <c r="AP21">
        <f t="shared" si="3"/>
        <v>1.062456826</v>
      </c>
      <c r="AS21">
        <v>2023</v>
      </c>
      <c r="AT21">
        <v>1.0815526289999999</v>
      </c>
      <c r="AU21">
        <v>1.0517401340000001</v>
      </c>
    </row>
    <row r="22" spans="1:47" x14ac:dyDescent="0.25">
      <c r="A22">
        <v>2024</v>
      </c>
      <c r="B22">
        <v>368146.87439999997</v>
      </c>
      <c r="C22">
        <v>10569.47601</v>
      </c>
      <c r="D22">
        <v>6481.7192530000002</v>
      </c>
      <c r="E22">
        <v>6045.7073790000004</v>
      </c>
      <c r="F22">
        <v>486.41589060000001</v>
      </c>
      <c r="G22">
        <v>1454.8053150000001</v>
      </c>
      <c r="H22">
        <v>1205.5127379999999</v>
      </c>
      <c r="I22">
        <v>275.49682560000002</v>
      </c>
      <c r="J22">
        <v>1540.894589</v>
      </c>
      <c r="K22">
        <v>1198.6819989999999</v>
      </c>
      <c r="L22">
        <v>1395.3206190000001</v>
      </c>
      <c r="M22">
        <v>662.82715580000001</v>
      </c>
      <c r="N22">
        <v>19228.09402</v>
      </c>
      <c r="O22">
        <v>6108.9000249999999</v>
      </c>
      <c r="P22">
        <v>1243.5401569999999</v>
      </c>
      <c r="Q22">
        <v>2094.2923129999999</v>
      </c>
      <c r="R22">
        <v>5464.8266809999996</v>
      </c>
      <c r="S22">
        <v>2057.4510500000001</v>
      </c>
      <c r="T22">
        <v>2651.0229549999999</v>
      </c>
      <c r="U22">
        <v>208498.34520000001</v>
      </c>
      <c r="V22">
        <v>81941.501640000002</v>
      </c>
      <c r="W22">
        <v>1.423880093</v>
      </c>
      <c r="X22">
        <v>453.88913869999999</v>
      </c>
      <c r="Y22">
        <v>171.35121749999999</v>
      </c>
      <c r="Z22">
        <v>248.32251830000001</v>
      </c>
      <c r="AA22">
        <v>15.89397241</v>
      </c>
      <c r="AB22">
        <v>211.64139789999999</v>
      </c>
      <c r="AC22">
        <v>63.180383300000003</v>
      </c>
      <c r="AD22">
        <v>2499.7502639999998</v>
      </c>
      <c r="AE22">
        <v>1318.0572890000001</v>
      </c>
      <c r="AF22">
        <v>334.39811839999999</v>
      </c>
      <c r="AG22">
        <v>551.53693299999998</v>
      </c>
      <c r="AH22">
        <v>993.80831609999996</v>
      </c>
      <c r="AI22">
        <v>202.03744850000001</v>
      </c>
      <c r="AJ22">
        <v>10.563477710000001</v>
      </c>
      <c r="AK22">
        <v>36.544882919999999</v>
      </c>
      <c r="AL22">
        <v>12.876260909999999</v>
      </c>
      <c r="AM22">
        <v>416.76710459999998</v>
      </c>
      <c r="AN22" s="4">
        <f t="shared" si="0"/>
        <v>5553.8829965400018</v>
      </c>
      <c r="AO22">
        <f t="shared" si="1"/>
        <v>5900.7609004792594</v>
      </c>
      <c r="AP22">
        <f t="shared" si="3"/>
        <v>1.062456826</v>
      </c>
      <c r="AS22">
        <v>2024</v>
      </c>
      <c r="AT22">
        <v>1.102242715</v>
      </c>
      <c r="AU22">
        <v>1.065734229</v>
      </c>
    </row>
    <row r="23" spans="1:47" x14ac:dyDescent="0.25">
      <c r="A23">
        <v>2025</v>
      </c>
      <c r="B23">
        <v>376590.48340000003</v>
      </c>
      <c r="C23">
        <v>10739.73674</v>
      </c>
      <c r="D23">
        <v>6638.1785389999995</v>
      </c>
      <c r="E23">
        <v>6201.2349359999998</v>
      </c>
      <c r="F23">
        <v>499.4508616</v>
      </c>
      <c r="G23">
        <v>1489.822686</v>
      </c>
      <c r="H23">
        <v>1236.1502640000001</v>
      </c>
      <c r="I23">
        <v>282.4063567</v>
      </c>
      <c r="J23">
        <v>1591.2221360000001</v>
      </c>
      <c r="K23">
        <v>1226.1836929999999</v>
      </c>
      <c r="L23">
        <v>1436.8384329999999</v>
      </c>
      <c r="M23">
        <v>682.46119750000003</v>
      </c>
      <c r="N23">
        <v>19727.12299</v>
      </c>
      <c r="O23">
        <v>6225.4389849999998</v>
      </c>
      <c r="P23">
        <v>1283.6186720000001</v>
      </c>
      <c r="Q23">
        <v>2129.8499900000002</v>
      </c>
      <c r="R23">
        <v>5617.581666</v>
      </c>
      <c r="S23">
        <v>2113.8006439999999</v>
      </c>
      <c r="T23">
        <v>2716.7062660000001</v>
      </c>
      <c r="U23">
        <v>213312.37580000001</v>
      </c>
      <c r="V23">
        <v>83452.609549999994</v>
      </c>
      <c r="W23">
        <v>1.427569273</v>
      </c>
      <c r="X23">
        <v>447.45734420000002</v>
      </c>
      <c r="Y23">
        <v>174.0672754</v>
      </c>
      <c r="Z23">
        <v>215.4550887</v>
      </c>
      <c r="AA23">
        <v>10.537329590000001</v>
      </c>
      <c r="AB23">
        <v>234.97593470000001</v>
      </c>
      <c r="AC23">
        <v>61.261322649999997</v>
      </c>
      <c r="AD23">
        <v>2774.9775060000002</v>
      </c>
      <c r="AE23">
        <v>1467.808755</v>
      </c>
      <c r="AF23">
        <v>336.05632009999999</v>
      </c>
      <c r="AG23">
        <v>597.23313740000003</v>
      </c>
      <c r="AH23">
        <v>971.61723700000005</v>
      </c>
      <c r="AI23">
        <v>209.66729079999999</v>
      </c>
      <c r="AJ23">
        <v>11.211191550000001</v>
      </c>
      <c r="AK23">
        <v>36.790526669999998</v>
      </c>
      <c r="AL23">
        <v>12.65678293</v>
      </c>
      <c r="AM23">
        <v>424.49240020000002</v>
      </c>
      <c r="AN23" s="4">
        <f t="shared" si="0"/>
        <v>6044.9611860500008</v>
      </c>
      <c r="AO23">
        <f t="shared" si="1"/>
        <v>6422.5102750238793</v>
      </c>
      <c r="AP23">
        <f t="shared" si="3"/>
        <v>1.062456826</v>
      </c>
      <c r="AS23">
        <v>2025</v>
      </c>
      <c r="AT23">
        <v>1.125335467</v>
      </c>
      <c r="AU23">
        <v>1.0816925070000001</v>
      </c>
    </row>
    <row r="24" spans="1:47" x14ac:dyDescent="0.25">
      <c r="A24">
        <v>2026</v>
      </c>
      <c r="B24">
        <v>384738.14630000002</v>
      </c>
      <c r="C24">
        <v>10904.74768</v>
      </c>
      <c r="D24">
        <v>6787.5364319999999</v>
      </c>
      <c r="E24">
        <v>6349.2943960000002</v>
      </c>
      <c r="F24">
        <v>512.00049539999998</v>
      </c>
      <c r="G24">
        <v>1522.829669</v>
      </c>
      <c r="H24">
        <v>1265.7530770000001</v>
      </c>
      <c r="I24">
        <v>289.27046730000001</v>
      </c>
      <c r="J24">
        <v>1641.289342</v>
      </c>
      <c r="K24">
        <v>1252.7237190000001</v>
      </c>
      <c r="L24">
        <v>1477.4062140000001</v>
      </c>
      <c r="M24">
        <v>701.28315329999998</v>
      </c>
      <c r="N24">
        <v>20212.44759</v>
      </c>
      <c r="O24">
        <v>6334.0652849999997</v>
      </c>
      <c r="P24">
        <v>1325.12662</v>
      </c>
      <c r="Q24">
        <v>2164.378725</v>
      </c>
      <c r="R24">
        <v>5767.5981890000003</v>
      </c>
      <c r="S24">
        <v>2167.8663539999998</v>
      </c>
      <c r="T24">
        <v>2780.7865499999998</v>
      </c>
      <c r="U24">
        <v>217941.25520000001</v>
      </c>
      <c r="V24">
        <v>84966.332460000005</v>
      </c>
      <c r="W24">
        <v>1.4319092490000001</v>
      </c>
      <c r="X24">
        <v>441.43889280000002</v>
      </c>
      <c r="Y24">
        <v>176.25464590000001</v>
      </c>
      <c r="Z24">
        <v>187.24512300000001</v>
      </c>
      <c r="AA24">
        <v>7.6337606960000004</v>
      </c>
      <c r="AB24">
        <v>259.91608780000001</v>
      </c>
      <c r="AC24">
        <v>59.508153409999998</v>
      </c>
      <c r="AD24">
        <v>2984.1733979999999</v>
      </c>
      <c r="AE24">
        <v>1617.198349</v>
      </c>
      <c r="AF24">
        <v>338.18941089999998</v>
      </c>
      <c r="AG24">
        <v>641.92925119999995</v>
      </c>
      <c r="AH24">
        <v>950.14138200000002</v>
      </c>
      <c r="AI24">
        <v>217.10032000000001</v>
      </c>
      <c r="AJ24">
        <v>11.83444652</v>
      </c>
      <c r="AK24">
        <v>37.043805159999998</v>
      </c>
      <c r="AL24">
        <v>12.459743420000001</v>
      </c>
      <c r="AM24">
        <v>430.65603340000001</v>
      </c>
      <c r="AN24" s="4">
        <f t="shared" si="0"/>
        <v>6466.839403500001</v>
      </c>
      <c r="AO24">
        <f t="shared" si="1"/>
        <v>6870.7376668943443</v>
      </c>
      <c r="AP24">
        <f t="shared" si="3"/>
        <v>1.062456826</v>
      </c>
      <c r="AS24">
        <v>2026</v>
      </c>
      <c r="AT24">
        <v>1.1502155080000001</v>
      </c>
      <c r="AU24">
        <v>1.0993396499999999</v>
      </c>
    </row>
    <row r="25" spans="1:47" x14ac:dyDescent="0.25">
      <c r="A25">
        <v>2027</v>
      </c>
      <c r="B25">
        <v>392653.11320000002</v>
      </c>
      <c r="C25">
        <v>11065.451230000001</v>
      </c>
      <c r="D25">
        <v>6931.0661190000001</v>
      </c>
      <c r="E25">
        <v>6490.9700780000003</v>
      </c>
      <c r="F25">
        <v>524.10784220000005</v>
      </c>
      <c r="G25">
        <v>1553.3477370000001</v>
      </c>
      <c r="H25">
        <v>1294.421707</v>
      </c>
      <c r="I25">
        <v>296.09659499999998</v>
      </c>
      <c r="J25">
        <v>1690.979079</v>
      </c>
      <c r="K25">
        <v>1278.3640479999999</v>
      </c>
      <c r="L25">
        <v>1517.0241510000001</v>
      </c>
      <c r="M25">
        <v>719.34492479999994</v>
      </c>
      <c r="N25">
        <v>20684.927360000001</v>
      </c>
      <c r="O25">
        <v>6430.7449530000004</v>
      </c>
      <c r="P25">
        <v>1368.1630909999999</v>
      </c>
      <c r="Q25">
        <v>2197.9653779999999</v>
      </c>
      <c r="R25">
        <v>5915.1105989999996</v>
      </c>
      <c r="S25">
        <v>2219.7187680000002</v>
      </c>
      <c r="T25">
        <v>2843.5429429999999</v>
      </c>
      <c r="U25">
        <v>222408.8659</v>
      </c>
      <c r="V25">
        <v>86482.79204</v>
      </c>
      <c r="W25">
        <v>1.436067794</v>
      </c>
      <c r="X25">
        <v>435.74394080000002</v>
      </c>
      <c r="Y25">
        <v>177.98405289999999</v>
      </c>
      <c r="Z25">
        <v>162.66667469999999</v>
      </c>
      <c r="AA25">
        <v>5.6586410889999996</v>
      </c>
      <c r="AB25">
        <v>286.97016600000001</v>
      </c>
      <c r="AC25">
        <v>57.754392299999999</v>
      </c>
      <c r="AD25">
        <v>3164.4805259999998</v>
      </c>
      <c r="AE25">
        <v>1769.5861279999999</v>
      </c>
      <c r="AF25">
        <v>340.04282740000002</v>
      </c>
      <c r="AG25">
        <v>686.47470680000004</v>
      </c>
      <c r="AH25">
        <v>929.17661320000002</v>
      </c>
      <c r="AI25">
        <v>224.2075323</v>
      </c>
      <c r="AJ25">
        <v>12.4728672</v>
      </c>
      <c r="AK25">
        <v>37.285551470000001</v>
      </c>
      <c r="AL25">
        <v>12.275313629999999</v>
      </c>
      <c r="AM25">
        <v>435.89273370000001</v>
      </c>
      <c r="AN25" s="4">
        <f t="shared" si="0"/>
        <v>6860.7022393999996</v>
      </c>
      <c r="AO25">
        <f t="shared" si="1"/>
        <v>7289.1999254040156</v>
      </c>
      <c r="AP25">
        <f t="shared" si="3"/>
        <v>1.062456826</v>
      </c>
      <c r="AS25">
        <v>2027</v>
      </c>
      <c r="AT25">
        <v>1.176464959</v>
      </c>
      <c r="AU25">
        <v>1.1184431079999999</v>
      </c>
    </row>
    <row r="26" spans="1:47" x14ac:dyDescent="0.25">
      <c r="A26">
        <v>2028</v>
      </c>
      <c r="B26">
        <v>400398.35090000002</v>
      </c>
      <c r="C26">
        <v>11223.186589999999</v>
      </c>
      <c r="D26">
        <v>7070.0847409999997</v>
      </c>
      <c r="E26">
        <v>6627.3594309999999</v>
      </c>
      <c r="F26">
        <v>535.85263950000001</v>
      </c>
      <c r="G26">
        <v>1581.9050520000001</v>
      </c>
      <c r="H26">
        <v>1322.3111220000001</v>
      </c>
      <c r="I26">
        <v>302.90267510000001</v>
      </c>
      <c r="J26">
        <v>1740.226885</v>
      </c>
      <c r="K26">
        <v>1303.3048209999999</v>
      </c>
      <c r="L26">
        <v>1555.8357249999999</v>
      </c>
      <c r="M26">
        <v>736.73827129999995</v>
      </c>
      <c r="N26">
        <v>21146.852610000002</v>
      </c>
      <c r="O26">
        <v>6519.45658</v>
      </c>
      <c r="P26">
        <v>1412.8282280000001</v>
      </c>
      <c r="Q26">
        <v>2230.7114769999998</v>
      </c>
      <c r="R26">
        <v>6060.7603900000004</v>
      </c>
      <c r="S26">
        <v>2269.564347</v>
      </c>
      <c r="T26">
        <v>2905.3503249999999</v>
      </c>
      <c r="U26">
        <v>226750.16269999999</v>
      </c>
      <c r="V26">
        <v>88003.005420000001</v>
      </c>
      <c r="W26">
        <v>1.4396804679999999</v>
      </c>
      <c r="X26">
        <v>430.35134099999999</v>
      </c>
      <c r="Y26">
        <v>179.30802550000001</v>
      </c>
      <c r="Z26">
        <v>141.17055869999999</v>
      </c>
      <c r="AA26">
        <v>4.1988101489999998</v>
      </c>
      <c r="AB26">
        <v>316.42328129999999</v>
      </c>
      <c r="AC26">
        <v>55.955047180000001</v>
      </c>
      <c r="AD26">
        <v>3329.7508349999998</v>
      </c>
      <c r="AE26">
        <v>1926.042465</v>
      </c>
      <c r="AF26">
        <v>341.36834859999999</v>
      </c>
      <c r="AG26">
        <v>731.07333149999999</v>
      </c>
      <c r="AH26">
        <v>908.71407160000001</v>
      </c>
      <c r="AI26">
        <v>230.94253649999999</v>
      </c>
      <c r="AJ26">
        <v>13.142268290000001</v>
      </c>
      <c r="AK26">
        <v>37.511199689999998</v>
      </c>
      <c r="AL26">
        <v>12.100871160000001</v>
      </c>
      <c r="AM26">
        <v>440.45824229999999</v>
      </c>
      <c r="AN26" s="4">
        <f t="shared" si="0"/>
        <v>7241.698123539999</v>
      </c>
      <c r="AO26">
        <f t="shared" si="1"/>
        <v>7693.9916031864632</v>
      </c>
      <c r="AP26">
        <f t="shared" si="3"/>
        <v>1.062456826</v>
      </c>
      <c r="AS26">
        <v>2028</v>
      </c>
      <c r="AT26">
        <v>1.2036611610000001</v>
      </c>
      <c r="AU26">
        <v>1.1388366080000001</v>
      </c>
    </row>
    <row r="27" spans="1:47" x14ac:dyDescent="0.25">
      <c r="A27">
        <v>2029</v>
      </c>
      <c r="B27">
        <v>408026.1067</v>
      </c>
      <c r="C27">
        <v>11379.308800000001</v>
      </c>
      <c r="D27">
        <v>7205.9550900000004</v>
      </c>
      <c r="E27">
        <v>6759.4405770000003</v>
      </c>
      <c r="F27">
        <v>547.31087439999999</v>
      </c>
      <c r="G27">
        <v>1608.9177649999999</v>
      </c>
      <c r="H27">
        <v>1349.5817569999999</v>
      </c>
      <c r="I27">
        <v>309.70813859999998</v>
      </c>
      <c r="J27">
        <v>1789.0104389999999</v>
      </c>
      <c r="K27">
        <v>1327.7221489999999</v>
      </c>
      <c r="L27">
        <v>1593.9931730000001</v>
      </c>
      <c r="M27">
        <v>753.54482919999998</v>
      </c>
      <c r="N27">
        <v>21600.469509999999</v>
      </c>
      <c r="O27">
        <v>6602.3461639999996</v>
      </c>
      <c r="P27">
        <v>1459.392738</v>
      </c>
      <c r="Q27">
        <v>2262.8549800000001</v>
      </c>
      <c r="R27">
        <v>6205.229746</v>
      </c>
      <c r="S27">
        <v>2317.6341259999999</v>
      </c>
      <c r="T27">
        <v>2966.606886</v>
      </c>
      <c r="U27">
        <v>231001.008</v>
      </c>
      <c r="V27">
        <v>89528.490850000002</v>
      </c>
      <c r="W27">
        <v>1.4426939320000001</v>
      </c>
      <c r="X27">
        <v>425.2545983</v>
      </c>
      <c r="Y27">
        <v>180.2686295</v>
      </c>
      <c r="Z27">
        <v>122.3692757</v>
      </c>
      <c r="AA27">
        <v>3.0983536090000001</v>
      </c>
      <c r="AB27">
        <v>348.46333679999998</v>
      </c>
      <c r="AC27">
        <v>54.105357490000003</v>
      </c>
      <c r="AD27">
        <v>3484.1088669999999</v>
      </c>
      <c r="AE27">
        <v>2086.6679140000001</v>
      </c>
      <c r="AF27">
        <v>342.09423190000001</v>
      </c>
      <c r="AG27">
        <v>775.67084339999997</v>
      </c>
      <c r="AH27">
        <v>888.7810667</v>
      </c>
      <c r="AI27">
        <v>237.28910239999999</v>
      </c>
      <c r="AJ27">
        <v>13.84914918</v>
      </c>
      <c r="AK27">
        <v>37.720577040000002</v>
      </c>
      <c r="AL27">
        <v>11.935849449999999</v>
      </c>
      <c r="AM27">
        <v>444.46027140000001</v>
      </c>
      <c r="AN27" s="4">
        <f t="shared" si="0"/>
        <v>7614.0654352699994</v>
      </c>
      <c r="AO27">
        <f t="shared" si="1"/>
        <v>8089.6157953132724</v>
      </c>
      <c r="AP27">
        <f t="shared" si="3"/>
        <v>1.062456826</v>
      </c>
      <c r="AS27">
        <v>2029</v>
      </c>
      <c r="AT27">
        <v>1.2318709160000001</v>
      </c>
      <c r="AU27">
        <v>1.1603901679999999</v>
      </c>
    </row>
    <row r="28" spans="1:47" x14ac:dyDescent="0.25">
      <c r="A28">
        <v>2030</v>
      </c>
      <c r="B28">
        <v>415636.9938</v>
      </c>
      <c r="C28">
        <v>11538.461939999999</v>
      </c>
      <c r="D28">
        <v>7345.5796890000001</v>
      </c>
      <c r="E28">
        <v>6872.8381939999999</v>
      </c>
      <c r="F28">
        <v>558.49738679999996</v>
      </c>
      <c r="G28">
        <v>1635.2960499999999</v>
      </c>
      <c r="H28">
        <v>1376.3919089999999</v>
      </c>
      <c r="I28">
        <v>316.48878919999999</v>
      </c>
      <c r="J28">
        <v>1837.282942</v>
      </c>
      <c r="K28">
        <v>1351.5550350000001</v>
      </c>
      <c r="L28">
        <v>1631.381942</v>
      </c>
      <c r="M28">
        <v>770.17825540000001</v>
      </c>
      <c r="N28">
        <v>22054.693329999998</v>
      </c>
      <c r="O28">
        <v>6686.3681409999999</v>
      </c>
      <c r="P28">
        <v>1509.5421690000001</v>
      </c>
      <c r="Q28">
        <v>2296.0550549999998</v>
      </c>
      <c r="R28">
        <v>6358.0244400000001</v>
      </c>
      <c r="S28">
        <v>2365.1638750000002</v>
      </c>
      <c r="T28">
        <v>3030.029438</v>
      </c>
      <c r="U28">
        <v>235218.19760000001</v>
      </c>
      <c r="V28">
        <v>91065.190820000003</v>
      </c>
      <c r="W28">
        <v>1.4418849680000001</v>
      </c>
      <c r="X28">
        <v>419.37543520000003</v>
      </c>
      <c r="Y28">
        <v>180.3293147</v>
      </c>
      <c r="Z28">
        <v>106.2540882</v>
      </c>
      <c r="AA28">
        <v>2.2759098249999998</v>
      </c>
      <c r="AB28">
        <v>384.36904559999999</v>
      </c>
      <c r="AC28">
        <v>52.365576900000001</v>
      </c>
      <c r="AD28">
        <v>3639.2273180000002</v>
      </c>
      <c r="AE28">
        <v>2257.83149</v>
      </c>
      <c r="AF28">
        <v>343.20713849999999</v>
      </c>
      <c r="AG28">
        <v>822.54081440000004</v>
      </c>
      <c r="AH28">
        <v>862.21225860000004</v>
      </c>
      <c r="AI28">
        <v>240.93852440000001</v>
      </c>
      <c r="AJ28">
        <v>14.460090080000001</v>
      </c>
      <c r="AK28">
        <v>37.564891500000002</v>
      </c>
      <c r="AL28">
        <v>11.67536544</v>
      </c>
      <c r="AM28">
        <v>443.707652</v>
      </c>
      <c r="AN28" s="4">
        <f t="shared" si="0"/>
        <v>7991.4825990199997</v>
      </c>
      <c r="AO28">
        <f t="shared" si="1"/>
        <v>8490.60523718902</v>
      </c>
      <c r="AP28">
        <f t="shared" si="3"/>
        <v>1.062456826</v>
      </c>
      <c r="AS28">
        <v>2030</v>
      </c>
      <c r="AT28">
        <v>1.2603547859999999</v>
      </c>
      <c r="AU28">
        <v>1.1836302190000001</v>
      </c>
    </row>
    <row r="29" spans="1:47" x14ac:dyDescent="0.25">
      <c r="A29">
        <v>2031</v>
      </c>
      <c r="B29">
        <v>423191.62949999998</v>
      </c>
      <c r="C29">
        <v>11697.08863</v>
      </c>
      <c r="D29">
        <v>7481.7777050000004</v>
      </c>
      <c r="E29">
        <v>7001.0139129999998</v>
      </c>
      <c r="F29">
        <v>569.62870550000002</v>
      </c>
      <c r="G29">
        <v>1661.9355479999999</v>
      </c>
      <c r="H29">
        <v>1402.9086119999999</v>
      </c>
      <c r="I29">
        <v>323.30609939999999</v>
      </c>
      <c r="J29">
        <v>1885.09961</v>
      </c>
      <c r="K29">
        <v>1375.5858129999999</v>
      </c>
      <c r="L29">
        <v>1668.276766</v>
      </c>
      <c r="M29">
        <v>786.26686979999999</v>
      </c>
      <c r="N29">
        <v>22503.625899999999</v>
      </c>
      <c r="O29">
        <v>6775.2882669999999</v>
      </c>
      <c r="P29">
        <v>1562.206582</v>
      </c>
      <c r="Q29">
        <v>2328.6073929999998</v>
      </c>
      <c r="R29">
        <v>6508.5089200000002</v>
      </c>
      <c r="S29">
        <v>2409.9500619999999</v>
      </c>
      <c r="T29">
        <v>3093.5956379999998</v>
      </c>
      <c r="U29">
        <v>239416.25200000001</v>
      </c>
      <c r="V29">
        <v>92609.123940000005</v>
      </c>
      <c r="W29">
        <v>1.4428359420000001</v>
      </c>
      <c r="X29">
        <v>414.65382069999998</v>
      </c>
      <c r="Y29">
        <v>178.9572178</v>
      </c>
      <c r="Z29">
        <v>92.479543030000002</v>
      </c>
      <c r="AA29">
        <v>1.864920803</v>
      </c>
      <c r="AB29">
        <v>414.65860670000001</v>
      </c>
      <c r="AC29">
        <v>50.549488080000003</v>
      </c>
      <c r="AD29">
        <v>3739.5649060000001</v>
      </c>
      <c r="AE29">
        <v>2438.0358919999999</v>
      </c>
      <c r="AF29">
        <v>343.49144430000001</v>
      </c>
      <c r="AG29">
        <v>864.19093769999995</v>
      </c>
      <c r="AH29">
        <v>839.69022949999999</v>
      </c>
      <c r="AI29">
        <v>243.6167543</v>
      </c>
      <c r="AJ29">
        <v>15.09434093</v>
      </c>
      <c r="AK29">
        <v>37.566470449999997</v>
      </c>
      <c r="AL29">
        <v>11.478317730000001</v>
      </c>
      <c r="AM29">
        <v>444.24679659999998</v>
      </c>
      <c r="AN29" s="4">
        <f t="shared" si="0"/>
        <v>8316.2430778099988</v>
      </c>
      <c r="AO29">
        <f t="shared" si="1"/>
        <v>8835.6492246944817</v>
      </c>
      <c r="AP29">
        <f t="shared" si="3"/>
        <v>1.062456826</v>
      </c>
      <c r="AS29">
        <v>2031</v>
      </c>
      <c r="AT29">
        <v>1.2892615140000001</v>
      </c>
      <c r="AU29">
        <v>1.2072045579999999</v>
      </c>
    </row>
    <row r="30" spans="1:47" x14ac:dyDescent="0.25">
      <c r="A30">
        <v>2032</v>
      </c>
      <c r="B30">
        <v>430710.658</v>
      </c>
      <c r="C30">
        <v>11856.574350000001</v>
      </c>
      <c r="D30">
        <v>7616.9245600000004</v>
      </c>
      <c r="E30">
        <v>7129.1226610000003</v>
      </c>
      <c r="F30">
        <v>580.64749529999995</v>
      </c>
      <c r="G30">
        <v>1687.474185</v>
      </c>
      <c r="H30">
        <v>1429.1876810000001</v>
      </c>
      <c r="I30">
        <v>330.16151150000002</v>
      </c>
      <c r="J30">
        <v>1932.450869</v>
      </c>
      <c r="K30">
        <v>1399.4733630000001</v>
      </c>
      <c r="L30">
        <v>1704.459096</v>
      </c>
      <c r="M30">
        <v>801.84878690000005</v>
      </c>
      <c r="N30">
        <v>22946.95621</v>
      </c>
      <c r="O30">
        <v>6858.1011850000004</v>
      </c>
      <c r="P30">
        <v>1617.21388</v>
      </c>
      <c r="Q30">
        <v>2360.863124</v>
      </c>
      <c r="R30">
        <v>6657.8225480000001</v>
      </c>
      <c r="S30">
        <v>2453.7531549999999</v>
      </c>
      <c r="T30">
        <v>3156.9931969999998</v>
      </c>
      <c r="U30">
        <v>243606.90669999999</v>
      </c>
      <c r="V30">
        <v>94163.438550000006</v>
      </c>
      <c r="W30">
        <v>1.444811742</v>
      </c>
      <c r="X30">
        <v>410.56381929999998</v>
      </c>
      <c r="Y30">
        <v>176.96153380000001</v>
      </c>
      <c r="Z30">
        <v>80.503699170000004</v>
      </c>
      <c r="AA30">
        <v>1.583222686</v>
      </c>
      <c r="AB30">
        <v>443.27283469999998</v>
      </c>
      <c r="AC30">
        <v>48.691560760000002</v>
      </c>
      <c r="AD30">
        <v>3811.3325559999998</v>
      </c>
      <c r="AE30">
        <v>2624.3029179999999</v>
      </c>
      <c r="AF30">
        <v>342.82519869999999</v>
      </c>
      <c r="AG30">
        <v>903.12029759999996</v>
      </c>
      <c r="AH30">
        <v>819.66081320000001</v>
      </c>
      <c r="AI30">
        <v>245.86694550000001</v>
      </c>
      <c r="AJ30">
        <v>15.77080336</v>
      </c>
      <c r="AK30">
        <v>37.650625509999998</v>
      </c>
      <c r="AL30">
        <v>11.31977307</v>
      </c>
      <c r="AM30">
        <v>445.41344370000002</v>
      </c>
      <c r="AN30" s="4">
        <f t="shared" si="0"/>
        <v>8614.5640952400008</v>
      </c>
      <c r="AO30">
        <f t="shared" si="1"/>
        <v>9152.6024260022532</v>
      </c>
      <c r="AP30">
        <f t="shared" si="3"/>
        <v>1.062456826</v>
      </c>
      <c r="AS30">
        <v>2032</v>
      </c>
      <c r="AT30">
        <v>1.318442892</v>
      </c>
      <c r="AU30">
        <v>1.231851791</v>
      </c>
    </row>
    <row r="31" spans="1:47" x14ac:dyDescent="0.25">
      <c r="A31">
        <v>2033</v>
      </c>
      <c r="B31">
        <v>438230.26020000002</v>
      </c>
      <c r="C31">
        <v>12018.018830000001</v>
      </c>
      <c r="D31">
        <v>7752.5332230000004</v>
      </c>
      <c r="E31">
        <v>7253.5738920000003</v>
      </c>
      <c r="F31">
        <v>591.55978330000005</v>
      </c>
      <c r="G31">
        <v>1711.691464</v>
      </c>
      <c r="H31">
        <v>1455.3060149999999</v>
      </c>
      <c r="I31">
        <v>337.0591076</v>
      </c>
      <c r="J31">
        <v>1979.3621029999999</v>
      </c>
      <c r="K31">
        <v>1423.1534939999999</v>
      </c>
      <c r="L31">
        <v>1739.9190739999999</v>
      </c>
      <c r="M31">
        <v>816.97158520000005</v>
      </c>
      <c r="N31">
        <v>23385.703310000001</v>
      </c>
      <c r="O31">
        <v>6934.1337739999999</v>
      </c>
      <c r="P31">
        <v>1674.7741900000001</v>
      </c>
      <c r="Q31">
        <v>2392.9433020000001</v>
      </c>
      <c r="R31">
        <v>6806.6016319999999</v>
      </c>
      <c r="S31">
        <v>2496.8880479999998</v>
      </c>
      <c r="T31">
        <v>3220.356992</v>
      </c>
      <c r="U31">
        <v>247809.74650000001</v>
      </c>
      <c r="V31">
        <v>95730.907819999906</v>
      </c>
      <c r="W31">
        <v>1.4473942399999999</v>
      </c>
      <c r="X31">
        <v>406.9098492</v>
      </c>
      <c r="Y31">
        <v>174.63079809999999</v>
      </c>
      <c r="Z31">
        <v>70.065209199999998</v>
      </c>
      <c r="AA31">
        <v>1.359066028</v>
      </c>
      <c r="AB31">
        <v>471.80678790000002</v>
      </c>
      <c r="AC31">
        <v>46.826972750000003</v>
      </c>
      <c r="AD31">
        <v>3865.3129239999998</v>
      </c>
      <c r="AE31">
        <v>2817.3287369999998</v>
      </c>
      <c r="AF31">
        <v>341.68049769999999</v>
      </c>
      <c r="AG31">
        <v>940.58916720000002</v>
      </c>
      <c r="AH31">
        <v>801.15787020000005</v>
      </c>
      <c r="AI31">
        <v>247.74898060000001</v>
      </c>
      <c r="AJ31">
        <v>16.489022299999998</v>
      </c>
      <c r="AK31">
        <v>37.771503809999999</v>
      </c>
      <c r="AL31">
        <v>11.18481772</v>
      </c>
      <c r="AM31">
        <v>446.74646280000002</v>
      </c>
      <c r="AN31" s="4">
        <f t="shared" si="0"/>
        <v>8899.4829112299994</v>
      </c>
      <c r="AO31">
        <f t="shared" si="1"/>
        <v>9455.3163669066653</v>
      </c>
      <c r="AP31">
        <f t="shared" si="3"/>
        <v>1.062456826</v>
      </c>
      <c r="AS31">
        <v>2033</v>
      </c>
      <c r="AT31">
        <v>1.347855754</v>
      </c>
      <c r="AU31">
        <v>1.257488795</v>
      </c>
    </row>
    <row r="32" spans="1:47" x14ac:dyDescent="0.25">
      <c r="A32">
        <v>2034</v>
      </c>
      <c r="B32">
        <v>445776.35080000001</v>
      </c>
      <c r="C32">
        <v>12182.09931</v>
      </c>
      <c r="D32">
        <v>7889.3472119999997</v>
      </c>
      <c r="E32">
        <v>7374.3873970000004</v>
      </c>
      <c r="F32">
        <v>602.39345309999999</v>
      </c>
      <c r="G32">
        <v>1734.8342789999999</v>
      </c>
      <c r="H32">
        <v>1481.329604</v>
      </c>
      <c r="I32">
        <v>344.00485579999997</v>
      </c>
      <c r="J32">
        <v>2025.8705359999999</v>
      </c>
      <c r="K32">
        <v>1446.6848849999999</v>
      </c>
      <c r="L32">
        <v>1774.765572</v>
      </c>
      <c r="M32">
        <v>831.69323689999999</v>
      </c>
      <c r="N32">
        <v>23821.179380000001</v>
      </c>
      <c r="O32">
        <v>7005.1960090000002</v>
      </c>
      <c r="P32">
        <v>1734.024467</v>
      </c>
      <c r="Q32">
        <v>2424.5391030000001</v>
      </c>
      <c r="R32">
        <v>6955.333627</v>
      </c>
      <c r="S32">
        <v>2539.4179610000001</v>
      </c>
      <c r="T32">
        <v>3283.915735</v>
      </c>
      <c r="U32">
        <v>252039.31450000001</v>
      </c>
      <c r="V32">
        <v>97313.540240000002</v>
      </c>
      <c r="W32">
        <v>1.4503955399999999</v>
      </c>
      <c r="X32">
        <v>403.6224315</v>
      </c>
      <c r="Y32">
        <v>172.07385149999999</v>
      </c>
      <c r="Z32">
        <v>60.965929469999999</v>
      </c>
      <c r="AA32">
        <v>1.171155274</v>
      </c>
      <c r="AB32">
        <v>500.7612494</v>
      </c>
      <c r="AC32">
        <v>44.972858840000001</v>
      </c>
      <c r="AD32">
        <v>3905.6654490000001</v>
      </c>
      <c r="AE32">
        <v>3017.3659259999999</v>
      </c>
      <c r="AF32">
        <v>340.14548000000002</v>
      </c>
      <c r="AG32">
        <v>977.00132529999996</v>
      </c>
      <c r="AH32">
        <v>783.75159759999997</v>
      </c>
      <c r="AI32">
        <v>249.25655040000001</v>
      </c>
      <c r="AJ32">
        <v>17.247461009999999</v>
      </c>
      <c r="AK32">
        <v>37.909417619999999</v>
      </c>
      <c r="AL32">
        <v>11.066894449999999</v>
      </c>
      <c r="AM32">
        <v>448.0514422</v>
      </c>
      <c r="AN32" s="4">
        <f t="shared" si="0"/>
        <v>9175.7837974799986</v>
      </c>
      <c r="AO32">
        <f t="shared" si="1"/>
        <v>9748.8741295328255</v>
      </c>
      <c r="AP32">
        <f t="shared" si="3"/>
        <v>1.062456826</v>
      </c>
      <c r="AS32">
        <v>2034</v>
      </c>
      <c r="AT32">
        <v>1.3775054579999999</v>
      </c>
      <c r="AU32">
        <v>1.2841068520000001</v>
      </c>
    </row>
    <row r="33" spans="1:47" x14ac:dyDescent="0.25">
      <c r="A33">
        <v>2035</v>
      </c>
      <c r="B33">
        <v>453368.4007</v>
      </c>
      <c r="C33">
        <v>12349.22532</v>
      </c>
      <c r="D33">
        <v>8027.743579</v>
      </c>
      <c r="E33">
        <v>7492.0810510000001</v>
      </c>
      <c r="F33">
        <v>613.17482930000006</v>
      </c>
      <c r="G33">
        <v>1757.209458</v>
      </c>
      <c r="H33">
        <v>1507.3102160000001</v>
      </c>
      <c r="I33">
        <v>351.00393339999999</v>
      </c>
      <c r="J33">
        <v>2072.0181630000002</v>
      </c>
      <c r="K33">
        <v>1470.1387569999999</v>
      </c>
      <c r="L33">
        <v>1809.1170689999999</v>
      </c>
      <c r="M33">
        <v>846.06598410000004</v>
      </c>
      <c r="N33">
        <v>24254.498500000002</v>
      </c>
      <c r="O33">
        <v>7073.1716390000001</v>
      </c>
      <c r="P33">
        <v>1795.1900149999999</v>
      </c>
      <c r="Q33">
        <v>2455.833592</v>
      </c>
      <c r="R33">
        <v>7104.3588790000003</v>
      </c>
      <c r="S33">
        <v>2581.3748449999998</v>
      </c>
      <c r="T33">
        <v>3347.883268</v>
      </c>
      <c r="U33">
        <v>256305.59349999999</v>
      </c>
      <c r="V33">
        <v>98912.849979999999</v>
      </c>
      <c r="W33">
        <v>1.453742291</v>
      </c>
      <c r="X33">
        <v>400.66968120000001</v>
      </c>
      <c r="Y33">
        <v>169.34427600000001</v>
      </c>
      <c r="Z33">
        <v>53.036337850000002</v>
      </c>
      <c r="AA33">
        <v>1.010947638</v>
      </c>
      <c r="AB33">
        <v>530.26184450000005</v>
      </c>
      <c r="AC33">
        <v>43.138474100000003</v>
      </c>
      <c r="AD33">
        <v>3934.2714820000001</v>
      </c>
      <c r="AE33">
        <v>3224.653742</v>
      </c>
      <c r="AF33">
        <v>338.26274949999998</v>
      </c>
      <c r="AG33">
        <v>1012.480922</v>
      </c>
      <c r="AH33">
        <v>767.25381259999995</v>
      </c>
      <c r="AI33">
        <v>250.39109289999999</v>
      </c>
      <c r="AJ33">
        <v>18.04582276</v>
      </c>
      <c r="AK33">
        <v>38.056639609999998</v>
      </c>
      <c r="AL33">
        <v>10.96318192</v>
      </c>
      <c r="AM33">
        <v>449.26346890000002</v>
      </c>
      <c r="AN33" s="4">
        <f t="shared" si="0"/>
        <v>9445.7333775900006</v>
      </c>
      <c r="AO33">
        <f t="shared" si="1"/>
        <v>10035.683903596531</v>
      </c>
      <c r="AP33">
        <f t="shared" si="3"/>
        <v>1.062456826</v>
      </c>
      <c r="AS33">
        <v>2035</v>
      </c>
      <c r="AT33">
        <v>1.407436766</v>
      </c>
      <c r="AU33">
        <v>1.311680441</v>
      </c>
    </row>
    <row r="34" spans="1:47" x14ac:dyDescent="0.25">
      <c r="A34">
        <v>2036</v>
      </c>
      <c r="B34">
        <v>460475.29220000003</v>
      </c>
      <c r="C34">
        <v>12515.05341</v>
      </c>
      <c r="D34">
        <v>8169.1831149999998</v>
      </c>
      <c r="E34">
        <v>7604.7457889999996</v>
      </c>
      <c r="F34">
        <v>623.31858309999996</v>
      </c>
      <c r="G34">
        <v>1759.8556759999999</v>
      </c>
      <c r="H34">
        <v>1532.6442480000001</v>
      </c>
      <c r="I34">
        <v>357.97740379999999</v>
      </c>
      <c r="J34">
        <v>2118.0692669999999</v>
      </c>
      <c r="K34">
        <v>1490.9113729999999</v>
      </c>
      <c r="L34">
        <v>1841.066724</v>
      </c>
      <c r="M34">
        <v>859.48353080000004</v>
      </c>
      <c r="N34">
        <v>24665.49728</v>
      </c>
      <c r="O34">
        <v>6996.9047609999998</v>
      </c>
      <c r="P34">
        <v>1857.887864</v>
      </c>
      <c r="Q34">
        <v>2486.4835389999998</v>
      </c>
      <c r="R34">
        <v>7249.12896</v>
      </c>
      <c r="S34">
        <v>2621.7323970000002</v>
      </c>
      <c r="T34">
        <v>3411.108142</v>
      </c>
      <c r="U34">
        <v>260480.53020000001</v>
      </c>
      <c r="V34">
        <v>100532.1042</v>
      </c>
      <c r="W34">
        <v>1.4620901749999999</v>
      </c>
      <c r="X34">
        <v>397.54941430000002</v>
      </c>
      <c r="Y34">
        <v>166.23443889999999</v>
      </c>
      <c r="Z34">
        <v>46.661227959999998</v>
      </c>
      <c r="AA34">
        <v>0.87492751830000004</v>
      </c>
      <c r="AB34">
        <v>547.43352140000002</v>
      </c>
      <c r="AC34">
        <v>42.05076176</v>
      </c>
      <c r="AD34">
        <v>3923.9141949999998</v>
      </c>
      <c r="AE34">
        <v>3300.653452</v>
      </c>
      <c r="AF34">
        <v>336.57253420000001</v>
      </c>
      <c r="AG34">
        <v>1026.4585890000001</v>
      </c>
      <c r="AH34">
        <v>751.21923589999994</v>
      </c>
      <c r="AI34">
        <v>249.43638329999999</v>
      </c>
      <c r="AJ34">
        <v>18.353025590000001</v>
      </c>
      <c r="AK34">
        <v>37.946068599999997</v>
      </c>
      <c r="AL34">
        <v>10.799678399999999</v>
      </c>
      <c r="AM34">
        <v>443.98625370000002</v>
      </c>
      <c r="AN34" s="4">
        <f t="shared" si="0"/>
        <v>9514.3546186900021</v>
      </c>
      <c r="AO34">
        <f t="shared" si="1"/>
        <v>10108.59100961182</v>
      </c>
      <c r="AP34">
        <f t="shared" si="3"/>
        <v>1.062456826</v>
      </c>
      <c r="AS34">
        <v>2036</v>
      </c>
      <c r="AT34">
        <v>1.4369008009999999</v>
      </c>
      <c r="AU34">
        <v>1.3392773490000001</v>
      </c>
    </row>
    <row r="35" spans="1:47" x14ac:dyDescent="0.25">
      <c r="A35">
        <v>2037</v>
      </c>
      <c r="B35">
        <v>467390.12050000002</v>
      </c>
      <c r="C35">
        <v>12682.19643</v>
      </c>
      <c r="D35">
        <v>8312.8544160000001</v>
      </c>
      <c r="E35">
        <v>7712.1272410000001</v>
      </c>
      <c r="F35">
        <v>633.14332779999995</v>
      </c>
      <c r="G35">
        <v>1752.067839</v>
      </c>
      <c r="H35">
        <v>1557.67428</v>
      </c>
      <c r="I35">
        <v>365.00781080000002</v>
      </c>
      <c r="J35">
        <v>2164.3439349999999</v>
      </c>
      <c r="K35">
        <v>1510.2993590000001</v>
      </c>
      <c r="L35">
        <v>1871.7338580000001</v>
      </c>
      <c r="M35">
        <v>872.3611803</v>
      </c>
      <c r="N35">
        <v>25065.229090000001</v>
      </c>
      <c r="O35">
        <v>6861.7673080000004</v>
      </c>
      <c r="P35">
        <v>1922.571453</v>
      </c>
      <c r="Q35">
        <v>2516.6010999999999</v>
      </c>
      <c r="R35">
        <v>7392.4508089999999</v>
      </c>
      <c r="S35">
        <v>2661.2879250000001</v>
      </c>
      <c r="T35">
        <v>3473.8327180000001</v>
      </c>
      <c r="U35">
        <v>264619.9902</v>
      </c>
      <c r="V35">
        <v>102173.4901</v>
      </c>
      <c r="W35">
        <v>1.472701611</v>
      </c>
      <c r="X35">
        <v>394.44531060000003</v>
      </c>
      <c r="Y35">
        <v>162.87118029999999</v>
      </c>
      <c r="Z35">
        <v>41.222449619999999</v>
      </c>
      <c r="AA35">
        <v>0.75835901530000005</v>
      </c>
      <c r="AB35">
        <v>559.26504969999996</v>
      </c>
      <c r="AC35">
        <v>41.209721139999999</v>
      </c>
      <c r="AD35">
        <v>3893.9368279999999</v>
      </c>
      <c r="AE35">
        <v>3322.2356420000001</v>
      </c>
      <c r="AF35">
        <v>334.78635609999998</v>
      </c>
      <c r="AG35">
        <v>1031.1822589999999</v>
      </c>
      <c r="AH35">
        <v>735.43407749999994</v>
      </c>
      <c r="AI35">
        <v>247.36485429999999</v>
      </c>
      <c r="AJ35">
        <v>18.46137324</v>
      </c>
      <c r="AK35">
        <v>37.721390700000001</v>
      </c>
      <c r="AL35">
        <v>10.61746269</v>
      </c>
      <c r="AM35">
        <v>436.10505849999998</v>
      </c>
      <c r="AN35" s="4">
        <f t="shared" si="0"/>
        <v>9495.282404829999</v>
      </c>
      <c r="AO35">
        <f t="shared" si="1"/>
        <v>10088.327605809329</v>
      </c>
      <c r="AP35">
        <f t="shared" si="3"/>
        <v>1.062456826</v>
      </c>
      <c r="AS35">
        <v>2037</v>
      </c>
      <c r="AT35">
        <v>1.465803081</v>
      </c>
      <c r="AU35">
        <v>1.3668633670000001</v>
      </c>
    </row>
    <row r="36" spans="1:47" x14ac:dyDescent="0.25">
      <c r="A36">
        <v>2038</v>
      </c>
      <c r="B36">
        <v>474257.91340000002</v>
      </c>
      <c r="C36">
        <v>12852.376420000001</v>
      </c>
      <c r="D36">
        <v>8458.5834930000001</v>
      </c>
      <c r="E36">
        <v>7816.4713830000001</v>
      </c>
      <c r="F36">
        <v>642.86568199999999</v>
      </c>
      <c r="G36">
        <v>1739.1938869999999</v>
      </c>
      <c r="H36">
        <v>1582.710521</v>
      </c>
      <c r="I36">
        <v>372.16442960000001</v>
      </c>
      <c r="J36">
        <v>2211.1149759999998</v>
      </c>
      <c r="K36">
        <v>1529.139901</v>
      </c>
      <c r="L36">
        <v>1901.92302</v>
      </c>
      <c r="M36">
        <v>884.99437699999999</v>
      </c>
      <c r="N36">
        <v>25461.577420000001</v>
      </c>
      <c r="O36">
        <v>6698.9995280000003</v>
      </c>
      <c r="P36">
        <v>1989.7645789999999</v>
      </c>
      <c r="Q36">
        <v>2546.4324729999998</v>
      </c>
      <c r="R36">
        <v>7536.5228159999997</v>
      </c>
      <c r="S36">
        <v>2700.66329</v>
      </c>
      <c r="T36">
        <v>3536.6985180000001</v>
      </c>
      <c r="U36">
        <v>268768.48330000002</v>
      </c>
      <c r="V36">
        <v>103835.12579999999</v>
      </c>
      <c r="W36">
        <v>1.4843913660000001</v>
      </c>
      <c r="X36">
        <v>391.46865939999998</v>
      </c>
      <c r="Y36">
        <v>159.3420711</v>
      </c>
      <c r="Z36">
        <v>36.48821658</v>
      </c>
      <c r="AA36">
        <v>0.65820978159999999</v>
      </c>
      <c r="AB36">
        <v>568.38696900000002</v>
      </c>
      <c r="AC36">
        <v>40.463323340000002</v>
      </c>
      <c r="AD36">
        <v>3852.425698</v>
      </c>
      <c r="AE36">
        <v>3318.989489</v>
      </c>
      <c r="AF36">
        <v>332.87653879999999</v>
      </c>
      <c r="AG36">
        <v>1031.3087720000001</v>
      </c>
      <c r="AH36">
        <v>720.08364830000005</v>
      </c>
      <c r="AI36">
        <v>244.6272362</v>
      </c>
      <c r="AJ36">
        <v>18.482083450000001</v>
      </c>
      <c r="AK36">
        <v>37.4453095</v>
      </c>
      <c r="AL36">
        <v>10.433788099999999</v>
      </c>
      <c r="AM36">
        <v>427.14319089999998</v>
      </c>
      <c r="AN36" s="4">
        <f t="shared" si="0"/>
        <v>9433.0741770500008</v>
      </c>
      <c r="AO36">
        <f t="shared" si="1"/>
        <v>10022.234049571107</v>
      </c>
      <c r="AP36">
        <f t="shared" si="3"/>
        <v>1.062456826</v>
      </c>
      <c r="AS36">
        <v>2038</v>
      </c>
      <c r="AT36">
        <v>1.4942644119999999</v>
      </c>
      <c r="AU36">
        <v>1.394455172</v>
      </c>
    </row>
    <row r="37" spans="1:47" x14ac:dyDescent="0.25">
      <c r="A37">
        <v>2039</v>
      </c>
      <c r="B37">
        <v>481494.11849999998</v>
      </c>
      <c r="C37">
        <v>13031.07474</v>
      </c>
      <c r="D37">
        <v>8605.6507430000001</v>
      </c>
      <c r="E37">
        <v>7922.2466709999999</v>
      </c>
      <c r="F37">
        <v>653.21749839999995</v>
      </c>
      <c r="G37">
        <v>1742.7907929999999</v>
      </c>
      <c r="H37">
        <v>1608.606104</v>
      </c>
      <c r="I37">
        <v>379.56968869999997</v>
      </c>
      <c r="J37">
        <v>2258.3810859999999</v>
      </c>
      <c r="K37">
        <v>1550.5359390000001</v>
      </c>
      <c r="L37">
        <v>1934.076734</v>
      </c>
      <c r="M37">
        <v>898.18620109999995</v>
      </c>
      <c r="N37">
        <v>25878.871139999999</v>
      </c>
      <c r="O37">
        <v>6662.8757740000001</v>
      </c>
      <c r="P37">
        <v>2060.6672800000001</v>
      </c>
      <c r="Q37">
        <v>2576.7357430000002</v>
      </c>
      <c r="R37">
        <v>7687.3822289999998</v>
      </c>
      <c r="S37">
        <v>2741.2706899999998</v>
      </c>
      <c r="T37">
        <v>3601.6337589999998</v>
      </c>
      <c r="U37">
        <v>273091.51040000003</v>
      </c>
      <c r="V37">
        <v>105511.8662</v>
      </c>
      <c r="W37">
        <v>1.4979109880000001</v>
      </c>
      <c r="X37">
        <v>389.11979889999998</v>
      </c>
      <c r="Y37">
        <v>155.91985990000001</v>
      </c>
      <c r="Z37">
        <v>32.368045789999996</v>
      </c>
      <c r="AA37">
        <v>0.57254252859999999</v>
      </c>
      <c r="AB37">
        <v>576.15719730000001</v>
      </c>
      <c r="AC37">
        <v>39.802012900000001</v>
      </c>
      <c r="AD37">
        <v>3806.0030470000002</v>
      </c>
      <c r="AE37">
        <v>3303.9682280000002</v>
      </c>
      <c r="AF37">
        <v>331.13568609999999</v>
      </c>
      <c r="AG37">
        <v>1029.358917</v>
      </c>
      <c r="AH37">
        <v>705.69597869999996</v>
      </c>
      <c r="AI37">
        <v>241.5683885</v>
      </c>
      <c r="AJ37">
        <v>18.46399302</v>
      </c>
      <c r="AK37">
        <v>37.164692090000003</v>
      </c>
      <c r="AL37">
        <v>10.26114765</v>
      </c>
      <c r="AM37">
        <v>417.91163349999999</v>
      </c>
      <c r="AN37" s="4">
        <f t="shared" si="0"/>
        <v>9351.7555927600006</v>
      </c>
      <c r="AO37">
        <f t="shared" si="1"/>
        <v>9935.8365646115399</v>
      </c>
      <c r="AP37">
        <f t="shared" si="3"/>
        <v>1.062456826</v>
      </c>
      <c r="AS37">
        <v>2039</v>
      </c>
      <c r="AT37">
        <v>1.5231505649999999</v>
      </c>
      <c r="AU37">
        <v>1.422876051</v>
      </c>
    </row>
    <row r="38" spans="1:47" x14ac:dyDescent="0.25">
      <c r="A38">
        <v>2040</v>
      </c>
      <c r="B38">
        <v>488975.50050000002</v>
      </c>
      <c r="C38">
        <v>13217.08776</v>
      </c>
      <c r="D38">
        <v>8756.0032759999995</v>
      </c>
      <c r="E38">
        <v>8031.3715689999999</v>
      </c>
      <c r="F38">
        <v>663.96385029999999</v>
      </c>
      <c r="G38">
        <v>1753.8538040000001</v>
      </c>
      <c r="H38">
        <v>1635.2213380000001</v>
      </c>
      <c r="I38">
        <v>387.17690140000002</v>
      </c>
      <c r="J38">
        <v>2306.0670329999998</v>
      </c>
      <c r="K38">
        <v>1573.3879280000001</v>
      </c>
      <c r="L38">
        <v>1967.384877</v>
      </c>
      <c r="M38">
        <v>911.65818009999998</v>
      </c>
      <c r="N38">
        <v>26309.648089999999</v>
      </c>
      <c r="O38">
        <v>6668.2060499999998</v>
      </c>
      <c r="P38">
        <v>2135.4112850000001</v>
      </c>
      <c r="Q38">
        <v>2607.7310480000001</v>
      </c>
      <c r="R38">
        <v>7843.3994869999997</v>
      </c>
      <c r="S38">
        <v>2782.648604</v>
      </c>
      <c r="T38">
        <v>3669.0203700000002</v>
      </c>
      <c r="U38">
        <v>277565.94660000002</v>
      </c>
      <c r="V38">
        <v>107202.2062</v>
      </c>
      <c r="W38">
        <v>1.5128347150000001</v>
      </c>
      <c r="X38">
        <v>387.22242540000002</v>
      </c>
      <c r="Y38">
        <v>152.54728349999999</v>
      </c>
      <c r="Z38">
        <v>28.764189649999999</v>
      </c>
      <c r="AA38">
        <v>0.49901122679999999</v>
      </c>
      <c r="AB38">
        <v>582.76414980000004</v>
      </c>
      <c r="AC38">
        <v>39.202234920000002</v>
      </c>
      <c r="AD38">
        <v>3755.4644979999998</v>
      </c>
      <c r="AE38">
        <v>3280.4275400000001</v>
      </c>
      <c r="AF38">
        <v>329.49899049999999</v>
      </c>
      <c r="AG38">
        <v>1025.7719870000001</v>
      </c>
      <c r="AH38">
        <v>692.20331950000002</v>
      </c>
      <c r="AI38">
        <v>238.25371949999999</v>
      </c>
      <c r="AJ38">
        <v>18.418279559999998</v>
      </c>
      <c r="AK38">
        <v>36.883991229999999</v>
      </c>
      <c r="AL38">
        <v>10.09990593</v>
      </c>
      <c r="AM38">
        <v>408.57194270000002</v>
      </c>
      <c r="AN38" s="4">
        <f t="shared" si="0"/>
        <v>9255.9381379200022</v>
      </c>
      <c r="AO38">
        <f t="shared" si="1"/>
        <v>9834.0346556668355</v>
      </c>
      <c r="AP38">
        <f t="shared" si="3"/>
        <v>1.062456826</v>
      </c>
      <c r="AS38">
        <v>2040</v>
      </c>
      <c r="AT38">
        <v>1.552651241</v>
      </c>
      <c r="AU38">
        <v>1.4521490420000001</v>
      </c>
    </row>
    <row r="39" spans="1:47" x14ac:dyDescent="0.25">
      <c r="A39">
        <v>2041</v>
      </c>
      <c r="B39">
        <v>496660.04379999998</v>
      </c>
      <c r="C39">
        <v>13410.07533</v>
      </c>
      <c r="D39">
        <v>8910.9835750000002</v>
      </c>
      <c r="E39">
        <v>8142.9418599999999</v>
      </c>
      <c r="F39">
        <v>674.97398180000005</v>
      </c>
      <c r="G39">
        <v>1767.7104240000001</v>
      </c>
      <c r="H39">
        <v>1662.442751</v>
      </c>
      <c r="I39">
        <v>394.9505001</v>
      </c>
      <c r="J39">
        <v>2354.1228599999999</v>
      </c>
      <c r="K39">
        <v>1597.069512</v>
      </c>
      <c r="L39">
        <v>2001.3496990000001</v>
      </c>
      <c r="M39">
        <v>925.2436265</v>
      </c>
      <c r="N39">
        <v>26749.681980000001</v>
      </c>
      <c r="O39">
        <v>6687.7426990000004</v>
      </c>
      <c r="P39">
        <v>2213.9357559999999</v>
      </c>
      <c r="Q39">
        <v>2639.474749</v>
      </c>
      <c r="R39">
        <v>8003.527118</v>
      </c>
      <c r="S39">
        <v>2824.5143699999999</v>
      </c>
      <c r="T39">
        <v>3738.789878</v>
      </c>
      <c r="U39">
        <v>282182.74900000001</v>
      </c>
      <c r="V39">
        <v>108910.4051</v>
      </c>
      <c r="W39">
        <v>1.528818258</v>
      </c>
      <c r="X39">
        <v>385.67103630000003</v>
      </c>
      <c r="Y39">
        <v>149.19892680000001</v>
      </c>
      <c r="Z39">
        <v>25.601396950000002</v>
      </c>
      <c r="AA39">
        <v>0.43571151359999999</v>
      </c>
      <c r="AB39">
        <v>588.24456450000002</v>
      </c>
      <c r="AC39">
        <v>38.65188113</v>
      </c>
      <c r="AD39">
        <v>3701.2647000000002</v>
      </c>
      <c r="AE39">
        <v>3249.8225929999999</v>
      </c>
      <c r="AF39">
        <v>327.91989000000001</v>
      </c>
      <c r="AG39">
        <v>1020.7308399999999</v>
      </c>
      <c r="AH39">
        <v>679.50567409999996</v>
      </c>
      <c r="AI39">
        <v>234.71023679999999</v>
      </c>
      <c r="AJ39">
        <v>18.34819242</v>
      </c>
      <c r="AK39">
        <v>36.602406909999999</v>
      </c>
      <c r="AL39">
        <v>9.9491114899999999</v>
      </c>
      <c r="AM39">
        <v>399.17299109999999</v>
      </c>
      <c r="AN39" s="4">
        <f t="shared" si="0"/>
        <v>9147.7198885199996</v>
      </c>
      <c r="AO39">
        <f t="shared" si="1"/>
        <v>9719.0574378940328</v>
      </c>
      <c r="AP39">
        <f t="shared" si="3"/>
        <v>1.062456826</v>
      </c>
      <c r="AS39">
        <v>2041</v>
      </c>
      <c r="AT39">
        <v>1.5827686299999999</v>
      </c>
      <c r="AU39">
        <v>1.482230876</v>
      </c>
    </row>
    <row r="40" spans="1:47" x14ac:dyDescent="0.25">
      <c r="A40">
        <v>2042</v>
      </c>
      <c r="B40">
        <v>504536.04989999998</v>
      </c>
      <c r="C40">
        <v>13609.84692</v>
      </c>
      <c r="D40">
        <v>9070.9282210000001</v>
      </c>
      <c r="E40">
        <v>8255.7625389999994</v>
      </c>
      <c r="F40">
        <v>686.19189659999995</v>
      </c>
      <c r="G40">
        <v>1782.860784</v>
      </c>
      <c r="H40">
        <v>1690.19974</v>
      </c>
      <c r="I40">
        <v>402.86721490000002</v>
      </c>
      <c r="J40">
        <v>2402.5053010000001</v>
      </c>
      <c r="K40">
        <v>1621.3356269999999</v>
      </c>
      <c r="L40">
        <v>2035.779953</v>
      </c>
      <c r="M40">
        <v>938.87621899999999</v>
      </c>
      <c r="N40">
        <v>27197.176879999999</v>
      </c>
      <c r="O40">
        <v>6714.099929</v>
      </c>
      <c r="P40">
        <v>2296.1579940000001</v>
      </c>
      <c r="Q40">
        <v>2671.9736029999999</v>
      </c>
      <c r="R40">
        <v>8167.2228699999996</v>
      </c>
      <c r="S40">
        <v>2866.7379580000002</v>
      </c>
      <c r="T40">
        <v>3810.7849209999999</v>
      </c>
      <c r="U40">
        <v>286937.21840000001</v>
      </c>
      <c r="V40">
        <v>110641.09080000001</v>
      </c>
      <c r="W40">
        <v>1.545684354</v>
      </c>
      <c r="X40">
        <v>384.41879239999997</v>
      </c>
      <c r="Y40">
        <v>145.8743887</v>
      </c>
      <c r="Z40">
        <v>22.819662130000001</v>
      </c>
      <c r="AA40">
        <v>0.38109958560000001</v>
      </c>
      <c r="AB40">
        <v>592.63119710000001</v>
      </c>
      <c r="AC40">
        <v>38.145208269999998</v>
      </c>
      <c r="AD40">
        <v>3643.9728140000002</v>
      </c>
      <c r="AE40">
        <v>3213.2291599999999</v>
      </c>
      <c r="AF40">
        <v>326.38017309999998</v>
      </c>
      <c r="AG40">
        <v>1014.402482</v>
      </c>
      <c r="AH40">
        <v>667.53329150000002</v>
      </c>
      <c r="AI40">
        <v>230.9650177</v>
      </c>
      <c r="AJ40">
        <v>18.255565279999999</v>
      </c>
      <c r="AK40">
        <v>36.319510180000002</v>
      </c>
      <c r="AL40">
        <v>9.8080059229999996</v>
      </c>
      <c r="AM40">
        <v>389.7501274</v>
      </c>
      <c r="AN40" s="4">
        <f t="shared" si="0"/>
        <v>9028.9572442829995</v>
      </c>
      <c r="AO40">
        <f t="shared" si="1"/>
        <v>9592.8772558506225</v>
      </c>
      <c r="AP40">
        <f t="shared" si="3"/>
        <v>1.062456826</v>
      </c>
      <c r="AS40">
        <v>2042</v>
      </c>
      <c r="AT40">
        <v>1.6136172</v>
      </c>
      <c r="AU40">
        <v>1.513191314</v>
      </c>
    </row>
    <row r="41" spans="1:47" x14ac:dyDescent="0.25">
      <c r="A41">
        <v>2043</v>
      </c>
      <c r="B41">
        <v>512590.73330000002</v>
      </c>
      <c r="C41">
        <v>13815.946250000001</v>
      </c>
      <c r="D41">
        <v>9235.4859419999902</v>
      </c>
      <c r="E41">
        <v>8368.8828510000003</v>
      </c>
      <c r="F41">
        <v>697.57824230000006</v>
      </c>
      <c r="G41">
        <v>1798.8762119999999</v>
      </c>
      <c r="H41">
        <v>1718.415193</v>
      </c>
      <c r="I41">
        <v>410.90685500000001</v>
      </c>
      <c r="J41">
        <v>2451.1726039999999</v>
      </c>
      <c r="K41">
        <v>1646.0609979999999</v>
      </c>
      <c r="L41">
        <v>2070.586687</v>
      </c>
      <c r="M41">
        <v>952.52159930000005</v>
      </c>
      <c r="N41">
        <v>27650.893980000001</v>
      </c>
      <c r="O41">
        <v>6745.3145139999997</v>
      </c>
      <c r="P41">
        <v>2381.9699369999998</v>
      </c>
      <c r="Q41">
        <v>2705.196449</v>
      </c>
      <c r="R41">
        <v>8334.0051270000004</v>
      </c>
      <c r="S41">
        <v>2909.225363</v>
      </c>
      <c r="T41">
        <v>3884.7959540000002</v>
      </c>
      <c r="U41">
        <v>291818.46110000001</v>
      </c>
      <c r="V41">
        <v>112397.56050000001</v>
      </c>
      <c r="W41">
        <v>1.5633220249999999</v>
      </c>
      <c r="X41">
        <v>383.43727919999998</v>
      </c>
      <c r="Y41">
        <v>142.57908280000001</v>
      </c>
      <c r="Z41">
        <v>20.368732770000001</v>
      </c>
      <c r="AA41">
        <v>0.3338914684</v>
      </c>
      <c r="AB41">
        <v>595.9580962</v>
      </c>
      <c r="AC41">
        <v>37.678529640000001</v>
      </c>
      <c r="AD41">
        <v>3584.1448970000001</v>
      </c>
      <c r="AE41">
        <v>3171.545611</v>
      </c>
      <c r="AF41">
        <v>324.86994529999998</v>
      </c>
      <c r="AG41">
        <v>1006.939408</v>
      </c>
      <c r="AH41">
        <v>656.22939670000005</v>
      </c>
      <c r="AI41">
        <v>227.0438657</v>
      </c>
      <c r="AJ41">
        <v>18.141802779999999</v>
      </c>
      <c r="AK41">
        <v>36.034950289999998</v>
      </c>
      <c r="AL41">
        <v>9.6759117339999996</v>
      </c>
      <c r="AM41">
        <v>380.33227369999997</v>
      </c>
      <c r="AN41" s="4">
        <f t="shared" si="0"/>
        <v>8901.3077483039997</v>
      </c>
      <c r="AO41">
        <f t="shared" si="1"/>
        <v>9457.2551775122738</v>
      </c>
      <c r="AP41">
        <f t="shared" si="3"/>
        <v>1.062456826</v>
      </c>
      <c r="AS41">
        <v>2043</v>
      </c>
      <c r="AT41">
        <v>1.645322221</v>
      </c>
      <c r="AU41">
        <v>1.54511949</v>
      </c>
    </row>
    <row r="42" spans="1:47" x14ac:dyDescent="0.25">
      <c r="A42">
        <v>2044</v>
      </c>
      <c r="B42">
        <v>520805.23450000002</v>
      </c>
      <c r="C42">
        <v>14027.69391</v>
      </c>
      <c r="D42">
        <v>9403.9660449999901</v>
      </c>
      <c r="E42">
        <v>8481.6451539999998</v>
      </c>
      <c r="F42">
        <v>709.09496839999997</v>
      </c>
      <c r="G42">
        <v>1815.605548</v>
      </c>
      <c r="H42">
        <v>1746.9997739999999</v>
      </c>
      <c r="I42">
        <v>419.05038560000003</v>
      </c>
      <c r="J42">
        <v>2500.0892749999998</v>
      </c>
      <c r="K42">
        <v>1671.1496179999999</v>
      </c>
      <c r="L42">
        <v>2105.7068989999998</v>
      </c>
      <c r="M42">
        <v>966.15408300000001</v>
      </c>
      <c r="N42">
        <v>28109.629069999999</v>
      </c>
      <c r="O42">
        <v>6780.7365280000004</v>
      </c>
      <c r="P42">
        <v>2471.2426610000002</v>
      </c>
      <c r="Q42">
        <v>2739.0890949999998</v>
      </c>
      <c r="R42">
        <v>8503.3562999999995</v>
      </c>
      <c r="S42">
        <v>2951.8883970000002</v>
      </c>
      <c r="T42">
        <v>3960.5906890000001</v>
      </c>
      <c r="U42">
        <v>296809.79840000003</v>
      </c>
      <c r="V42">
        <v>114181.698</v>
      </c>
      <c r="W42">
        <v>1.5816377070000001</v>
      </c>
      <c r="X42">
        <v>382.702856</v>
      </c>
      <c r="Y42">
        <v>139.31823299999999</v>
      </c>
      <c r="Z42">
        <v>18.205692670000001</v>
      </c>
      <c r="AA42">
        <v>0.29300749050000002</v>
      </c>
      <c r="AB42">
        <v>598.2592032</v>
      </c>
      <c r="AC42">
        <v>37.248761860000002</v>
      </c>
      <c r="AD42">
        <v>3522.274774</v>
      </c>
      <c r="AE42">
        <v>3125.5451119999998</v>
      </c>
      <c r="AF42">
        <v>323.38030090000001</v>
      </c>
      <c r="AG42">
        <v>998.47632929999997</v>
      </c>
      <c r="AH42">
        <v>645.54240860000004</v>
      </c>
      <c r="AI42">
        <v>222.97007619999999</v>
      </c>
      <c r="AJ42">
        <v>18.008103590000001</v>
      </c>
      <c r="AK42">
        <v>35.748241470000004</v>
      </c>
      <c r="AL42">
        <v>9.5521633450000003</v>
      </c>
      <c r="AM42">
        <v>370.9427819</v>
      </c>
      <c r="AN42" s="4">
        <f t="shared" si="0"/>
        <v>8766.2161157049995</v>
      </c>
      <c r="AO42">
        <f t="shared" si="1"/>
        <v>9313.7261503219834</v>
      </c>
      <c r="AP42">
        <f t="shared" si="3"/>
        <v>1.062456826</v>
      </c>
      <c r="AS42">
        <v>2044</v>
      </c>
      <c r="AT42">
        <v>1.677983601</v>
      </c>
      <c r="AU42">
        <v>1.5780891990000001</v>
      </c>
    </row>
    <row r="43" spans="1:47" x14ac:dyDescent="0.25">
      <c r="A43">
        <v>2045</v>
      </c>
      <c r="B43">
        <v>529157.64300000004</v>
      </c>
      <c r="C43">
        <v>14244.32984</v>
      </c>
      <c r="D43">
        <v>9575.5765809999903</v>
      </c>
      <c r="E43">
        <v>8593.6409480000002</v>
      </c>
      <c r="F43">
        <v>720.70594989999995</v>
      </c>
      <c r="G43">
        <v>1832.9525040000001</v>
      </c>
      <c r="H43">
        <v>1775.8630029999999</v>
      </c>
      <c r="I43">
        <v>427.2809901</v>
      </c>
      <c r="J43">
        <v>2549.2327529999998</v>
      </c>
      <c r="K43">
        <v>1696.517216</v>
      </c>
      <c r="L43">
        <v>2141.088733</v>
      </c>
      <c r="M43">
        <v>979.75337669999999</v>
      </c>
      <c r="N43">
        <v>28572.224819999999</v>
      </c>
      <c r="O43">
        <v>6819.9695830000001</v>
      </c>
      <c r="P43">
        <v>2563.8381129999998</v>
      </c>
      <c r="Q43">
        <v>2773.5903490000001</v>
      </c>
      <c r="R43">
        <v>8674.7625399999997</v>
      </c>
      <c r="S43">
        <v>2994.649437</v>
      </c>
      <c r="T43">
        <v>4037.9452369999999</v>
      </c>
      <c r="U43">
        <v>301892.22259999998</v>
      </c>
      <c r="V43">
        <v>115994.3432</v>
      </c>
      <c r="W43">
        <v>1.600543654</v>
      </c>
      <c r="X43">
        <v>382.19405870000003</v>
      </c>
      <c r="Y43">
        <v>136.0961077</v>
      </c>
      <c r="Z43">
        <v>16.293698339999999</v>
      </c>
      <c r="AA43">
        <v>0.25753671589999999</v>
      </c>
      <c r="AB43">
        <v>599.57012650000001</v>
      </c>
      <c r="AC43">
        <v>36.853144469999997</v>
      </c>
      <c r="AD43">
        <v>3458.7997449999998</v>
      </c>
      <c r="AE43">
        <v>3075.910723</v>
      </c>
      <c r="AF43">
        <v>321.9026265</v>
      </c>
      <c r="AG43">
        <v>989.13437439999996</v>
      </c>
      <c r="AH43">
        <v>635.42557529999999</v>
      </c>
      <c r="AI43">
        <v>218.7650276</v>
      </c>
      <c r="AJ43">
        <v>17.855595350000002</v>
      </c>
      <c r="AK43">
        <v>35.458849460000003</v>
      </c>
      <c r="AL43">
        <v>9.4361241660000008</v>
      </c>
      <c r="AM43">
        <v>361.6014404</v>
      </c>
      <c r="AN43" s="4">
        <f t="shared" si="0"/>
        <v>8624.9606135760005</v>
      </c>
      <c r="AO43">
        <f t="shared" si="1"/>
        <v>9163.6482778749705</v>
      </c>
      <c r="AP43">
        <f t="shared" si="3"/>
        <v>1.062456826</v>
      </c>
      <c r="AS43">
        <v>2045</v>
      </c>
      <c r="AT43">
        <v>1.711666661</v>
      </c>
      <c r="AU43">
        <v>1.6121487059999999</v>
      </c>
    </row>
    <row r="44" spans="1:47" x14ac:dyDescent="0.25">
      <c r="A44">
        <v>2046</v>
      </c>
      <c r="B44">
        <v>537626.62820000004</v>
      </c>
      <c r="C44">
        <v>14465.12789</v>
      </c>
      <c r="D44">
        <v>9749.5620409999901</v>
      </c>
      <c r="E44">
        <v>8704.6593749999902</v>
      </c>
      <c r="F44">
        <v>732.3802637</v>
      </c>
      <c r="G44">
        <v>1850.8305190000001</v>
      </c>
      <c r="H44">
        <v>1804.924325</v>
      </c>
      <c r="I44">
        <v>435.58537790000003</v>
      </c>
      <c r="J44">
        <v>2598.5985649999998</v>
      </c>
      <c r="K44">
        <v>1722.092676</v>
      </c>
      <c r="L44">
        <v>2176.6936900000001</v>
      </c>
      <c r="M44">
        <v>993.30605319999995</v>
      </c>
      <c r="N44">
        <v>29037.68302</v>
      </c>
      <c r="O44">
        <v>6862.6523189999998</v>
      </c>
      <c r="P44">
        <v>2659.6198089999998</v>
      </c>
      <c r="Q44">
        <v>2808.6438669999998</v>
      </c>
      <c r="R44">
        <v>8847.7696899999901</v>
      </c>
      <c r="S44">
        <v>3037.451579</v>
      </c>
      <c r="T44">
        <v>4116.667273</v>
      </c>
      <c r="U44">
        <v>307047.39370000002</v>
      </c>
      <c r="V44">
        <v>117835.68580000001</v>
      </c>
      <c r="W44">
        <v>1.619958464</v>
      </c>
      <c r="X44">
        <v>381.89169570000001</v>
      </c>
      <c r="Y44">
        <v>132.91639430000001</v>
      </c>
      <c r="Z44">
        <v>14.60106863</v>
      </c>
      <c r="AA44">
        <v>0.2267093144</v>
      </c>
      <c r="AB44">
        <v>599.93029820000004</v>
      </c>
      <c r="AC44">
        <v>36.489256210000001</v>
      </c>
      <c r="AD44">
        <v>3394.1168510000002</v>
      </c>
      <c r="AE44">
        <v>3023.2603869999998</v>
      </c>
      <c r="AF44">
        <v>320.4294802</v>
      </c>
      <c r="AG44">
        <v>979.02616309999996</v>
      </c>
      <c r="AH44">
        <v>625.83800240000005</v>
      </c>
      <c r="AI44">
        <v>214.4490127</v>
      </c>
      <c r="AJ44">
        <v>17.685422760000002</v>
      </c>
      <c r="AK44">
        <v>35.166323159999997</v>
      </c>
      <c r="AL44">
        <v>9.3272161160000007</v>
      </c>
      <c r="AM44">
        <v>352.32624029999999</v>
      </c>
      <c r="AN44" s="4">
        <f t="shared" si="0"/>
        <v>8478.7034906360004</v>
      </c>
      <c r="AO44">
        <f t="shared" si="1"/>
        <v>9008.2563992562464</v>
      </c>
      <c r="AP44">
        <f t="shared" si="3"/>
        <v>1.062456826</v>
      </c>
      <c r="AS44">
        <v>2046</v>
      </c>
      <c r="AT44">
        <v>1.7464032789999999</v>
      </c>
      <c r="AU44">
        <v>1.6473201340000001</v>
      </c>
    </row>
    <row r="45" spans="1:47" x14ac:dyDescent="0.25">
      <c r="A45">
        <v>2047</v>
      </c>
      <c r="B45">
        <v>546193.93640000001</v>
      </c>
      <c r="C45">
        <v>14689.465679999999</v>
      </c>
      <c r="D45">
        <v>9925.2753229999998</v>
      </c>
      <c r="E45">
        <v>8814.6445380000005</v>
      </c>
      <c r="F45">
        <v>744.09453770000005</v>
      </c>
      <c r="G45">
        <v>1869.1616180000001</v>
      </c>
      <c r="H45">
        <v>1834.1200920000001</v>
      </c>
      <c r="I45">
        <v>443.95459349999999</v>
      </c>
      <c r="J45">
        <v>2648.2032239999999</v>
      </c>
      <c r="K45">
        <v>1747.821479</v>
      </c>
      <c r="L45">
        <v>2212.500704</v>
      </c>
      <c r="M45">
        <v>1006.807</v>
      </c>
      <c r="N45">
        <v>29505.25116</v>
      </c>
      <c r="O45">
        <v>6908.4439629999997</v>
      </c>
      <c r="P45">
        <v>2758.4603160000001</v>
      </c>
      <c r="Q45">
        <v>2844.2053179999998</v>
      </c>
      <c r="R45">
        <v>9022.0229149999996</v>
      </c>
      <c r="S45">
        <v>3080.2657009999998</v>
      </c>
      <c r="T45">
        <v>4196.6100729999998</v>
      </c>
      <c r="U45">
        <v>312259.52500000002</v>
      </c>
      <c r="V45">
        <v>119705.5745</v>
      </c>
      <c r="W45">
        <v>1.6398095500000001</v>
      </c>
      <c r="X45">
        <v>381.77915510000003</v>
      </c>
      <c r="Y45">
        <v>129.78256300000001</v>
      </c>
      <c r="Z45">
        <v>13.100519139999999</v>
      </c>
      <c r="AA45">
        <v>0.19987351549999999</v>
      </c>
      <c r="AB45">
        <v>599.38424099999997</v>
      </c>
      <c r="AC45">
        <v>36.155054479999997</v>
      </c>
      <c r="AD45">
        <v>3328.595069</v>
      </c>
      <c r="AE45">
        <v>2968.1623589999999</v>
      </c>
      <c r="AF45">
        <v>318.95536629999998</v>
      </c>
      <c r="AG45">
        <v>968.25924750000001</v>
      </c>
      <c r="AH45">
        <v>616.74516349999999</v>
      </c>
      <c r="AI45">
        <v>210.04175849999999</v>
      </c>
      <c r="AJ45">
        <v>17.49879279</v>
      </c>
      <c r="AK45">
        <v>34.870381479999999</v>
      </c>
      <c r="AL45">
        <v>9.2249372810000008</v>
      </c>
      <c r="AM45">
        <v>343.13439340000002</v>
      </c>
      <c r="AN45" s="4">
        <f t="shared" si="0"/>
        <v>8328.5248682509991</v>
      </c>
      <c r="AO45">
        <f t="shared" si="1"/>
        <v>8848.6980967840245</v>
      </c>
      <c r="AP45">
        <f t="shared" si="3"/>
        <v>1.062456826</v>
      </c>
      <c r="AS45">
        <v>2047</v>
      </c>
      <c r="AT45">
        <v>1.7821967540000001</v>
      </c>
      <c r="AU45">
        <v>1.6836024009999999</v>
      </c>
    </row>
    <row r="46" spans="1:47" x14ac:dyDescent="0.25">
      <c r="A46">
        <v>2048</v>
      </c>
      <c r="B46">
        <v>554845.74910000002</v>
      </c>
      <c r="C46">
        <v>14916.86024</v>
      </c>
      <c r="D46">
        <v>10102.210800000001</v>
      </c>
      <c r="E46">
        <v>8923.6618610000005</v>
      </c>
      <c r="F46">
        <v>755.83398990000001</v>
      </c>
      <c r="G46">
        <v>1887.8817650000001</v>
      </c>
      <c r="H46">
        <v>1863.4068360000001</v>
      </c>
      <c r="I46">
        <v>452.384298</v>
      </c>
      <c r="J46">
        <v>2698.0850679999999</v>
      </c>
      <c r="K46">
        <v>1773.6674849999999</v>
      </c>
      <c r="L46">
        <v>2248.5085009999998</v>
      </c>
      <c r="M46">
        <v>1020.259923</v>
      </c>
      <c r="N46">
        <v>29974.465810000002</v>
      </c>
      <c r="O46">
        <v>6957.0435939999998</v>
      </c>
      <c r="P46">
        <v>2860.245707</v>
      </c>
      <c r="Q46">
        <v>2880.245981</v>
      </c>
      <c r="R46">
        <v>9197.2877370000006</v>
      </c>
      <c r="S46">
        <v>3123.0934779999998</v>
      </c>
      <c r="T46">
        <v>4277.6793260000004</v>
      </c>
      <c r="U46">
        <v>317516.35519999999</v>
      </c>
      <c r="V46">
        <v>121603.73390000001</v>
      </c>
      <c r="W46">
        <v>1.6600348519999999</v>
      </c>
      <c r="X46">
        <v>381.84246580000001</v>
      </c>
      <c r="Y46">
        <v>126.6980453</v>
      </c>
      <c r="Z46">
        <v>11.768501499999999</v>
      </c>
      <c r="AA46">
        <v>0.1764762466</v>
      </c>
      <c r="AB46">
        <v>597.98188089999996</v>
      </c>
      <c r="AC46">
        <v>35.84888385</v>
      </c>
      <c r="AD46">
        <v>3262.5818429999999</v>
      </c>
      <c r="AE46">
        <v>2911.1436349999999</v>
      </c>
      <c r="AF46">
        <v>317.47711170000002</v>
      </c>
      <c r="AG46">
        <v>956.93783889999997</v>
      </c>
      <c r="AH46">
        <v>608.11876380000001</v>
      </c>
      <c r="AI46">
        <v>205.56263150000001</v>
      </c>
      <c r="AJ46">
        <v>17.296989150000002</v>
      </c>
      <c r="AK46">
        <v>34.570951659999999</v>
      </c>
      <c r="AL46">
        <v>9.1288673189999905</v>
      </c>
      <c r="AM46">
        <v>334.04274939999999</v>
      </c>
      <c r="AN46" s="4">
        <f t="shared" si="0"/>
        <v>8175.4406629289997</v>
      </c>
      <c r="AO46">
        <f t="shared" si="1"/>
        <v>8686.052737886881</v>
      </c>
      <c r="AP46">
        <f t="shared" si="3"/>
        <v>1.062456826</v>
      </c>
      <c r="AS46">
        <v>2048</v>
      </c>
      <c r="AT46">
        <v>1.8190278449999999</v>
      </c>
      <c r="AU46">
        <v>1.7209754269999999</v>
      </c>
    </row>
    <row r="47" spans="1:47" x14ac:dyDescent="0.25">
      <c r="A47">
        <v>2049</v>
      </c>
      <c r="B47">
        <v>563573.21490000002</v>
      </c>
      <c r="C47">
        <v>15146.98112</v>
      </c>
      <c r="D47">
        <v>10280.01441</v>
      </c>
      <c r="E47">
        <v>9031.8707720000002</v>
      </c>
      <c r="F47">
        <v>767.59246189999999</v>
      </c>
      <c r="G47">
        <v>1906.944297</v>
      </c>
      <c r="H47">
        <v>1892.761913</v>
      </c>
      <c r="I47">
        <v>460.87464929999999</v>
      </c>
      <c r="J47">
        <v>2748.3034680000001</v>
      </c>
      <c r="K47">
        <v>1799.6129109999999</v>
      </c>
      <c r="L47">
        <v>2284.735968</v>
      </c>
      <c r="M47">
        <v>1033.6770059999999</v>
      </c>
      <c r="N47">
        <v>30445.161120000001</v>
      </c>
      <c r="O47">
        <v>7008.2046270000001</v>
      </c>
      <c r="P47">
        <v>2964.8775799999999</v>
      </c>
      <c r="Q47">
        <v>2916.7539040000001</v>
      </c>
      <c r="R47">
        <v>9373.4565970000003</v>
      </c>
      <c r="S47">
        <v>3165.9671440000002</v>
      </c>
      <c r="T47">
        <v>4359.834605</v>
      </c>
      <c r="U47">
        <v>322809.49739999999</v>
      </c>
      <c r="V47">
        <v>123529.9081</v>
      </c>
      <c r="W47">
        <v>1.680583521</v>
      </c>
      <c r="X47">
        <v>382.07014199999998</v>
      </c>
      <c r="Y47">
        <v>123.66627459999999</v>
      </c>
      <c r="Z47">
        <v>10.58463881</v>
      </c>
      <c r="AA47">
        <v>0.15604698189999999</v>
      </c>
      <c r="AB47">
        <v>595.77815929999997</v>
      </c>
      <c r="AC47">
        <v>35.569455840000003</v>
      </c>
      <c r="AD47">
        <v>3196.4055109999999</v>
      </c>
      <c r="AE47">
        <v>2852.6939280000001</v>
      </c>
      <c r="AF47">
        <v>315.9939129</v>
      </c>
      <c r="AG47">
        <v>945.16332750000004</v>
      </c>
      <c r="AH47">
        <v>599.93620039999996</v>
      </c>
      <c r="AI47">
        <v>201.03063760000001</v>
      </c>
      <c r="AJ47">
        <v>17.081368250000001</v>
      </c>
      <c r="AK47">
        <v>34.268174389999999</v>
      </c>
      <c r="AL47">
        <v>9.0386649610000003</v>
      </c>
      <c r="AM47">
        <v>325.06784959999999</v>
      </c>
      <c r="AN47" s="4"/>
      <c r="AS47">
        <v>2049</v>
      </c>
      <c r="AT47">
        <v>1.856860953</v>
      </c>
      <c r="AU47">
        <v>1.7594046839999999</v>
      </c>
    </row>
    <row r="48" spans="1:47" x14ac:dyDescent="0.25">
      <c r="A48">
        <v>2050</v>
      </c>
      <c r="B48">
        <v>572372.42319999996</v>
      </c>
      <c r="C48">
        <v>15379.64862</v>
      </c>
      <c r="D48">
        <v>10458.479590000001</v>
      </c>
      <c r="E48">
        <v>9139.5014219999903</v>
      </c>
      <c r="F48">
        <v>779.37177999999994</v>
      </c>
      <c r="G48">
        <v>1926.3207239999999</v>
      </c>
      <c r="H48">
        <v>1922.1824019999999</v>
      </c>
      <c r="I48">
        <v>469.42990279999998</v>
      </c>
      <c r="J48">
        <v>2798.9368399999998</v>
      </c>
      <c r="K48">
        <v>1825.656997</v>
      </c>
      <c r="L48">
        <v>2321.2209889999999</v>
      </c>
      <c r="M48">
        <v>1047.077986</v>
      </c>
      <c r="N48">
        <v>30917.452979999998</v>
      </c>
      <c r="O48">
        <v>7061.740006</v>
      </c>
      <c r="P48">
        <v>3072.2731330000001</v>
      </c>
      <c r="Q48">
        <v>2953.7334230000001</v>
      </c>
      <c r="R48">
        <v>9550.5450660000006</v>
      </c>
      <c r="S48">
        <v>3208.9469819999999</v>
      </c>
      <c r="T48">
        <v>4443.0869769999999</v>
      </c>
      <c r="U48">
        <v>328134.38199999998</v>
      </c>
      <c r="V48">
        <v>125483.9497</v>
      </c>
      <c r="W48">
        <v>1.70141575</v>
      </c>
      <c r="X48">
        <v>382.45290499999999</v>
      </c>
      <c r="Y48">
        <v>120.6906504</v>
      </c>
      <c r="Z48">
        <v>9.5312486589999903</v>
      </c>
      <c r="AA48">
        <v>0.13818435270000001</v>
      </c>
      <c r="AB48">
        <v>592.83219550000001</v>
      </c>
      <c r="AC48">
        <v>35.315811140000001</v>
      </c>
      <c r="AD48">
        <v>3130.375254</v>
      </c>
      <c r="AE48">
        <v>2793.2670819999998</v>
      </c>
      <c r="AF48">
        <v>314.50716540000002</v>
      </c>
      <c r="AG48">
        <v>933.03406159999997</v>
      </c>
      <c r="AH48">
        <v>592.1798245</v>
      </c>
      <c r="AI48">
        <v>196.46430860000001</v>
      </c>
      <c r="AJ48">
        <v>16.85334439</v>
      </c>
      <c r="AK48">
        <v>33.962388619999999</v>
      </c>
      <c r="AL48">
        <v>8.9540611049999903</v>
      </c>
      <c r="AM48">
        <v>316.22578879999998</v>
      </c>
      <c r="AN48" s="4"/>
      <c r="AS48">
        <v>2050</v>
      </c>
      <c r="AT48">
        <v>1.8956499899999999</v>
      </c>
      <c r="AU48">
        <v>1.7988457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33"/>
  <sheetViews>
    <sheetView workbookViewId="0">
      <selection sqref="A1:AT27"/>
    </sheetView>
  </sheetViews>
  <sheetFormatPr baseColWidth="10" defaultColWidth="9.140625" defaultRowHeight="15" x14ac:dyDescent="0.25"/>
  <cols>
    <col min="1" max="1" width="35.7109375" customWidth="1"/>
    <col min="2" max="10" width="9.140625" hidden="1" customWidth="1"/>
    <col min="12" max="13" width="9.140625" hidden="1" customWidth="1"/>
    <col min="14" max="14" width="9.140625" customWidth="1"/>
    <col min="15" max="15" width="9.140625" hidden="1" customWidth="1"/>
    <col min="17" max="18" width="0" hidden="1" customWidth="1"/>
    <col min="20" max="46" width="0" hidden="1" customWidth="1"/>
  </cols>
  <sheetData>
    <row r="1" spans="1:46" x14ac:dyDescent="0.25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  <c r="AF1">
        <v>2036</v>
      </c>
      <c r="AG1">
        <v>2037</v>
      </c>
      <c r="AH1">
        <v>2038</v>
      </c>
      <c r="AI1">
        <v>2039</v>
      </c>
      <c r="AJ1">
        <v>2040</v>
      </c>
      <c r="AK1">
        <v>2041</v>
      </c>
      <c r="AL1">
        <v>2042</v>
      </c>
      <c r="AM1">
        <v>2043</v>
      </c>
      <c r="AN1">
        <v>2044</v>
      </c>
      <c r="AO1">
        <v>2045</v>
      </c>
      <c r="AP1">
        <v>2046</v>
      </c>
      <c r="AQ1">
        <v>2047</v>
      </c>
      <c r="AR1">
        <v>2048</v>
      </c>
      <c r="AS1">
        <v>2049</v>
      </c>
      <c r="AT1">
        <v>2050</v>
      </c>
    </row>
    <row r="2" spans="1:46" x14ac:dyDescent="0.25">
      <c r="A2" t="s">
        <v>83</v>
      </c>
      <c r="B2">
        <v>1159380.575</v>
      </c>
      <c r="C2">
        <v>1193671.4099999999</v>
      </c>
      <c r="D2">
        <v>1227299.1240000001</v>
      </c>
      <c r="E2">
        <v>1259183.3189999999</v>
      </c>
      <c r="F2">
        <v>1289432.5560000001</v>
      </c>
      <c r="G2">
        <v>1318970.5419999999</v>
      </c>
      <c r="H2">
        <v>1351671.696</v>
      </c>
      <c r="I2">
        <v>1390298.625</v>
      </c>
      <c r="J2">
        <v>1440915.186</v>
      </c>
      <c r="K2">
        <v>1504022.2990000001</v>
      </c>
      <c r="L2">
        <v>1580407.6059999999</v>
      </c>
      <c r="M2">
        <v>1664508.5819999999</v>
      </c>
      <c r="N2">
        <v>1756185.331</v>
      </c>
      <c r="O2">
        <v>1855973.6370000001</v>
      </c>
      <c r="P2">
        <v>1963598.01</v>
      </c>
      <c r="Q2">
        <v>2078265.6910000001</v>
      </c>
      <c r="R2">
        <v>2198015.318</v>
      </c>
      <c r="S2">
        <v>2321832.5660000001</v>
      </c>
      <c r="T2">
        <v>2449303.8429999999</v>
      </c>
      <c r="U2">
        <v>2580114.4879999999</v>
      </c>
      <c r="V2">
        <v>2713636.4190000002</v>
      </c>
      <c r="W2">
        <v>2851888.4449999998</v>
      </c>
      <c r="X2">
        <v>2994889.6159999999</v>
      </c>
      <c r="Y2">
        <v>3142603.344</v>
      </c>
      <c r="Z2">
        <v>3294714.8420000002</v>
      </c>
      <c r="AA2">
        <v>3450500.17</v>
      </c>
      <c r="AB2">
        <v>3609446.1680000001</v>
      </c>
      <c r="AC2">
        <v>3770817.0189999999</v>
      </c>
      <c r="AD2">
        <v>3934444.4619999998</v>
      </c>
      <c r="AE2">
        <v>4100074.6269999999</v>
      </c>
      <c r="AF2">
        <v>4267482.8550000004</v>
      </c>
      <c r="AG2">
        <v>4436642.4950000001</v>
      </c>
      <c r="AH2">
        <v>4607289.159</v>
      </c>
      <c r="AI2">
        <v>4779450.9790000003</v>
      </c>
      <c r="AJ2">
        <v>4952923.5460000001</v>
      </c>
      <c r="AK2">
        <v>5127809.2879999997</v>
      </c>
      <c r="AL2">
        <v>5303981.5070000002</v>
      </c>
      <c r="AM2">
        <v>5481588.9019999998</v>
      </c>
      <c r="AN2">
        <v>5660750.7070000004</v>
      </c>
      <c r="AO2">
        <v>5841638.1399999997</v>
      </c>
      <c r="AP2">
        <v>6024478.3329999996</v>
      </c>
      <c r="AQ2">
        <v>6209554.5039999997</v>
      </c>
      <c r="AR2">
        <v>6397204.5800000001</v>
      </c>
      <c r="AS2">
        <v>6587819.1569999997</v>
      </c>
      <c r="AT2">
        <v>6781838.8509999998</v>
      </c>
    </row>
    <row r="3" spans="1:46" x14ac:dyDescent="0.25">
      <c r="A3" t="s">
        <v>84</v>
      </c>
      <c r="B3">
        <v>1159380.575</v>
      </c>
      <c r="C3">
        <v>1193671.4099999999</v>
      </c>
      <c r="D3">
        <v>1227299.1240000001</v>
      </c>
      <c r="E3">
        <v>1259183.3189999999</v>
      </c>
      <c r="F3">
        <v>1289432.5560000001</v>
      </c>
      <c r="G3">
        <v>1318970.5419999999</v>
      </c>
      <c r="H3">
        <v>1351671.696</v>
      </c>
      <c r="I3">
        <v>1390298.625</v>
      </c>
      <c r="J3">
        <v>1440915.186</v>
      </c>
      <c r="K3">
        <v>1504022.2990000001</v>
      </c>
      <c r="L3">
        <v>1580349.6740000001</v>
      </c>
      <c r="M3">
        <v>1662841.3289999999</v>
      </c>
      <c r="N3">
        <v>1751026.16</v>
      </c>
      <c r="O3">
        <v>1845533.3970000001</v>
      </c>
      <c r="P3">
        <v>1945811.61</v>
      </c>
      <c r="Q3">
        <v>2050893.355</v>
      </c>
      <c r="R3">
        <v>2159161.12</v>
      </c>
      <c r="S3">
        <v>2269972.0580000002</v>
      </c>
      <c r="T3">
        <v>2382918.838</v>
      </c>
      <c r="U3">
        <v>2497740.6310000001</v>
      </c>
      <c r="V3">
        <v>2613668.2439999999</v>
      </c>
      <c r="W3">
        <v>2732317.93</v>
      </c>
      <c r="X3">
        <v>2853670.852</v>
      </c>
      <c r="Y3">
        <v>2977567.9539999999</v>
      </c>
      <c r="Z3">
        <v>3103819.8930000002</v>
      </c>
      <c r="AA3">
        <v>3231697.9920000001</v>
      </c>
      <c r="AB3">
        <v>3361420.7919999999</v>
      </c>
      <c r="AC3">
        <v>3492603.78</v>
      </c>
      <c r="AD3">
        <v>3625351.6310000001</v>
      </c>
      <c r="AE3">
        <v>3759745.9449999998</v>
      </c>
      <c r="AF3">
        <v>3895922.66</v>
      </c>
      <c r="AG3">
        <v>4034011.3489999999</v>
      </c>
      <c r="AH3">
        <v>4174148.4670000002</v>
      </c>
      <c r="AI3">
        <v>4316482.8890000004</v>
      </c>
      <c r="AJ3">
        <v>4461181.909</v>
      </c>
      <c r="AK3">
        <v>4608435.6409999998</v>
      </c>
      <c r="AL3">
        <v>4758463.7860000003</v>
      </c>
      <c r="AM3">
        <v>4911515.99</v>
      </c>
      <c r="AN3">
        <v>5067874.7529999996</v>
      </c>
      <c r="AO3">
        <v>5227856.3020000001</v>
      </c>
      <c r="AP3">
        <v>5391810.4840000002</v>
      </c>
      <c r="AQ3">
        <v>5560119.8760000002</v>
      </c>
      <c r="AR3">
        <v>5733198.2709999997</v>
      </c>
      <c r="AS3">
        <v>5911488.7139999997</v>
      </c>
      <c r="AT3">
        <v>6095461.2829999998</v>
      </c>
    </row>
    <row r="4" spans="1:46" x14ac:dyDescent="0.25">
      <c r="A4" t="s">
        <v>2</v>
      </c>
      <c r="B4">
        <v>0.9999993211</v>
      </c>
      <c r="C4">
        <v>1.0187662280000001</v>
      </c>
      <c r="D4">
        <v>1.0382579839999999</v>
      </c>
      <c r="E4">
        <v>1.05841549</v>
      </c>
      <c r="F4">
        <v>1.0790451000000001</v>
      </c>
      <c r="G4">
        <v>1.1000464830000001</v>
      </c>
      <c r="H4">
        <v>1.12356324</v>
      </c>
      <c r="I4">
        <v>1.1509568489999999</v>
      </c>
      <c r="J4">
        <v>1.189744648</v>
      </c>
      <c r="K4">
        <v>1.2275713749999999</v>
      </c>
      <c r="L4">
        <v>1.2629800090000001</v>
      </c>
      <c r="M4">
        <v>1.3024105699999999</v>
      </c>
      <c r="N4">
        <v>1.3476212729999999</v>
      </c>
      <c r="O4">
        <v>1.3994155779999999</v>
      </c>
      <c r="P4">
        <v>1.457756198</v>
      </c>
      <c r="Q4">
        <v>1.521588004</v>
      </c>
      <c r="R4">
        <v>1.588411912</v>
      </c>
      <c r="S4">
        <v>1.6570557100000001</v>
      </c>
      <c r="T4">
        <v>1.7262211620000001</v>
      </c>
      <c r="U4">
        <v>1.79490824</v>
      </c>
      <c r="V4">
        <v>1.863688239</v>
      </c>
      <c r="W4">
        <v>1.9318749749999999</v>
      </c>
      <c r="X4">
        <v>1.9992239970000001</v>
      </c>
      <c r="Y4">
        <v>2.0656887959999999</v>
      </c>
      <c r="Z4">
        <v>2.1313243210000001</v>
      </c>
      <c r="AA4">
        <v>2.1953984260000001</v>
      </c>
      <c r="AB4">
        <v>2.2584150950000002</v>
      </c>
      <c r="AC4">
        <v>2.3201814719999998</v>
      </c>
      <c r="AD4">
        <v>2.3805901920000001</v>
      </c>
      <c r="AE4">
        <v>2.4396269500000001</v>
      </c>
      <c r="AF4">
        <v>2.497295491</v>
      </c>
      <c r="AG4">
        <v>2.5535085500000001</v>
      </c>
      <c r="AH4">
        <v>2.60834096</v>
      </c>
      <c r="AI4">
        <v>2.6617228970000002</v>
      </c>
      <c r="AJ4">
        <v>2.7137445269999998</v>
      </c>
      <c r="AK4">
        <v>2.7643590439999999</v>
      </c>
      <c r="AL4">
        <v>2.8136809540000001</v>
      </c>
      <c r="AM4">
        <v>2.8617235839999999</v>
      </c>
      <c r="AN4">
        <v>2.9085565120000001</v>
      </c>
      <c r="AO4">
        <v>2.9542644689999999</v>
      </c>
      <c r="AP4">
        <v>2.9989494030000001</v>
      </c>
      <c r="AQ4">
        <v>3.0427314010000002</v>
      </c>
      <c r="AR4">
        <v>3.0857487250000002</v>
      </c>
      <c r="AS4">
        <v>3.1281570969999999</v>
      </c>
      <c r="AT4">
        <v>3.1701283839999999</v>
      </c>
    </row>
    <row r="5" spans="1:46" x14ac:dyDescent="0.25">
      <c r="A5" t="s">
        <v>82</v>
      </c>
      <c r="B5">
        <v>0.99999940460000003</v>
      </c>
      <c r="C5">
        <v>1.0211051879999999</v>
      </c>
      <c r="D5">
        <v>1.0429002949999999</v>
      </c>
      <c r="E5">
        <v>1.0653137429999999</v>
      </c>
      <c r="F5">
        <v>1.0882764119999999</v>
      </c>
      <c r="G5">
        <v>1.1118677880000001</v>
      </c>
      <c r="H5">
        <v>1.1377586529999999</v>
      </c>
      <c r="I5">
        <v>1.167602021</v>
      </c>
      <c r="J5">
        <v>1.1934862879999999</v>
      </c>
      <c r="K5">
        <v>1.2213712059999999</v>
      </c>
      <c r="L5">
        <v>1.2575947080000001</v>
      </c>
      <c r="M5">
        <v>1.2969579570000001</v>
      </c>
      <c r="N5">
        <v>1.341717845</v>
      </c>
      <c r="O5">
        <v>1.392252957</v>
      </c>
      <c r="P5">
        <v>1.448283065</v>
      </c>
      <c r="Q5">
        <v>1.5068419209999999</v>
      </c>
      <c r="R5">
        <v>1.5682642019999999</v>
      </c>
      <c r="S5">
        <v>1.6314603670000001</v>
      </c>
      <c r="T5">
        <v>1.69542204</v>
      </c>
      <c r="U5">
        <v>1.759269652</v>
      </c>
      <c r="V5">
        <v>1.8233355410000001</v>
      </c>
      <c r="W5">
        <v>1.887069141</v>
      </c>
      <c r="X5">
        <v>1.950251009</v>
      </c>
      <c r="Y5">
        <v>2.0128129069999998</v>
      </c>
      <c r="Z5">
        <v>2.0746672880000001</v>
      </c>
      <c r="AA5">
        <v>2.1349775169999998</v>
      </c>
      <c r="AB5">
        <v>2.194626177</v>
      </c>
      <c r="AC5">
        <v>2.253347835</v>
      </c>
      <c r="AD5">
        <v>2.3110219719999998</v>
      </c>
      <c r="AE5">
        <v>2.3676470279999999</v>
      </c>
      <c r="AF5">
        <v>2.4232368069999999</v>
      </c>
      <c r="AG5">
        <v>2.4776893090000001</v>
      </c>
      <c r="AH5">
        <v>2.5311069860000002</v>
      </c>
      <c r="AI5">
        <v>2.583407164</v>
      </c>
      <c r="AJ5">
        <v>2.634705726</v>
      </c>
      <c r="AK5">
        <v>2.6849401579999999</v>
      </c>
      <c r="AL5">
        <v>2.7342455810000001</v>
      </c>
      <c r="AM5">
        <v>2.7826204849999998</v>
      </c>
      <c r="AN5">
        <v>2.8301302229999998</v>
      </c>
      <c r="AO5">
        <v>2.8768514249999999</v>
      </c>
      <c r="AP5">
        <v>2.9228739049999999</v>
      </c>
      <c r="AQ5">
        <v>2.9683017359999999</v>
      </c>
      <c r="AR5">
        <v>3.0132535909999998</v>
      </c>
      <c r="AS5">
        <v>3.0578624429999999</v>
      </c>
      <c r="AT5">
        <v>3.1022747490000002</v>
      </c>
    </row>
    <row r="6" spans="1:46" x14ac:dyDescent="0.25">
      <c r="A6" t="s">
        <v>3</v>
      </c>
      <c r="B6">
        <v>0.9999993211</v>
      </c>
      <c r="C6">
        <v>1.0187662280000001</v>
      </c>
      <c r="D6">
        <v>1.0382579839999999</v>
      </c>
      <c r="E6">
        <v>1.05841549</v>
      </c>
      <c r="F6">
        <v>1.0790451000000001</v>
      </c>
      <c r="G6">
        <v>1.1000464830000001</v>
      </c>
      <c r="H6">
        <v>1.12356324</v>
      </c>
      <c r="I6">
        <v>1.1509568489999999</v>
      </c>
      <c r="J6">
        <v>1.189744648</v>
      </c>
      <c r="K6">
        <v>1.2275713749999999</v>
      </c>
      <c r="L6">
        <v>1.2630809059999999</v>
      </c>
      <c r="M6">
        <v>1.3019795190000001</v>
      </c>
      <c r="N6">
        <v>1.3459085719999999</v>
      </c>
      <c r="O6">
        <v>1.395579726</v>
      </c>
      <c r="P6">
        <v>1.45060265</v>
      </c>
      <c r="Q6">
        <v>1.5097167549999999</v>
      </c>
      <c r="R6">
        <v>1.570347073</v>
      </c>
      <c r="S6">
        <v>1.631294086</v>
      </c>
      <c r="T6">
        <v>1.691309983</v>
      </c>
      <c r="U6">
        <v>1.7494824680000001</v>
      </c>
      <c r="V6">
        <v>1.8063743940000001</v>
      </c>
      <c r="W6">
        <v>1.861493039</v>
      </c>
      <c r="X6">
        <v>1.9146268479999999</v>
      </c>
      <c r="Y6">
        <v>1.9657969909999999</v>
      </c>
      <c r="Z6">
        <v>2.0150575279999998</v>
      </c>
      <c r="AA6">
        <v>2.0618703429999998</v>
      </c>
      <c r="AB6">
        <v>2.1071605510000002</v>
      </c>
      <c r="AC6">
        <v>2.1510544469999999</v>
      </c>
      <c r="AD6">
        <v>2.1937919520000002</v>
      </c>
      <c r="AE6">
        <v>2.235561079</v>
      </c>
      <c r="AF6">
        <v>2.2765461299999998</v>
      </c>
      <c r="AG6">
        <v>2.3169213480000002</v>
      </c>
      <c r="AH6">
        <v>2.35684329</v>
      </c>
      <c r="AI6">
        <v>2.3964496500000001</v>
      </c>
      <c r="AJ6">
        <v>2.4358604169999998</v>
      </c>
      <c r="AK6">
        <v>2.4751808550000001</v>
      </c>
      <c r="AL6">
        <v>2.514503704</v>
      </c>
      <c r="AM6">
        <v>2.5539142859999999</v>
      </c>
      <c r="AN6">
        <v>2.593494068</v>
      </c>
      <c r="AO6">
        <v>2.633324376</v>
      </c>
      <c r="AP6">
        <v>2.673489623</v>
      </c>
      <c r="AQ6">
        <v>2.7140798510000002</v>
      </c>
      <c r="AR6">
        <v>2.7551925129999999</v>
      </c>
      <c r="AS6">
        <v>2.7969334419999998</v>
      </c>
      <c r="AT6">
        <v>2.8394170660000002</v>
      </c>
    </row>
    <row r="7" spans="1:46" x14ac:dyDescent="0.25">
      <c r="A7" t="s">
        <v>107</v>
      </c>
      <c r="B7">
        <v>0.99999940460000003</v>
      </c>
      <c r="C7">
        <v>1.0211051879999999</v>
      </c>
      <c r="D7">
        <v>1.0429002949999999</v>
      </c>
      <c r="E7">
        <v>1.0653137429999999</v>
      </c>
      <c r="F7">
        <v>1.0882764119999999</v>
      </c>
      <c r="G7">
        <v>1.1118677880000001</v>
      </c>
      <c r="H7">
        <v>1.1377586529999999</v>
      </c>
      <c r="I7">
        <v>1.167602021</v>
      </c>
      <c r="J7">
        <v>1.1934862879999999</v>
      </c>
      <c r="K7">
        <v>1.2213712059999999</v>
      </c>
      <c r="L7">
        <v>1.2576185520000001</v>
      </c>
      <c r="M7">
        <v>1.2961763879999999</v>
      </c>
      <c r="N7">
        <v>1.3391412490000001</v>
      </c>
      <c r="O7">
        <v>1.387391716</v>
      </c>
      <c r="P7">
        <v>1.4404885220000001</v>
      </c>
      <c r="Q7">
        <v>1.4951915849999999</v>
      </c>
      <c r="R7">
        <v>1.5513871130000001</v>
      </c>
      <c r="S7">
        <v>1.6081041229999999</v>
      </c>
      <c r="T7">
        <v>1.6643629259999999</v>
      </c>
      <c r="U7">
        <v>1.7193466470000001</v>
      </c>
      <c r="V7">
        <v>1.7734064789999999</v>
      </c>
      <c r="W7">
        <v>1.826183039</v>
      </c>
      <c r="X7">
        <v>1.8774575499999999</v>
      </c>
      <c r="Y7">
        <v>1.9272245530000001</v>
      </c>
      <c r="Z7">
        <v>1.9754893250000001</v>
      </c>
      <c r="AA7">
        <v>2.021416662</v>
      </c>
      <c r="AB7">
        <v>2.0662845330000001</v>
      </c>
      <c r="AC7">
        <v>2.1101367830000002</v>
      </c>
      <c r="AD7">
        <v>2.1531614110000001</v>
      </c>
      <c r="AE7">
        <v>2.1954929399999998</v>
      </c>
      <c r="AF7">
        <v>2.2372780699999999</v>
      </c>
      <c r="AG7">
        <v>2.2786627670000001</v>
      </c>
      <c r="AH7">
        <v>2.3197834720000001</v>
      </c>
      <c r="AI7">
        <v>2.3607639570000001</v>
      </c>
      <c r="AJ7">
        <v>2.4017147589999999</v>
      </c>
      <c r="AK7">
        <v>2.4427347300000002</v>
      </c>
      <c r="AL7">
        <v>2.483911784</v>
      </c>
      <c r="AM7">
        <v>2.5253271750000001</v>
      </c>
      <c r="AN7">
        <v>2.5670580410000001</v>
      </c>
      <c r="AO7">
        <v>2.6091804289999998</v>
      </c>
      <c r="AP7">
        <v>2.6517720040000001</v>
      </c>
      <c r="AQ7">
        <v>2.694914287</v>
      </c>
      <c r="AR7">
        <v>2.7386943100000001</v>
      </c>
      <c r="AS7">
        <v>2.7832056280000002</v>
      </c>
      <c r="AT7">
        <v>2.8285487210000002</v>
      </c>
    </row>
    <row r="8" spans="1:46" x14ac:dyDescent="0.25">
      <c r="A8" t="s">
        <v>85</v>
      </c>
      <c r="B8">
        <v>82457.015119999996</v>
      </c>
      <c r="C8">
        <v>84836.641669999997</v>
      </c>
      <c r="D8">
        <v>87695.543300000005</v>
      </c>
      <c r="E8">
        <v>90710.02205</v>
      </c>
      <c r="F8">
        <v>93828.902480000004</v>
      </c>
      <c r="G8">
        <v>97006.298139999999</v>
      </c>
      <c r="H8">
        <v>103919.92660000001</v>
      </c>
      <c r="I8">
        <v>113224.4991</v>
      </c>
      <c r="J8">
        <v>121600.2133</v>
      </c>
      <c r="K8">
        <v>132132.61319999999</v>
      </c>
      <c r="L8">
        <v>145143.10639999999</v>
      </c>
      <c r="M8">
        <v>155486.00899999999</v>
      </c>
      <c r="N8">
        <v>166476.28959999999</v>
      </c>
      <c r="O8">
        <v>178025.87160000001</v>
      </c>
      <c r="P8">
        <v>189849.1201</v>
      </c>
      <c r="Q8">
        <v>201080.01420000001</v>
      </c>
      <c r="R8">
        <v>212400.40150000001</v>
      </c>
      <c r="S8">
        <v>223899.16459999999</v>
      </c>
      <c r="T8">
        <v>235627.00330000001</v>
      </c>
      <c r="U8">
        <v>247571.0661</v>
      </c>
      <c r="V8">
        <v>259742.481</v>
      </c>
      <c r="W8">
        <v>271966.6875</v>
      </c>
      <c r="X8">
        <v>284290.10450000002</v>
      </c>
      <c r="Y8">
        <v>296702.48320000002</v>
      </c>
      <c r="Z8">
        <v>309225.23749999999</v>
      </c>
      <c r="AA8">
        <v>320965.8051</v>
      </c>
      <c r="AB8">
        <v>332935.39110000001</v>
      </c>
      <c r="AC8">
        <v>345144.25579999998</v>
      </c>
      <c r="AD8">
        <v>357538.3786</v>
      </c>
      <c r="AE8">
        <v>370151.66720000003</v>
      </c>
      <c r="AF8">
        <v>383010.91580000002</v>
      </c>
      <c r="AG8">
        <v>395942.27870000002</v>
      </c>
      <c r="AH8">
        <v>409026.49290000001</v>
      </c>
      <c r="AI8">
        <v>422103.01530000003</v>
      </c>
      <c r="AJ8">
        <v>435269.36219999997</v>
      </c>
      <c r="AK8">
        <v>448379.16399999999</v>
      </c>
      <c r="AL8">
        <v>461543.02439999999</v>
      </c>
      <c r="AM8">
        <v>474688.49930000002</v>
      </c>
      <c r="AN8">
        <v>487805.41590000002</v>
      </c>
      <c r="AO8">
        <v>500890.72289999999</v>
      </c>
      <c r="AP8">
        <v>513946.1053</v>
      </c>
      <c r="AQ8">
        <v>526976.5625</v>
      </c>
      <c r="AR8">
        <v>539989.64069999999</v>
      </c>
      <c r="AS8">
        <v>552994.97580000001</v>
      </c>
      <c r="AT8">
        <v>566004.09519999998</v>
      </c>
    </row>
    <row r="9" spans="1:46" x14ac:dyDescent="0.25">
      <c r="A9" t="s">
        <v>86</v>
      </c>
      <c r="B9">
        <v>90306.306280000004</v>
      </c>
      <c r="C9">
        <v>93690.922030000002</v>
      </c>
      <c r="D9">
        <v>95098.381519999995</v>
      </c>
      <c r="E9">
        <v>96233.773740000004</v>
      </c>
      <c r="F9">
        <v>97349.597229999999</v>
      </c>
      <c r="G9">
        <v>98531.857810000001</v>
      </c>
      <c r="H9">
        <v>99838.686740000005</v>
      </c>
      <c r="I9">
        <v>101500.5264</v>
      </c>
      <c r="J9">
        <v>96524.618709999995</v>
      </c>
      <c r="K9">
        <v>94171.132700000002</v>
      </c>
      <c r="L9">
        <v>92649.559640000007</v>
      </c>
      <c r="M9">
        <v>92971.127970000001</v>
      </c>
      <c r="N9">
        <v>91194.368820000003</v>
      </c>
      <c r="O9">
        <v>92313.363190000004</v>
      </c>
      <c r="P9">
        <v>95137.087339999998</v>
      </c>
      <c r="Q9">
        <v>102843.1189</v>
      </c>
      <c r="R9">
        <v>105510.93369999999</v>
      </c>
      <c r="S9">
        <v>108284.4702</v>
      </c>
      <c r="T9">
        <v>110654.2887</v>
      </c>
      <c r="U9">
        <v>112764.5272</v>
      </c>
      <c r="V9">
        <v>115349.51880000001</v>
      </c>
      <c r="W9">
        <v>118025.0867</v>
      </c>
      <c r="X9">
        <v>120865.0721</v>
      </c>
      <c r="Y9">
        <v>123922.35189999999</v>
      </c>
      <c r="Z9">
        <v>125916.8591</v>
      </c>
      <c r="AA9">
        <v>129203.299</v>
      </c>
      <c r="AB9">
        <v>132057.79440000001</v>
      </c>
      <c r="AC9">
        <v>134982.33059999999</v>
      </c>
      <c r="AD9">
        <v>137953.58910000001</v>
      </c>
      <c r="AE9">
        <v>140956.6606</v>
      </c>
      <c r="AF9">
        <v>143980.56510000001</v>
      </c>
      <c r="AG9">
        <v>147013.3083</v>
      </c>
      <c r="AH9">
        <v>150055.55739999999</v>
      </c>
      <c r="AI9">
        <v>153098.78020000001</v>
      </c>
      <c r="AJ9">
        <v>156146.92050000001</v>
      </c>
      <c r="AK9">
        <v>159194.32889999999</v>
      </c>
      <c r="AL9">
        <v>162247.0606</v>
      </c>
      <c r="AM9">
        <v>165302.8639</v>
      </c>
      <c r="AN9">
        <v>168364.9596</v>
      </c>
      <c r="AO9">
        <v>171436.03959999999</v>
      </c>
      <c r="AP9">
        <v>174519.5765</v>
      </c>
      <c r="AQ9">
        <v>177619.77619999999</v>
      </c>
      <c r="AR9">
        <v>180741.55170000001</v>
      </c>
      <c r="AS9">
        <v>183890.49840000001</v>
      </c>
      <c r="AT9">
        <v>187072.86</v>
      </c>
    </row>
    <row r="10" spans="1:46" x14ac:dyDescent="0.25">
      <c r="A10" t="s">
        <v>87</v>
      </c>
      <c r="B10">
        <v>82457.015119999996</v>
      </c>
      <c r="C10">
        <v>84836.641669999997</v>
      </c>
      <c r="D10">
        <v>87695.543300000005</v>
      </c>
      <c r="E10">
        <v>90710.02205</v>
      </c>
      <c r="F10">
        <v>93828.902480000004</v>
      </c>
      <c r="G10">
        <v>97006.298139999999</v>
      </c>
      <c r="H10">
        <v>103919.92660000001</v>
      </c>
      <c r="I10">
        <v>113224.4991</v>
      </c>
      <c r="J10">
        <v>121600.2133</v>
      </c>
      <c r="K10">
        <v>132132.61319999999</v>
      </c>
      <c r="L10">
        <v>145189.394</v>
      </c>
      <c r="M10">
        <v>155333.02009999999</v>
      </c>
      <c r="N10">
        <v>165778.50450000001</v>
      </c>
      <c r="O10">
        <v>176772.20730000001</v>
      </c>
      <c r="P10">
        <v>188269.98490000001</v>
      </c>
      <c r="Q10">
        <v>199862.12830000001</v>
      </c>
      <c r="R10">
        <v>211597.53510000001</v>
      </c>
      <c r="S10">
        <v>223446.0134</v>
      </c>
      <c r="T10">
        <v>235375.54730000001</v>
      </c>
      <c r="U10">
        <v>247333.62280000001</v>
      </c>
      <c r="V10">
        <v>259272.88750000001</v>
      </c>
      <c r="W10">
        <v>271150.3187</v>
      </c>
      <c r="X10">
        <v>282951.8615</v>
      </c>
      <c r="Y10">
        <v>294670.76289999997</v>
      </c>
      <c r="Z10">
        <v>306243.41139999998</v>
      </c>
      <c r="AA10">
        <v>316357.36560000002</v>
      </c>
      <c r="AB10">
        <v>326549.58919999999</v>
      </c>
      <c r="AC10">
        <v>336874.45309999998</v>
      </c>
      <c r="AD10">
        <v>347373.89510000002</v>
      </c>
      <c r="AE10">
        <v>358047.22090000001</v>
      </c>
      <c r="AF10">
        <v>368876.55560000002</v>
      </c>
      <c r="AG10">
        <v>379838.41840000002</v>
      </c>
      <c r="AH10">
        <v>390910.16499999998</v>
      </c>
      <c r="AI10">
        <v>402072.87050000002</v>
      </c>
      <c r="AJ10">
        <v>413312.24410000001</v>
      </c>
      <c r="AK10">
        <v>424619.06579999998</v>
      </c>
      <c r="AL10">
        <v>435987.16029999999</v>
      </c>
      <c r="AM10">
        <v>447414.27730000002</v>
      </c>
      <c r="AN10">
        <v>458901.1298</v>
      </c>
      <c r="AO10">
        <v>470450.92570000002</v>
      </c>
      <c r="AP10">
        <v>482069.02250000002</v>
      </c>
      <c r="AQ10">
        <v>493762.66480000003</v>
      </c>
      <c r="AR10">
        <v>505540.75290000002</v>
      </c>
      <c r="AS10">
        <v>517413.74810000003</v>
      </c>
      <c r="AT10">
        <v>529393.73210000002</v>
      </c>
    </row>
    <row r="11" spans="1:46" x14ac:dyDescent="0.25">
      <c r="A11" t="s">
        <v>88</v>
      </c>
      <c r="B11">
        <v>90306.306280000004</v>
      </c>
      <c r="C11">
        <v>93690.922030000002</v>
      </c>
      <c r="D11">
        <v>95098.381519999995</v>
      </c>
      <c r="E11">
        <v>96233.773740000004</v>
      </c>
      <c r="F11">
        <v>97349.597229999999</v>
      </c>
      <c r="G11">
        <v>98531.857810000001</v>
      </c>
      <c r="H11">
        <v>99838.686740000005</v>
      </c>
      <c r="I11">
        <v>101500.5264</v>
      </c>
      <c r="J11">
        <v>96524.618709999995</v>
      </c>
      <c r="K11">
        <v>94171.132700000002</v>
      </c>
      <c r="L11">
        <v>96465.762149999995</v>
      </c>
      <c r="M11">
        <v>98864.784390000001</v>
      </c>
      <c r="N11">
        <v>101941.56269999999</v>
      </c>
      <c r="O11">
        <v>105635.1401</v>
      </c>
      <c r="P11">
        <v>109835.8507</v>
      </c>
      <c r="Q11">
        <v>113143.1828</v>
      </c>
      <c r="R11">
        <v>116589.92110000001</v>
      </c>
      <c r="S11">
        <v>120087.51850000001</v>
      </c>
      <c r="T11">
        <v>123652.3328</v>
      </c>
      <c r="U11">
        <v>127227.66220000001</v>
      </c>
      <c r="V11">
        <v>130815.4994</v>
      </c>
      <c r="W11">
        <v>134399.8302</v>
      </c>
      <c r="X11">
        <v>137969.7488</v>
      </c>
      <c r="Y11">
        <v>141519.12220000001</v>
      </c>
      <c r="Z11">
        <v>145043.47080000001</v>
      </c>
      <c r="AA11">
        <v>148740.14850000001</v>
      </c>
      <c r="AB11">
        <v>152527.41159999999</v>
      </c>
      <c r="AC11">
        <v>156403.07260000001</v>
      </c>
      <c r="AD11">
        <v>160368.1778</v>
      </c>
      <c r="AE11">
        <v>164423.66769999999</v>
      </c>
      <c r="AF11">
        <v>168571.9903</v>
      </c>
      <c r="AG11">
        <v>172817.1814</v>
      </c>
      <c r="AH11">
        <v>177164.43950000001</v>
      </c>
      <c r="AI11">
        <v>181619.7108</v>
      </c>
      <c r="AJ11">
        <v>186189.38039999999</v>
      </c>
      <c r="AK11">
        <v>190880.0912</v>
      </c>
      <c r="AL11">
        <v>195698.62580000001</v>
      </c>
      <c r="AM11">
        <v>200651.91029999999</v>
      </c>
      <c r="AN11">
        <v>205747.0453</v>
      </c>
      <c r="AO11">
        <v>210991.36850000001</v>
      </c>
      <c r="AP11">
        <v>216392.53219999999</v>
      </c>
      <c r="AQ11">
        <v>221958.58129999999</v>
      </c>
      <c r="AR11">
        <v>227698.0233</v>
      </c>
      <c r="AS11">
        <v>233619.88430000001</v>
      </c>
      <c r="AT11">
        <v>239733.74789999999</v>
      </c>
    </row>
    <row r="12" spans="1:46" x14ac:dyDescent="0.25">
      <c r="A12" t="s">
        <v>89</v>
      </c>
      <c r="B12">
        <v>0.999999953</v>
      </c>
      <c r="C12">
        <v>1.028512646</v>
      </c>
      <c r="D12">
        <v>1.0579341520000001</v>
      </c>
      <c r="E12">
        <v>1.0882721559999999</v>
      </c>
      <c r="F12">
        <v>1.1195734150000001</v>
      </c>
      <c r="G12">
        <v>1.151899773</v>
      </c>
      <c r="H12">
        <v>1.185439253</v>
      </c>
      <c r="I12">
        <v>1.220388316</v>
      </c>
      <c r="J12">
        <v>1.2496986080000001</v>
      </c>
      <c r="K12">
        <v>1.695701176</v>
      </c>
      <c r="L12">
        <v>2.0108538089999999</v>
      </c>
      <c r="M12">
        <v>2.275465042</v>
      </c>
      <c r="N12">
        <v>2.738046942</v>
      </c>
      <c r="O12">
        <v>3.2164090609999998</v>
      </c>
      <c r="P12">
        <v>3.6080672570000001</v>
      </c>
      <c r="Q12">
        <v>3.8819724409999998</v>
      </c>
      <c r="R12">
        <v>4.180420238</v>
      </c>
      <c r="S12">
        <v>4.5037564870000004</v>
      </c>
      <c r="T12">
        <v>4.8719757269999997</v>
      </c>
      <c r="U12">
        <v>5.2676429960000002</v>
      </c>
      <c r="V12">
        <v>5.6934174320000004</v>
      </c>
      <c r="W12">
        <v>6.1503065479999997</v>
      </c>
      <c r="X12">
        <v>6.6399885559999996</v>
      </c>
      <c r="Y12">
        <v>7.164552263</v>
      </c>
      <c r="Z12">
        <v>7.7261785490000001</v>
      </c>
      <c r="AA12">
        <v>7.9731491329999997</v>
      </c>
      <c r="AB12">
        <v>8.2214284220000007</v>
      </c>
      <c r="AC12">
        <v>8.4706024299999996</v>
      </c>
      <c r="AD12">
        <v>8.7205766649999994</v>
      </c>
      <c r="AE12">
        <v>8.9715298430000008</v>
      </c>
      <c r="AF12">
        <v>9.2236702239999904</v>
      </c>
      <c r="AG12">
        <v>9.4769156819999996</v>
      </c>
      <c r="AH12">
        <v>9.7316924319999902</v>
      </c>
      <c r="AI12">
        <v>9.9879707030000002</v>
      </c>
      <c r="AJ12">
        <v>10.24621825</v>
      </c>
      <c r="AK12">
        <v>10.506466420000001</v>
      </c>
      <c r="AL12">
        <v>10.769243940000001</v>
      </c>
      <c r="AM12">
        <v>11.03474885</v>
      </c>
      <c r="AN12">
        <v>11.30335292</v>
      </c>
      <c r="AO12">
        <v>11.57546507</v>
      </c>
      <c r="AP12">
        <v>11.85153663</v>
      </c>
      <c r="AQ12">
        <v>12.132064529999999</v>
      </c>
      <c r="AR12">
        <v>12.41759259</v>
      </c>
      <c r="AS12">
        <v>12.708711109999999</v>
      </c>
      <c r="AT12">
        <v>13.00605517</v>
      </c>
    </row>
    <row r="13" spans="1:46" x14ac:dyDescent="0.25">
      <c r="A13" t="s">
        <v>90</v>
      </c>
      <c r="B13">
        <v>65</v>
      </c>
      <c r="C13">
        <v>63.392993009999998</v>
      </c>
      <c r="D13">
        <v>61.780381970000001</v>
      </c>
      <c r="E13">
        <v>60.196592789999997</v>
      </c>
      <c r="F13">
        <v>58.664583919999998</v>
      </c>
      <c r="G13">
        <v>57.202818800000003</v>
      </c>
      <c r="H13">
        <v>55.82034513</v>
      </c>
      <c r="I13">
        <v>54.519140989999997</v>
      </c>
      <c r="J13">
        <v>53.214490290000001</v>
      </c>
      <c r="K13">
        <v>49.268479069999998</v>
      </c>
      <c r="L13">
        <v>47.11268475</v>
      </c>
      <c r="M13">
        <v>45.60296993</v>
      </c>
      <c r="N13">
        <v>43.673016179999998</v>
      </c>
      <c r="O13">
        <v>42.030959080000002</v>
      </c>
      <c r="P13">
        <v>40.791848250000001</v>
      </c>
      <c r="Q13">
        <v>39.879196260000001</v>
      </c>
      <c r="R13">
        <v>38.984202799999998</v>
      </c>
      <c r="S13">
        <v>38.130995159999998</v>
      </c>
      <c r="T13">
        <v>37.301090879999997</v>
      </c>
      <c r="U13">
        <v>36.531705479999999</v>
      </c>
      <c r="V13">
        <v>35.82521002</v>
      </c>
      <c r="W13">
        <v>35.116017020000001</v>
      </c>
      <c r="X13">
        <v>34.410457319999999</v>
      </c>
      <c r="Y13">
        <v>33.713440249999998</v>
      </c>
      <c r="Z13">
        <v>33.028488119999999</v>
      </c>
      <c r="AA13">
        <v>32.639668200000003</v>
      </c>
      <c r="AB13">
        <v>32.266922219999998</v>
      </c>
      <c r="AC13">
        <v>31.910736960000001</v>
      </c>
      <c r="AD13">
        <v>31.570565080000002</v>
      </c>
      <c r="AE13">
        <v>31.246817190000002</v>
      </c>
      <c r="AF13">
        <v>30.93743967</v>
      </c>
      <c r="AG13">
        <v>30.639312329999999</v>
      </c>
      <c r="AH13">
        <v>30.352377480000001</v>
      </c>
      <c r="AI13">
        <v>30.07503376</v>
      </c>
      <c r="AJ13">
        <v>29.808045920000001</v>
      </c>
      <c r="AK13">
        <v>29.550305680000001</v>
      </c>
      <c r="AL13">
        <v>29.302667270000001</v>
      </c>
      <c r="AM13">
        <v>29.063536289999998</v>
      </c>
      <c r="AN13">
        <v>28.832458590000002</v>
      </c>
      <c r="AO13">
        <v>28.60933777</v>
      </c>
      <c r="AP13">
        <v>28.394102199999999</v>
      </c>
      <c r="AQ13">
        <v>28.18657511</v>
      </c>
      <c r="AR13">
        <v>27.986442159999999</v>
      </c>
      <c r="AS13">
        <v>27.793261959999999</v>
      </c>
      <c r="AT13">
        <v>27.606492190000001</v>
      </c>
    </row>
    <row r="14" spans="1:46" x14ac:dyDescent="0.25">
      <c r="A14" t="s">
        <v>91</v>
      </c>
      <c r="B14">
        <v>0.99999973799999997</v>
      </c>
      <c r="C14">
        <v>1.0459911310000001</v>
      </c>
      <c r="D14">
        <v>1.098677305</v>
      </c>
      <c r="E14">
        <v>1.15791333</v>
      </c>
      <c r="F14">
        <v>1.2231923170000001</v>
      </c>
      <c r="G14">
        <v>1.2937552299999999</v>
      </c>
      <c r="H14">
        <v>1.3710227530000001</v>
      </c>
      <c r="I14">
        <v>1.4556863739999999</v>
      </c>
      <c r="J14">
        <v>1.318194517</v>
      </c>
      <c r="K14">
        <v>1.240327288</v>
      </c>
      <c r="L14">
        <v>1.3014063469999999</v>
      </c>
      <c r="M14">
        <v>1.374428429</v>
      </c>
      <c r="N14">
        <v>1.482070529</v>
      </c>
      <c r="O14">
        <v>1.6022957550000001</v>
      </c>
      <c r="P14">
        <v>1.723352432</v>
      </c>
      <c r="Q14">
        <v>1.8047644430000001</v>
      </c>
      <c r="R14">
        <v>1.889879893</v>
      </c>
      <c r="S14">
        <v>1.9766732279999999</v>
      </c>
      <c r="T14">
        <v>2.0665573450000001</v>
      </c>
      <c r="U14">
        <v>2.1594265020000001</v>
      </c>
      <c r="V14">
        <v>2.255867887</v>
      </c>
      <c r="W14">
        <v>2.3558909959999998</v>
      </c>
      <c r="X14">
        <v>2.4596455829999999</v>
      </c>
      <c r="Y14">
        <v>2.567335844</v>
      </c>
      <c r="Z14">
        <v>2.6787160619999999</v>
      </c>
      <c r="AA14">
        <v>2.7671113620000001</v>
      </c>
      <c r="AB14">
        <v>2.8574733960000001</v>
      </c>
      <c r="AC14">
        <v>2.949468553</v>
      </c>
      <c r="AD14">
        <v>3.0429937069999999</v>
      </c>
      <c r="AE14">
        <v>3.1380825699999999</v>
      </c>
      <c r="AF14">
        <v>3.234825211</v>
      </c>
      <c r="AG14">
        <v>3.3332642689999998</v>
      </c>
      <c r="AH14">
        <v>3.4335608889999998</v>
      </c>
      <c r="AI14">
        <v>3.5357895350000001</v>
      </c>
      <c r="AJ14">
        <v>3.6401311220000001</v>
      </c>
      <c r="AK14">
        <v>3.7466772929999999</v>
      </c>
      <c r="AL14">
        <v>3.8556250859999999</v>
      </c>
      <c r="AM14">
        <v>3.9671060090000001</v>
      </c>
      <c r="AN14">
        <v>4.0812808939999998</v>
      </c>
      <c r="AO14">
        <v>4.1983226829999998</v>
      </c>
      <c r="AP14">
        <v>4.3184156490000003</v>
      </c>
      <c r="AQ14">
        <v>4.4417556039999999</v>
      </c>
      <c r="AR14">
        <v>4.5685502199999997</v>
      </c>
      <c r="AS14">
        <v>4.6990192139999998</v>
      </c>
      <c r="AT14">
        <v>4.8333943140000004</v>
      </c>
    </row>
    <row r="15" spans="1:46" x14ac:dyDescent="0.25">
      <c r="A15" t="s">
        <v>92</v>
      </c>
      <c r="B15">
        <v>43742</v>
      </c>
      <c r="C15">
        <v>43348.780319999998</v>
      </c>
      <c r="D15">
        <v>42901.698490000002</v>
      </c>
      <c r="E15">
        <v>42407.384680000003</v>
      </c>
      <c r="F15">
        <v>41872.135970000003</v>
      </c>
      <c r="G15">
        <v>41302.357000000004</v>
      </c>
      <c r="H15">
        <v>40700.975200000001</v>
      </c>
      <c r="I15">
        <v>40095.384619999997</v>
      </c>
      <c r="J15">
        <v>39819.58294</v>
      </c>
      <c r="K15">
        <v>39481.884839999999</v>
      </c>
      <c r="L15">
        <v>37960.302159999999</v>
      </c>
      <c r="M15">
        <v>36413.46056</v>
      </c>
      <c r="N15">
        <v>34587.613890000001</v>
      </c>
      <c r="O15">
        <v>32822.484490000003</v>
      </c>
      <c r="P15">
        <v>31234.038229999998</v>
      </c>
      <c r="Q15">
        <v>30168.238249999999</v>
      </c>
      <c r="R15">
        <v>29153.37673</v>
      </c>
      <c r="S15">
        <v>28200.39443</v>
      </c>
      <c r="T15">
        <v>27281.30474</v>
      </c>
      <c r="U15">
        <v>26385.238430000001</v>
      </c>
      <c r="V15">
        <v>25538.188440000002</v>
      </c>
      <c r="W15">
        <v>24734.146710000001</v>
      </c>
      <c r="X15">
        <v>23976.06783</v>
      </c>
      <c r="Y15">
        <v>23267.145250000001</v>
      </c>
      <c r="Z15">
        <v>22034.15063</v>
      </c>
      <c r="AA15">
        <v>21594.181840000001</v>
      </c>
      <c r="AB15">
        <v>21184.31666</v>
      </c>
      <c r="AC15">
        <v>20801.761729999998</v>
      </c>
      <c r="AD15">
        <v>20440.177100000001</v>
      </c>
      <c r="AE15">
        <v>20102.658960000001</v>
      </c>
      <c r="AF15">
        <v>19789.959739999998</v>
      </c>
      <c r="AG15">
        <v>19489.444189999998</v>
      </c>
      <c r="AH15">
        <v>19208.657480000002</v>
      </c>
      <c r="AI15">
        <v>18936.826980000002</v>
      </c>
      <c r="AJ15">
        <v>18681.859059999999</v>
      </c>
      <c r="AK15">
        <v>18433.632880000001</v>
      </c>
      <c r="AL15">
        <v>18200.171119999999</v>
      </c>
      <c r="AM15">
        <v>17975.077840000002</v>
      </c>
      <c r="AN15">
        <v>17758.00779</v>
      </c>
      <c r="AO15">
        <v>17548.551660000001</v>
      </c>
      <c r="AP15">
        <v>17346.27045</v>
      </c>
      <c r="AQ15">
        <v>17150.71874</v>
      </c>
      <c r="AR15">
        <v>16961.46</v>
      </c>
      <c r="AS15">
        <v>16778.076160000001</v>
      </c>
      <c r="AT15">
        <v>16600.17324</v>
      </c>
    </row>
    <row r="16" spans="1:46" x14ac:dyDescent="0.25">
      <c r="A16" t="s">
        <v>93</v>
      </c>
      <c r="B16">
        <v>0.99999965970000004</v>
      </c>
      <c r="C16">
        <v>1.0220529819999999</v>
      </c>
      <c r="D16">
        <v>1.0432863999999999</v>
      </c>
      <c r="E16">
        <v>1.065335395</v>
      </c>
      <c r="F16">
        <v>1.0886419270000001</v>
      </c>
      <c r="G16">
        <v>1.110983418</v>
      </c>
      <c r="H16">
        <v>1.1355313410000001</v>
      </c>
      <c r="I16">
        <v>1.2051044070000001</v>
      </c>
      <c r="J16">
        <v>1.2655415050000001</v>
      </c>
      <c r="K16">
        <v>1.3155445210000001</v>
      </c>
      <c r="L16">
        <v>1.367090143</v>
      </c>
      <c r="M16">
        <v>1.416945822</v>
      </c>
      <c r="N16">
        <v>1.468591993</v>
      </c>
      <c r="O16">
        <v>1.5241969479999999</v>
      </c>
      <c r="P16">
        <v>1.583896669</v>
      </c>
      <c r="Q16">
        <v>1.6448186250000001</v>
      </c>
      <c r="R16">
        <v>1.7073748790000001</v>
      </c>
      <c r="S16">
        <v>1.7716978619999999</v>
      </c>
      <c r="T16">
        <v>1.8375096719999999</v>
      </c>
      <c r="U16">
        <v>1.9040625289999999</v>
      </c>
      <c r="V16">
        <v>1.970267108</v>
      </c>
      <c r="W16">
        <v>2.0354830320000001</v>
      </c>
      <c r="X16">
        <v>2.0994571999999998</v>
      </c>
      <c r="Y16">
        <v>2.1620337539999999</v>
      </c>
      <c r="Z16">
        <v>2.2248955850000001</v>
      </c>
      <c r="AA16">
        <v>2.2298465219999999</v>
      </c>
      <c r="AB16">
        <v>2.256365921</v>
      </c>
      <c r="AC16">
        <v>2.2938455860000002</v>
      </c>
      <c r="AD16">
        <v>2.3382753150000002</v>
      </c>
      <c r="AE16">
        <v>2.3869097520000002</v>
      </c>
      <c r="AF16">
        <v>2.4380186240000001</v>
      </c>
      <c r="AG16">
        <v>2.4901663969999999</v>
      </c>
      <c r="AH16">
        <v>2.5426992410000002</v>
      </c>
      <c r="AI16">
        <v>2.594929515</v>
      </c>
      <c r="AJ16">
        <v>2.6467136789999999</v>
      </c>
      <c r="AK16">
        <v>2.6976972030000002</v>
      </c>
      <c r="AL16">
        <v>2.747970188</v>
      </c>
      <c r="AM16">
        <v>2.7974386760000001</v>
      </c>
      <c r="AN16">
        <v>2.8460891479999999</v>
      </c>
      <c r="AO16">
        <v>2.8939630969999999</v>
      </c>
      <c r="AP16">
        <v>2.9411364369999999</v>
      </c>
      <c r="AQ16">
        <v>2.9877094880000001</v>
      </c>
      <c r="AR16">
        <v>3.0338019100000002</v>
      </c>
      <c r="AS16">
        <v>3.079549879</v>
      </c>
      <c r="AT16">
        <v>3.1251041759999998</v>
      </c>
    </row>
    <row r="17" spans="1:46" x14ac:dyDescent="0.25">
      <c r="A17" t="s">
        <v>94</v>
      </c>
      <c r="B17">
        <v>17844</v>
      </c>
      <c r="C17">
        <v>17803.232929999998</v>
      </c>
      <c r="D17">
        <v>17766.930639999999</v>
      </c>
      <c r="E17">
        <v>17728.030930000001</v>
      </c>
      <c r="F17">
        <v>17685.670010000002</v>
      </c>
      <c r="G17">
        <v>17651.270250000001</v>
      </c>
      <c r="H17">
        <v>17636.634730000002</v>
      </c>
      <c r="I17">
        <v>17423.55458</v>
      </c>
      <c r="J17">
        <v>17096.993480000001</v>
      </c>
      <c r="K17">
        <v>16902.678339999999</v>
      </c>
      <c r="L17">
        <v>16838.99655</v>
      </c>
      <c r="M17">
        <v>16820.198420000001</v>
      </c>
      <c r="N17">
        <v>16847.418119999998</v>
      </c>
      <c r="O17">
        <v>16872.329730000001</v>
      </c>
      <c r="P17">
        <v>16835.152470000001</v>
      </c>
      <c r="Q17">
        <v>16645.733250000001</v>
      </c>
      <c r="R17">
        <v>16491.448950000002</v>
      </c>
      <c r="S17">
        <v>16370.57862</v>
      </c>
      <c r="T17">
        <v>16279.99862</v>
      </c>
      <c r="U17">
        <v>16214.745199999999</v>
      </c>
      <c r="V17">
        <v>16176.4264</v>
      </c>
      <c r="W17">
        <v>16157.89883</v>
      </c>
      <c r="X17">
        <v>16157.774950000001</v>
      </c>
      <c r="Y17">
        <v>16175.294970000001</v>
      </c>
      <c r="Z17">
        <v>16513.031559999999</v>
      </c>
      <c r="AA17">
        <v>16597.100119999999</v>
      </c>
      <c r="AB17">
        <v>16669.30472</v>
      </c>
      <c r="AC17">
        <v>16739.294419999998</v>
      </c>
      <c r="AD17">
        <v>16804.582429999999</v>
      </c>
      <c r="AE17">
        <v>16873.449680000002</v>
      </c>
      <c r="AF17">
        <v>16950.392</v>
      </c>
      <c r="AG17">
        <v>17022.564040000001</v>
      </c>
      <c r="AH17">
        <v>17102.474470000001</v>
      </c>
      <c r="AI17">
        <v>17177.785500000002</v>
      </c>
      <c r="AJ17">
        <v>17260.888879999999</v>
      </c>
      <c r="AK17">
        <v>17339.63495</v>
      </c>
      <c r="AL17">
        <v>17426.473669999999</v>
      </c>
      <c r="AM17">
        <v>17513.931</v>
      </c>
      <c r="AN17">
        <v>17602.701229999999</v>
      </c>
      <c r="AO17">
        <v>17693.227989999999</v>
      </c>
      <c r="AP17">
        <v>17785.782329999998</v>
      </c>
      <c r="AQ17">
        <v>17880.510679999999</v>
      </c>
      <c r="AR17">
        <v>17977.465769999999</v>
      </c>
      <c r="AS17">
        <v>18076.627619999999</v>
      </c>
      <c r="AT17">
        <v>18177.918549999999</v>
      </c>
    </row>
    <row r="18" spans="1:46" x14ac:dyDescent="0.25">
      <c r="A18" t="s">
        <v>95</v>
      </c>
      <c r="B18">
        <v>0.99999982350000005</v>
      </c>
      <c r="C18">
        <v>1.027423022</v>
      </c>
      <c r="D18">
        <v>1.0610636520000001</v>
      </c>
      <c r="E18">
        <v>1.09979808</v>
      </c>
      <c r="F18">
        <v>1.1426952969999999</v>
      </c>
      <c r="G18">
        <v>1.1896585740000001</v>
      </c>
      <c r="H18">
        <v>1.2417511750000001</v>
      </c>
      <c r="I18">
        <v>1.3003229169999999</v>
      </c>
      <c r="J18">
        <v>1.304503881</v>
      </c>
      <c r="K18">
        <v>1.3167638660000001</v>
      </c>
      <c r="L18">
        <v>1.345562465</v>
      </c>
      <c r="M18">
        <v>1.3903609400000001</v>
      </c>
      <c r="N18">
        <v>1.4666308699999999</v>
      </c>
      <c r="O18">
        <v>1.554708932</v>
      </c>
      <c r="P18">
        <v>1.6440340440000001</v>
      </c>
      <c r="Q18">
        <v>1.720329225</v>
      </c>
      <c r="R18">
        <v>1.7964207400000001</v>
      </c>
      <c r="S18">
        <v>1.8742083039999999</v>
      </c>
      <c r="T18">
        <v>1.9549668019999999</v>
      </c>
      <c r="U18">
        <v>2.036588488</v>
      </c>
      <c r="V18">
        <v>2.117705081</v>
      </c>
      <c r="W18">
        <v>2.1985273759999999</v>
      </c>
      <c r="X18">
        <v>2.2790266190000001</v>
      </c>
      <c r="Y18">
        <v>2.3593006569999999</v>
      </c>
      <c r="Z18">
        <v>2.4396333179999998</v>
      </c>
      <c r="AA18">
        <v>2.5196113769999999</v>
      </c>
      <c r="AB18">
        <v>2.5993842159999998</v>
      </c>
      <c r="AC18">
        <v>2.6790585600000001</v>
      </c>
      <c r="AD18">
        <v>2.7506008660000001</v>
      </c>
      <c r="AE18">
        <v>2.8249564550000001</v>
      </c>
      <c r="AF18">
        <v>2.9097446800000002</v>
      </c>
      <c r="AG18">
        <v>2.9835340490000002</v>
      </c>
      <c r="AH18">
        <v>3.0679128850000001</v>
      </c>
      <c r="AI18">
        <v>3.1411500970000001</v>
      </c>
      <c r="AJ18">
        <v>3.225631312</v>
      </c>
      <c r="AK18">
        <v>3.2986975699999999</v>
      </c>
      <c r="AL18">
        <v>3.3838592310000002</v>
      </c>
      <c r="AM18">
        <v>3.4670145130000001</v>
      </c>
      <c r="AN18">
        <v>3.5493256299999998</v>
      </c>
      <c r="AO18">
        <v>3.6315415070000001</v>
      </c>
      <c r="AP18">
        <v>3.714172934</v>
      </c>
      <c r="AQ18">
        <v>3.7975971460000002</v>
      </c>
      <c r="AR18">
        <v>3.8821193599999999</v>
      </c>
      <c r="AS18">
        <v>3.9680085479999998</v>
      </c>
      <c r="AT18">
        <v>4.0555179069999996</v>
      </c>
    </row>
    <row r="19" spans="1:46" x14ac:dyDescent="0.25">
      <c r="A19" t="s">
        <v>96</v>
      </c>
      <c r="B19">
        <v>10467</v>
      </c>
      <c r="C19">
        <v>10303.084059999999</v>
      </c>
      <c r="D19">
        <v>10100.53825</v>
      </c>
      <c r="E19">
        <v>9878.2323259999994</v>
      </c>
      <c r="F19">
        <v>9647.59783099999</v>
      </c>
      <c r="G19">
        <v>9408.0407450000002</v>
      </c>
      <c r="H19">
        <v>9169.3728109999902</v>
      </c>
      <c r="I19">
        <v>9010.9134310000009</v>
      </c>
      <c r="J19">
        <v>8743.0622669999902</v>
      </c>
      <c r="K19">
        <v>8537.1349539999901</v>
      </c>
      <c r="L19">
        <v>8485.8967379999995</v>
      </c>
      <c r="M19">
        <v>8405.0393160000003</v>
      </c>
      <c r="N19">
        <v>8251.1984670000002</v>
      </c>
      <c r="O19">
        <v>8079.326626</v>
      </c>
      <c r="P19">
        <v>7892.3557549999996</v>
      </c>
      <c r="Q19">
        <v>7650.4488920000003</v>
      </c>
      <c r="R19">
        <v>7436.9706429999997</v>
      </c>
      <c r="S19">
        <v>7244.6740360000003</v>
      </c>
      <c r="T19">
        <v>7070.351103</v>
      </c>
      <c r="U19">
        <v>6916.5511200000001</v>
      </c>
      <c r="V19">
        <v>6784.2165130000003</v>
      </c>
      <c r="W19">
        <v>6661.7669349999996</v>
      </c>
      <c r="X19">
        <v>6548.3657899999998</v>
      </c>
      <c r="Y19">
        <v>6443.2411620000003</v>
      </c>
      <c r="Z19">
        <v>6346.5771880000002</v>
      </c>
      <c r="AA19">
        <v>6231.9723350000004</v>
      </c>
      <c r="AB19">
        <v>6142.8100420000001</v>
      </c>
      <c r="AC19">
        <v>6069.4718910000001</v>
      </c>
      <c r="AD19">
        <v>6015.65823</v>
      </c>
      <c r="AE19">
        <v>5967.3687360000004</v>
      </c>
      <c r="AF19">
        <v>5915.7991789999996</v>
      </c>
      <c r="AG19">
        <v>5879.1172619999998</v>
      </c>
      <c r="AH19">
        <v>5837.0341189999999</v>
      </c>
      <c r="AI19">
        <v>5807.6746389999998</v>
      </c>
      <c r="AJ19">
        <v>5771.4255739999999</v>
      </c>
      <c r="AK19">
        <v>5747.4808860000003</v>
      </c>
      <c r="AL19">
        <v>5715.1389019999997</v>
      </c>
      <c r="AM19">
        <v>5687.0683410000001</v>
      </c>
      <c r="AN19">
        <v>5661.8855759999997</v>
      </c>
      <c r="AO19">
        <v>5638.822048</v>
      </c>
      <c r="AP19">
        <v>5617.4299149999997</v>
      </c>
      <c r="AQ19">
        <v>5597.4243569999999</v>
      </c>
      <c r="AR19">
        <v>5578.600692</v>
      </c>
      <c r="AS19">
        <v>5560.7919760000004</v>
      </c>
      <c r="AT19">
        <v>5543.8482199999999</v>
      </c>
    </row>
    <row r="20" spans="1:46" x14ac:dyDescent="0.25">
      <c r="A20" t="s">
        <v>97</v>
      </c>
      <c r="B20">
        <v>0.999999953</v>
      </c>
      <c r="C20">
        <v>1.028512646</v>
      </c>
      <c r="D20">
        <v>1.0579341520000001</v>
      </c>
      <c r="E20">
        <v>1.0882721559999999</v>
      </c>
      <c r="F20">
        <v>1.1195734150000001</v>
      </c>
      <c r="G20">
        <v>1.151899773</v>
      </c>
      <c r="H20">
        <v>1.185439253</v>
      </c>
      <c r="I20">
        <v>1.220388316</v>
      </c>
      <c r="J20">
        <v>1.2496986080000001</v>
      </c>
      <c r="K20">
        <v>1.695701176</v>
      </c>
      <c r="L20">
        <v>2.0109156960000001</v>
      </c>
      <c r="M20">
        <v>2.0905756050000002</v>
      </c>
      <c r="N20">
        <v>2.1759188190000001</v>
      </c>
      <c r="O20">
        <v>2.2803425929999999</v>
      </c>
      <c r="P20">
        <v>2.3922893799999998</v>
      </c>
      <c r="Q20">
        <v>2.4904197560000001</v>
      </c>
      <c r="R20">
        <v>2.5920212419999999</v>
      </c>
      <c r="S20">
        <v>2.696548527</v>
      </c>
      <c r="T20">
        <v>2.8232174350000001</v>
      </c>
      <c r="U20">
        <v>2.9539131539999999</v>
      </c>
      <c r="V20">
        <v>3.0891149229999999</v>
      </c>
      <c r="W20">
        <v>3.2288252489999998</v>
      </c>
      <c r="X20">
        <v>3.3731929690000002</v>
      </c>
      <c r="Y20">
        <v>3.522526515</v>
      </c>
      <c r="Z20">
        <v>3.677172793</v>
      </c>
      <c r="AA20">
        <v>3.7981188179999998</v>
      </c>
      <c r="AB20">
        <v>3.9214332629999999</v>
      </c>
      <c r="AC20">
        <v>4.0473992379999997</v>
      </c>
      <c r="AD20">
        <v>4.1763575480000004</v>
      </c>
      <c r="AE20">
        <v>4.3085780329999999</v>
      </c>
      <c r="AF20">
        <v>4.4443324119999996</v>
      </c>
      <c r="AG20">
        <v>4.5838896020000002</v>
      </c>
      <c r="AH20">
        <v>4.7275132930000003</v>
      </c>
      <c r="AI20">
        <v>4.8754617659999999</v>
      </c>
      <c r="AJ20">
        <v>5.0279887209999998</v>
      </c>
      <c r="AK20">
        <v>5.1853451430000002</v>
      </c>
      <c r="AL20">
        <v>5.3477806220000002</v>
      </c>
      <c r="AM20">
        <v>5.5155466390000001</v>
      </c>
      <c r="AN20">
        <v>5.6888988710000001</v>
      </c>
      <c r="AO20">
        <v>5.8680997039999996</v>
      </c>
      <c r="AP20">
        <v>6.053420526</v>
      </c>
      <c r="AQ20">
        <v>6.2451436789999999</v>
      </c>
      <c r="AR20">
        <v>6.443563997</v>
      </c>
      <c r="AS20">
        <v>6.6489899010000002</v>
      </c>
      <c r="AT20">
        <v>6.8617440739999997</v>
      </c>
    </row>
    <row r="21" spans="1:46" x14ac:dyDescent="0.25">
      <c r="A21" t="s">
        <v>98</v>
      </c>
      <c r="B21">
        <v>65</v>
      </c>
      <c r="C21">
        <v>63.392993009999998</v>
      </c>
      <c r="D21">
        <v>61.780381970000001</v>
      </c>
      <c r="E21">
        <v>60.196592789999997</v>
      </c>
      <c r="F21">
        <v>58.664583919999998</v>
      </c>
      <c r="G21">
        <v>57.202818800000003</v>
      </c>
      <c r="H21">
        <v>55.82034513</v>
      </c>
      <c r="I21">
        <v>54.519140989999997</v>
      </c>
      <c r="J21">
        <v>53.214490290000001</v>
      </c>
      <c r="K21">
        <v>49.268479069999998</v>
      </c>
      <c r="L21">
        <v>47.111565919999997</v>
      </c>
      <c r="M21">
        <v>46.378008270000002</v>
      </c>
      <c r="N21">
        <v>45.743910229999997</v>
      </c>
      <c r="O21">
        <v>45.119405350000001</v>
      </c>
      <c r="P21">
        <v>44.51296687</v>
      </c>
      <c r="Q21">
        <v>43.962257430000001</v>
      </c>
      <c r="R21">
        <v>43.406870660000003</v>
      </c>
      <c r="S21">
        <v>42.855901889999998</v>
      </c>
      <c r="T21">
        <v>42.259621019999997</v>
      </c>
      <c r="U21">
        <v>41.686633010000001</v>
      </c>
      <c r="V21">
        <v>41.148909670000002</v>
      </c>
      <c r="W21">
        <v>40.580617230000001</v>
      </c>
      <c r="X21">
        <v>39.990531879999999</v>
      </c>
      <c r="Y21">
        <v>39.38762088</v>
      </c>
      <c r="Z21">
        <v>38.780498010000002</v>
      </c>
      <c r="AA21">
        <v>38.25612898</v>
      </c>
      <c r="AB21">
        <v>37.752079049999999</v>
      </c>
      <c r="AC21">
        <v>37.27092098</v>
      </c>
      <c r="AD21">
        <v>36.8115551</v>
      </c>
      <c r="AE21">
        <v>36.371223059999998</v>
      </c>
      <c r="AF21">
        <v>35.946925440000001</v>
      </c>
      <c r="AG21">
        <v>35.535951529999998</v>
      </c>
      <c r="AH21">
        <v>35.136041140000003</v>
      </c>
      <c r="AI21">
        <v>34.745384369999996</v>
      </c>
      <c r="AJ21">
        <v>34.36255843</v>
      </c>
      <c r="AK21">
        <v>33.986446319999999</v>
      </c>
      <c r="AL21">
        <v>33.616159619999998</v>
      </c>
      <c r="AM21">
        <v>33.251013970000002</v>
      </c>
      <c r="AN21">
        <v>32.89047824</v>
      </c>
      <c r="AO21">
        <v>32.53413991</v>
      </c>
      <c r="AP21">
        <v>32.181680659999998</v>
      </c>
      <c r="AQ21">
        <v>31.832858569999999</v>
      </c>
      <c r="AR21">
        <v>31.487494510000001</v>
      </c>
      <c r="AS21">
        <v>31.145461409999999</v>
      </c>
      <c r="AT21">
        <v>30.806674839999999</v>
      </c>
    </row>
    <row r="22" spans="1:46" x14ac:dyDescent="0.25">
      <c r="A22" t="s">
        <v>99</v>
      </c>
      <c r="B22">
        <v>0.99999973799999997</v>
      </c>
      <c r="C22">
        <v>1.0459911310000001</v>
      </c>
      <c r="D22">
        <v>1.098677305</v>
      </c>
      <c r="E22">
        <v>1.15791333</v>
      </c>
      <c r="F22">
        <v>1.2231923170000001</v>
      </c>
      <c r="G22">
        <v>1.2937552299999999</v>
      </c>
      <c r="H22">
        <v>1.3710227530000001</v>
      </c>
      <c r="I22">
        <v>1.4556863739999999</v>
      </c>
      <c r="J22">
        <v>1.318194517</v>
      </c>
      <c r="K22">
        <v>1.240327288</v>
      </c>
      <c r="L22">
        <v>1.3027069520000001</v>
      </c>
      <c r="M22">
        <v>1.3569545590000001</v>
      </c>
      <c r="N22">
        <v>1.424985092</v>
      </c>
      <c r="O22">
        <v>1.506926999</v>
      </c>
      <c r="P22">
        <v>1.6006108859999999</v>
      </c>
      <c r="Q22">
        <v>1.6650132259999999</v>
      </c>
      <c r="R22">
        <v>1.727936387</v>
      </c>
      <c r="S22">
        <v>1.7906595970000001</v>
      </c>
      <c r="T22">
        <v>1.8550805290000001</v>
      </c>
      <c r="U22">
        <v>1.920271482</v>
      </c>
      <c r="V22">
        <v>1.9865170059999999</v>
      </c>
      <c r="W22">
        <v>2.0538758719999999</v>
      </c>
      <c r="X22">
        <v>2.122409234</v>
      </c>
      <c r="Y22">
        <v>2.1922089740000001</v>
      </c>
      <c r="Z22">
        <v>2.263358497</v>
      </c>
      <c r="AA22">
        <v>2.3355390919999999</v>
      </c>
      <c r="AB22">
        <v>2.409361358</v>
      </c>
      <c r="AC22">
        <v>2.484961846</v>
      </c>
      <c r="AD22">
        <v>2.5624926449999998</v>
      </c>
      <c r="AE22">
        <v>2.642089253</v>
      </c>
      <c r="AF22">
        <v>2.7238902380000001</v>
      </c>
      <c r="AG22">
        <v>2.8080374739999998</v>
      </c>
      <c r="AH22">
        <v>2.8946746189999999</v>
      </c>
      <c r="AI22">
        <v>2.9839461909999998</v>
      </c>
      <c r="AJ22">
        <v>3.0759972000000002</v>
      </c>
      <c r="AK22">
        <v>3.1709734439999999</v>
      </c>
      <c r="AL22">
        <v>3.2690215309999999</v>
      </c>
      <c r="AM22">
        <v>3.3702901170000001</v>
      </c>
      <c r="AN22">
        <v>3.4749308050000001</v>
      </c>
      <c r="AO22">
        <v>3.583099152</v>
      </c>
      <c r="AP22">
        <v>3.6949556669999999</v>
      </c>
      <c r="AQ22">
        <v>3.8106667230000002</v>
      </c>
      <c r="AR22">
        <v>3.9304053059999999</v>
      </c>
      <c r="AS22">
        <v>4.0543516090000002</v>
      </c>
      <c r="AT22">
        <v>4.1826934390000003</v>
      </c>
    </row>
    <row r="23" spans="1:46" x14ac:dyDescent="0.25">
      <c r="A23" t="s">
        <v>100</v>
      </c>
      <c r="B23">
        <v>43742</v>
      </c>
      <c r="C23">
        <v>43348.780319999998</v>
      </c>
      <c r="D23">
        <v>42901.698490000002</v>
      </c>
      <c r="E23">
        <v>42407.384680000003</v>
      </c>
      <c r="F23">
        <v>41872.135970000003</v>
      </c>
      <c r="G23">
        <v>41302.357000000004</v>
      </c>
      <c r="H23">
        <v>40700.975200000001</v>
      </c>
      <c r="I23">
        <v>40095.384619999997</v>
      </c>
      <c r="J23">
        <v>39819.58294</v>
      </c>
      <c r="K23">
        <v>39481.884839999999</v>
      </c>
      <c r="L23">
        <v>38599.717989999997</v>
      </c>
      <c r="M23">
        <v>37806.707320000001</v>
      </c>
      <c r="N23">
        <v>37047.060019999997</v>
      </c>
      <c r="O23">
        <v>36335.468379999998</v>
      </c>
      <c r="P23">
        <v>35657.399469999997</v>
      </c>
      <c r="Q23">
        <v>35076.469559999998</v>
      </c>
      <c r="R23">
        <v>34603.302649999998</v>
      </c>
      <c r="S23">
        <v>34162.986599999997</v>
      </c>
      <c r="T23">
        <v>33751.380069999999</v>
      </c>
      <c r="U23">
        <v>33368.607380000001</v>
      </c>
      <c r="V23">
        <v>33007.358979999997</v>
      </c>
      <c r="W23">
        <v>32677.173999999999</v>
      </c>
      <c r="X23">
        <v>32365.09087</v>
      </c>
      <c r="Y23">
        <v>32070.636910000001</v>
      </c>
      <c r="Z23">
        <v>31786.603070000001</v>
      </c>
      <c r="AA23">
        <v>31521.511760000001</v>
      </c>
      <c r="AB23">
        <v>31285.581190000001</v>
      </c>
      <c r="AC23">
        <v>31075.744030000002</v>
      </c>
      <c r="AD23">
        <v>30889.483390000001</v>
      </c>
      <c r="AE23">
        <v>30724.2582</v>
      </c>
      <c r="AF23">
        <v>30577.79852</v>
      </c>
      <c r="AG23">
        <v>30448.132880000001</v>
      </c>
      <c r="AH23">
        <v>30333.570660000001</v>
      </c>
      <c r="AI23">
        <v>30232.66229</v>
      </c>
      <c r="AJ23">
        <v>30144.156950000001</v>
      </c>
      <c r="AK23">
        <v>30067.004819999998</v>
      </c>
      <c r="AL23">
        <v>30000.19341</v>
      </c>
      <c r="AM23">
        <v>29942.877039999999</v>
      </c>
      <c r="AN23">
        <v>29894.3001</v>
      </c>
      <c r="AO23">
        <v>29853.783579999999</v>
      </c>
      <c r="AP23">
        <v>29820.714919999999</v>
      </c>
      <c r="AQ23">
        <v>29794.539980000001</v>
      </c>
      <c r="AR23">
        <v>29774.756410000002</v>
      </c>
      <c r="AS23">
        <v>29760.908200000002</v>
      </c>
      <c r="AT23">
        <v>29752.580750000001</v>
      </c>
    </row>
    <row r="24" spans="1:46" x14ac:dyDescent="0.25">
      <c r="A24" t="s">
        <v>101</v>
      </c>
      <c r="B24">
        <v>0.99999965970000004</v>
      </c>
      <c r="C24">
        <v>1.0220529819999999</v>
      </c>
      <c r="D24">
        <v>1.0432863999999999</v>
      </c>
      <c r="E24">
        <v>1.065335395</v>
      </c>
      <c r="F24">
        <v>1.0886419270000001</v>
      </c>
      <c r="G24">
        <v>1.110983418</v>
      </c>
      <c r="H24">
        <v>1.1355313410000001</v>
      </c>
      <c r="I24">
        <v>1.2051044070000001</v>
      </c>
      <c r="J24">
        <v>1.2655415050000001</v>
      </c>
      <c r="K24">
        <v>1.3155445210000001</v>
      </c>
      <c r="L24">
        <v>1.3682344930000001</v>
      </c>
      <c r="M24">
        <v>1.420713984</v>
      </c>
      <c r="N24">
        <v>1.474734955</v>
      </c>
      <c r="O24">
        <v>1.532096916</v>
      </c>
      <c r="P24">
        <v>1.5929377199999999</v>
      </c>
      <c r="Q24">
        <v>1.655470282</v>
      </c>
      <c r="R24">
        <v>1.719084855</v>
      </c>
      <c r="S24">
        <v>1.783087147</v>
      </c>
      <c r="T24">
        <v>1.84674534</v>
      </c>
      <c r="U24">
        <v>1.9092066780000001</v>
      </c>
      <c r="V24">
        <v>1.970444037</v>
      </c>
      <c r="W24">
        <v>2.0301587310000002</v>
      </c>
      <c r="X24">
        <v>2.088119855</v>
      </c>
      <c r="Y24">
        <v>2.1443622169999998</v>
      </c>
      <c r="Z24">
        <v>2.1987533780000001</v>
      </c>
      <c r="AA24">
        <v>2.1765675679999998</v>
      </c>
      <c r="AB24">
        <v>2.180132924</v>
      </c>
      <c r="AC24">
        <v>2.196868695</v>
      </c>
      <c r="AD24">
        <v>2.222113008</v>
      </c>
      <c r="AE24">
        <v>2.2527675610000002</v>
      </c>
      <c r="AF24">
        <v>2.2869200809999999</v>
      </c>
      <c r="AG24">
        <v>2.3233599389999999</v>
      </c>
      <c r="AH24">
        <v>2.361330943</v>
      </c>
      <c r="AI24">
        <v>2.400368732</v>
      </c>
      <c r="AJ24">
        <v>2.440195069</v>
      </c>
      <c r="AK24">
        <v>2.4806509779999999</v>
      </c>
      <c r="AL24">
        <v>2.52165163</v>
      </c>
      <c r="AM24">
        <v>2.5631617919999998</v>
      </c>
      <c r="AN24">
        <v>2.605179745</v>
      </c>
      <c r="AO24">
        <v>2.647727771</v>
      </c>
      <c r="AP24">
        <v>2.6908467100000002</v>
      </c>
      <c r="AQ24">
        <v>2.7345928719999999</v>
      </c>
      <c r="AR24">
        <v>2.7790361020000001</v>
      </c>
      <c r="AS24">
        <v>2.8242586080000001</v>
      </c>
      <c r="AT24">
        <v>2.8703541079999999</v>
      </c>
    </row>
    <row r="25" spans="1:46" x14ac:dyDescent="0.25">
      <c r="A25" t="s">
        <v>102</v>
      </c>
      <c r="B25">
        <v>17844</v>
      </c>
      <c r="C25">
        <v>17803.232929999998</v>
      </c>
      <c r="D25">
        <v>17766.930639999999</v>
      </c>
      <c r="E25">
        <v>17728.030930000001</v>
      </c>
      <c r="F25">
        <v>17685.670010000002</v>
      </c>
      <c r="G25">
        <v>17651.270250000001</v>
      </c>
      <c r="H25">
        <v>17636.634730000002</v>
      </c>
      <c r="I25">
        <v>17423.55458</v>
      </c>
      <c r="J25">
        <v>17096.993480000001</v>
      </c>
      <c r="K25">
        <v>16902.678339999999</v>
      </c>
      <c r="L25">
        <v>16824.751700000001</v>
      </c>
      <c r="M25">
        <v>16754.96803</v>
      </c>
      <c r="N25">
        <v>16708.9882</v>
      </c>
      <c r="O25">
        <v>16693.070339999998</v>
      </c>
      <c r="P25">
        <v>16681.07028</v>
      </c>
      <c r="Q25">
        <v>16658.799500000001</v>
      </c>
      <c r="R25">
        <v>16597.50332</v>
      </c>
      <c r="S25">
        <v>16538.87414</v>
      </c>
      <c r="T25">
        <v>16486.369780000001</v>
      </c>
      <c r="U25">
        <v>16442.583760000001</v>
      </c>
      <c r="V25">
        <v>16402.58178</v>
      </c>
      <c r="W25">
        <v>16381.528910000001</v>
      </c>
      <c r="X25">
        <v>16367.098679999999</v>
      </c>
      <c r="Y25">
        <v>16360.286459999999</v>
      </c>
      <c r="Z25">
        <v>16354.65062</v>
      </c>
      <c r="AA25">
        <v>16441.87168</v>
      </c>
      <c r="AB25">
        <v>16517.680899999999</v>
      </c>
      <c r="AC25">
        <v>16595.26139</v>
      </c>
      <c r="AD25">
        <v>16677.9061</v>
      </c>
      <c r="AE25">
        <v>16766.506890000001</v>
      </c>
      <c r="AF25">
        <v>16860.72652</v>
      </c>
      <c r="AG25">
        <v>16959.804319999999</v>
      </c>
      <c r="AH25">
        <v>17062.904770000001</v>
      </c>
      <c r="AI25">
        <v>17169.272270000001</v>
      </c>
      <c r="AJ25">
        <v>17278.283749999999</v>
      </c>
      <c r="AK25">
        <v>17389.503860000001</v>
      </c>
      <c r="AL25">
        <v>17502.490880000001</v>
      </c>
      <c r="AM25">
        <v>17616.969949999999</v>
      </c>
      <c r="AN25">
        <v>17732.731879999999</v>
      </c>
      <c r="AO25">
        <v>17849.612509999999</v>
      </c>
      <c r="AP25">
        <v>17967.476269999999</v>
      </c>
      <c r="AQ25">
        <v>18086.203819999999</v>
      </c>
      <c r="AR25">
        <v>18205.660489999998</v>
      </c>
      <c r="AS25">
        <v>18325.714110000001</v>
      </c>
      <c r="AT25">
        <v>18446.263269999999</v>
      </c>
    </row>
    <row r="26" spans="1:46" x14ac:dyDescent="0.25">
      <c r="A26" t="s">
        <v>103</v>
      </c>
      <c r="B26">
        <v>0.99999982350000005</v>
      </c>
      <c r="C26">
        <v>1.027423022</v>
      </c>
      <c r="D26">
        <v>1.0610636520000001</v>
      </c>
      <c r="E26">
        <v>1.09979808</v>
      </c>
      <c r="F26">
        <v>1.1426952969999999</v>
      </c>
      <c r="G26">
        <v>1.1896585740000001</v>
      </c>
      <c r="H26">
        <v>1.2417511750000001</v>
      </c>
      <c r="I26">
        <v>1.3003229169999999</v>
      </c>
      <c r="J26">
        <v>1.304503881</v>
      </c>
      <c r="K26">
        <v>1.3167638660000001</v>
      </c>
      <c r="L26">
        <v>1.3480738299999999</v>
      </c>
      <c r="M26">
        <v>1.3791295020000001</v>
      </c>
      <c r="N26">
        <v>1.419815735</v>
      </c>
      <c r="O26">
        <v>1.482363748</v>
      </c>
      <c r="P26">
        <v>1.5553458040000001</v>
      </c>
      <c r="Q26">
        <v>1.6252848200000001</v>
      </c>
      <c r="R26">
        <v>1.693812595</v>
      </c>
      <c r="S26">
        <v>1.761644465</v>
      </c>
      <c r="T26">
        <v>1.82906375</v>
      </c>
      <c r="U26">
        <v>1.895823002</v>
      </c>
      <c r="V26">
        <v>1.953986489</v>
      </c>
      <c r="W26">
        <v>2.023872865</v>
      </c>
      <c r="X26">
        <v>2.0923052800000002</v>
      </c>
      <c r="Y26">
        <v>2.1599521309999998</v>
      </c>
      <c r="Z26">
        <v>2.2179506029999998</v>
      </c>
      <c r="AA26">
        <v>2.2880904580000001</v>
      </c>
      <c r="AB26">
        <v>2.3569486799999999</v>
      </c>
      <c r="AC26">
        <v>2.425639957</v>
      </c>
      <c r="AD26">
        <v>2.4947578570000002</v>
      </c>
      <c r="AE26">
        <v>2.5646303869999998</v>
      </c>
      <c r="AF26">
        <v>2.635495363</v>
      </c>
      <c r="AG26">
        <v>2.7075553339999998</v>
      </c>
      <c r="AH26">
        <v>2.7809980740000002</v>
      </c>
      <c r="AI26">
        <v>2.856003201</v>
      </c>
      <c r="AJ26">
        <v>2.9327439239999999</v>
      </c>
      <c r="AK26">
        <v>3.0114764219999999</v>
      </c>
      <c r="AL26">
        <v>3.092252625</v>
      </c>
      <c r="AM26">
        <v>3.1752383160000002</v>
      </c>
      <c r="AN26">
        <v>3.260595162</v>
      </c>
      <c r="AO26">
        <v>3.348483388</v>
      </c>
      <c r="AP26">
        <v>3.4390643139999999</v>
      </c>
      <c r="AQ26">
        <v>3.5325025600000002</v>
      </c>
      <c r="AR26">
        <v>3.6289678109999999</v>
      </c>
      <c r="AS26">
        <v>3.7286361270000001</v>
      </c>
      <c r="AT26">
        <v>3.8316907740000001</v>
      </c>
    </row>
    <row r="27" spans="1:46" x14ac:dyDescent="0.25">
      <c r="A27" t="s">
        <v>104</v>
      </c>
      <c r="B27">
        <v>10467</v>
      </c>
      <c r="C27">
        <v>10303.084059999999</v>
      </c>
      <c r="D27">
        <v>10100.53825</v>
      </c>
      <c r="E27">
        <v>9878.2323259999994</v>
      </c>
      <c r="F27">
        <v>9647.59783099999</v>
      </c>
      <c r="G27">
        <v>9408.0407450000002</v>
      </c>
      <c r="H27">
        <v>9169.3728109999902</v>
      </c>
      <c r="I27">
        <v>9010.9134310000009</v>
      </c>
      <c r="J27">
        <v>8743.0622669999902</v>
      </c>
      <c r="K27">
        <v>8537.1349539999901</v>
      </c>
      <c r="L27">
        <v>8482.0630689999998</v>
      </c>
      <c r="M27">
        <v>8426.5562210000007</v>
      </c>
      <c r="N27">
        <v>8365.5878250000005</v>
      </c>
      <c r="O27">
        <v>8252.9700360000006</v>
      </c>
      <c r="P27">
        <v>8123.1657269999996</v>
      </c>
      <c r="Q27">
        <v>7981.9085869999999</v>
      </c>
      <c r="R27">
        <v>7849.5223409999999</v>
      </c>
      <c r="S27">
        <v>7724.1818890000004</v>
      </c>
      <c r="T27">
        <v>7606.3514420000001</v>
      </c>
      <c r="U27">
        <v>7495.8687749999999</v>
      </c>
      <c r="V27">
        <v>7413.3104839999996</v>
      </c>
      <c r="W27">
        <v>7301.8916399999998</v>
      </c>
      <c r="X27">
        <v>7194.8583529999996</v>
      </c>
      <c r="Y27">
        <v>7091.4188880000002</v>
      </c>
      <c r="Z27">
        <v>7010.4382500000002</v>
      </c>
      <c r="AA27">
        <v>6844.1634160000003</v>
      </c>
      <c r="AB27">
        <v>6714.8813060000002</v>
      </c>
      <c r="AC27">
        <v>6607.9467720000002</v>
      </c>
      <c r="AD27">
        <v>6516.7828959999997</v>
      </c>
      <c r="AE27">
        <v>6436.8184739999997</v>
      </c>
      <c r="AF27">
        <v>6364.9347280000002</v>
      </c>
      <c r="AG27">
        <v>6298.939284</v>
      </c>
      <c r="AH27">
        <v>6237.278523</v>
      </c>
      <c r="AI27">
        <v>6178.8429720000004</v>
      </c>
      <c r="AJ27">
        <v>6122.8334619999996</v>
      </c>
      <c r="AK27">
        <v>6068.5521239999998</v>
      </c>
      <c r="AL27">
        <v>6015.7204739999997</v>
      </c>
      <c r="AM27">
        <v>5964.0085339999996</v>
      </c>
      <c r="AN27">
        <v>5913.170854</v>
      </c>
      <c r="AO27">
        <v>5863.023408</v>
      </c>
      <c r="AP27">
        <v>5813.4276099999997</v>
      </c>
      <c r="AQ27">
        <v>5764.2791649999999</v>
      </c>
      <c r="AR27">
        <v>5715.5001249999996</v>
      </c>
      <c r="AS27">
        <v>5667.0332870000002</v>
      </c>
      <c r="AT27">
        <v>5618.8380040000002</v>
      </c>
    </row>
    <row r="28" spans="1:46" x14ac:dyDescent="0.25">
      <c r="A28" t="s">
        <v>105</v>
      </c>
      <c r="B28">
        <f>B2/B5*$K$5</f>
        <v>1416034.8942078992</v>
      </c>
      <c r="C28">
        <f t="shared" ref="C28:AT28" si="0">C2/C5*$K$5</f>
        <v>1427782.2762363835</v>
      </c>
      <c r="D28">
        <f t="shared" si="0"/>
        <v>1437326.0976042044</v>
      </c>
      <c r="E28">
        <f t="shared" si="0"/>
        <v>1443640.673001355</v>
      </c>
      <c r="F28">
        <f t="shared" si="0"/>
        <v>1447128.4855684098</v>
      </c>
      <c r="G28">
        <f t="shared" si="0"/>
        <v>1448870.6831400832</v>
      </c>
      <c r="H28">
        <f t="shared" si="0"/>
        <v>1451004.4683963263</v>
      </c>
      <c r="I28">
        <f t="shared" si="0"/>
        <v>1454323.2006930483</v>
      </c>
      <c r="J28">
        <f t="shared" si="0"/>
        <v>1474581.09587308</v>
      </c>
      <c r="K28">
        <f t="shared" si="0"/>
        <v>1504022.2989999999</v>
      </c>
      <c r="L28">
        <f t="shared" si="0"/>
        <v>1534885.8669909355</v>
      </c>
      <c r="M28">
        <f t="shared" si="0"/>
        <v>1567500.968880435</v>
      </c>
      <c r="N28">
        <f t="shared" si="0"/>
        <v>1598662.6425789089</v>
      </c>
      <c r="O28">
        <f t="shared" si="0"/>
        <v>1628175.9345021783</v>
      </c>
      <c r="P28">
        <f t="shared" si="0"/>
        <v>1655948.4313053817</v>
      </c>
      <c r="Q28">
        <f t="shared" si="0"/>
        <v>1684538.927428137</v>
      </c>
      <c r="R28">
        <f t="shared" si="0"/>
        <v>1711824.2043199642</v>
      </c>
      <c r="S28">
        <f t="shared" si="0"/>
        <v>1738209.2134301257</v>
      </c>
      <c r="T28">
        <f t="shared" si="0"/>
        <v>1764462.8405239703</v>
      </c>
      <c r="U28">
        <f t="shared" si="0"/>
        <v>1791241.9169194151</v>
      </c>
      <c r="V28">
        <f t="shared" si="0"/>
        <v>1817744.0801169307</v>
      </c>
      <c r="W28">
        <f t="shared" si="0"/>
        <v>1845832.9659300565</v>
      </c>
      <c r="X28">
        <f t="shared" si="0"/>
        <v>1875590.3343982303</v>
      </c>
      <c r="Y28">
        <f t="shared" si="0"/>
        <v>1906925.985466623</v>
      </c>
      <c r="Z28">
        <f t="shared" si="0"/>
        <v>1939621.7712956194</v>
      </c>
      <c r="AA28">
        <f t="shared" si="0"/>
        <v>1973951.2572750456</v>
      </c>
      <c r="AB28">
        <f t="shared" si="0"/>
        <v>2008758.3322406705</v>
      </c>
      <c r="AC28">
        <f t="shared" si="0"/>
        <v>2043877.6732848946</v>
      </c>
      <c r="AD28">
        <f t="shared" si="0"/>
        <v>2079347.247977165</v>
      </c>
      <c r="AE28">
        <f t="shared" si="0"/>
        <v>2115058.9731692853</v>
      </c>
      <c r="AF28">
        <f t="shared" si="0"/>
        <v>2150916.7680761768</v>
      </c>
      <c r="AG28">
        <f t="shared" si="0"/>
        <v>2187032.6416737181</v>
      </c>
      <c r="AH28">
        <f t="shared" si="0"/>
        <v>2223221.0442480897</v>
      </c>
      <c r="AI28">
        <f t="shared" si="0"/>
        <v>2259606.5721210917</v>
      </c>
      <c r="AJ28">
        <f t="shared" si="0"/>
        <v>2296028.0326212854</v>
      </c>
      <c r="AK28">
        <f t="shared" si="0"/>
        <v>2332625.0291134277</v>
      </c>
      <c r="AL28">
        <f t="shared" si="0"/>
        <v>2369256.9295246075</v>
      </c>
      <c r="AM28">
        <f t="shared" si="0"/>
        <v>2406025.1421716805</v>
      </c>
      <c r="AN28">
        <f t="shared" si="0"/>
        <v>2442953.989073012</v>
      </c>
      <c r="AO28">
        <f t="shared" si="0"/>
        <v>2480075.4596033394</v>
      </c>
      <c r="AP28">
        <f t="shared" si="0"/>
        <v>2517427.9172666119</v>
      </c>
      <c r="AQ28">
        <f t="shared" si="0"/>
        <v>2555053.9492974281</v>
      </c>
      <c r="AR28">
        <f t="shared" si="0"/>
        <v>2592998.3112740028</v>
      </c>
      <c r="AS28">
        <f t="shared" si="0"/>
        <v>2631306.2731497735</v>
      </c>
      <c r="AT28">
        <f t="shared" si="0"/>
        <v>2670022.2793011949</v>
      </c>
    </row>
    <row r="29" spans="1:46" x14ac:dyDescent="0.25">
      <c r="A29" t="s">
        <v>106</v>
      </c>
      <c r="B29">
        <f>B3/B7*$K$7</f>
        <v>1416034.8942078992</v>
      </c>
      <c r="C29">
        <f t="shared" ref="C29:AT29" si="1">C3/C7*$K$7</f>
        <v>1427782.2762363835</v>
      </c>
      <c r="D29">
        <f t="shared" si="1"/>
        <v>1437326.0976042044</v>
      </c>
      <c r="E29">
        <f t="shared" si="1"/>
        <v>1443640.673001355</v>
      </c>
      <c r="F29">
        <f t="shared" si="1"/>
        <v>1447128.4855684098</v>
      </c>
      <c r="G29">
        <f t="shared" si="1"/>
        <v>1448870.6831400832</v>
      </c>
      <c r="H29">
        <f t="shared" si="1"/>
        <v>1451004.4683963263</v>
      </c>
      <c r="I29">
        <f t="shared" si="1"/>
        <v>1454323.2006930483</v>
      </c>
      <c r="J29">
        <f t="shared" si="1"/>
        <v>1474581.09587308</v>
      </c>
      <c r="K29">
        <f t="shared" si="1"/>
        <v>1504022.2989999999</v>
      </c>
      <c r="L29">
        <f t="shared" si="1"/>
        <v>1534800.5038296275</v>
      </c>
      <c r="M29">
        <f t="shared" si="1"/>
        <v>1566875.1091208525</v>
      </c>
      <c r="N29">
        <f t="shared" si="1"/>
        <v>1597033.124305432</v>
      </c>
      <c r="O29">
        <f t="shared" si="1"/>
        <v>1624689.9306173793</v>
      </c>
      <c r="P29">
        <f t="shared" si="1"/>
        <v>1649827.9829781952</v>
      </c>
      <c r="Q29">
        <f t="shared" si="1"/>
        <v>1675305.1017028939</v>
      </c>
      <c r="R29">
        <f t="shared" si="1"/>
        <v>1699857.6299780766</v>
      </c>
      <c r="S29">
        <f t="shared" si="1"/>
        <v>1724066.5392322745</v>
      </c>
      <c r="T29">
        <f t="shared" si="1"/>
        <v>1748674.1680571288</v>
      </c>
      <c r="U29">
        <f t="shared" si="1"/>
        <v>1774318.4552589359</v>
      </c>
      <c r="V29">
        <f t="shared" si="1"/>
        <v>1800071.880338598</v>
      </c>
      <c r="W29">
        <f t="shared" si="1"/>
        <v>1827404.1397114978</v>
      </c>
      <c r="X29">
        <f t="shared" si="1"/>
        <v>1856442.1922798133</v>
      </c>
      <c r="Y29">
        <f t="shared" si="1"/>
        <v>1887022.3281780346</v>
      </c>
      <c r="Z29">
        <f t="shared" si="1"/>
        <v>1918975.8192797124</v>
      </c>
      <c r="AA29">
        <f t="shared" si="1"/>
        <v>1952641.9011563575</v>
      </c>
      <c r="AB29">
        <f t="shared" si="1"/>
        <v>1986920.2430885711</v>
      </c>
      <c r="AC29">
        <f t="shared" si="1"/>
        <v>2021558.8511727098</v>
      </c>
      <c r="AD29">
        <f t="shared" si="1"/>
        <v>2056464.5414446993</v>
      </c>
      <c r="AE29">
        <f t="shared" si="1"/>
        <v>2091578.3218588985</v>
      </c>
      <c r="AF29">
        <f t="shared" si="1"/>
        <v>2126855.7634978867</v>
      </c>
      <c r="AG29">
        <f t="shared" si="1"/>
        <v>2162244.1800953937</v>
      </c>
      <c r="AH29">
        <f t="shared" si="1"/>
        <v>2197698.5389793487</v>
      </c>
      <c r="AI29">
        <f t="shared" si="1"/>
        <v>2233187.2257639244</v>
      </c>
      <c r="AJ29">
        <f t="shared" si="1"/>
        <v>2268695.3594145407</v>
      </c>
      <c r="AK29">
        <f t="shared" si="1"/>
        <v>2304225.0668870425</v>
      </c>
      <c r="AL29">
        <f t="shared" si="1"/>
        <v>2339797.5284190471</v>
      </c>
      <c r="AM29">
        <f t="shared" si="1"/>
        <v>2375448.3250252847</v>
      </c>
      <c r="AN29">
        <f t="shared" si="1"/>
        <v>2411225.6910705981</v>
      </c>
      <c r="AO29">
        <f t="shared" si="1"/>
        <v>2447187.2797296843</v>
      </c>
      <c r="AP29">
        <f t="shared" si="1"/>
        <v>2483396.7865385623</v>
      </c>
      <c r="AQ29">
        <f t="shared" si="1"/>
        <v>2519920.7081329669</v>
      </c>
      <c r="AR29">
        <f t="shared" si="1"/>
        <v>2556825.4408387709</v>
      </c>
      <c r="AS29">
        <f t="shared" si="1"/>
        <v>2594174.8706012489</v>
      </c>
      <c r="AT29">
        <f t="shared" si="1"/>
        <v>2632028.5180422799</v>
      </c>
    </row>
    <row r="31" spans="1:46" x14ac:dyDescent="0.25">
      <c r="B31">
        <v>2006</v>
      </c>
      <c r="C31">
        <v>2007</v>
      </c>
      <c r="D31">
        <v>2008</v>
      </c>
      <c r="E31">
        <v>2009</v>
      </c>
      <c r="F31">
        <v>2010</v>
      </c>
      <c r="G31">
        <v>2011</v>
      </c>
      <c r="H31">
        <v>2012</v>
      </c>
      <c r="I31">
        <v>2013</v>
      </c>
      <c r="J31">
        <v>2014</v>
      </c>
      <c r="K31">
        <v>2015</v>
      </c>
      <c r="L31">
        <v>2016</v>
      </c>
      <c r="M31">
        <v>2017</v>
      </c>
      <c r="N31">
        <v>2018</v>
      </c>
      <c r="O31">
        <v>2019</v>
      </c>
      <c r="P31">
        <v>2020</v>
      </c>
      <c r="Q31">
        <v>2021</v>
      </c>
      <c r="R31">
        <v>2022</v>
      </c>
      <c r="S31">
        <v>2023</v>
      </c>
      <c r="T31">
        <v>2024</v>
      </c>
      <c r="U31">
        <v>2025</v>
      </c>
      <c r="V31">
        <v>2026</v>
      </c>
      <c r="W31">
        <v>2027</v>
      </c>
      <c r="X31">
        <v>2028</v>
      </c>
      <c r="Y31">
        <v>2029</v>
      </c>
      <c r="Z31">
        <v>2030</v>
      </c>
    </row>
    <row r="32" spans="1:46" x14ac:dyDescent="0.25">
      <c r="A32" t="s">
        <v>108</v>
      </c>
      <c r="B32">
        <f t="shared" ref="B32:J32" si="2">(B3-B10-B11-B20*B21-B22*B23-B24*B25-B26*B27)/B7*$K$5/1000</f>
        <v>1116.943744957917</v>
      </c>
      <c r="C32">
        <f t="shared" si="2"/>
        <v>1125.5011046096217</v>
      </c>
      <c r="D32">
        <f t="shared" si="2"/>
        <v>1133.7134708913745</v>
      </c>
      <c r="E32">
        <f t="shared" si="2"/>
        <v>1138.830638251811</v>
      </c>
      <c r="F32">
        <f t="shared" si="2"/>
        <v>1141.0333201771459</v>
      </c>
      <c r="G32">
        <f t="shared" si="2"/>
        <v>1141.4683674267426</v>
      </c>
      <c r="H32">
        <f t="shared" si="2"/>
        <v>1138.576516374198</v>
      </c>
      <c r="I32">
        <f t="shared" si="2"/>
        <v>1134.3653314971791</v>
      </c>
      <c r="J32">
        <f t="shared" si="2"/>
        <v>1163.7612166401711</v>
      </c>
      <c r="K32">
        <f>(K3-K10-K11-K20*K21-K22*K23-K24*K25-K26*K27)/K7*$K$5/1000</f>
        <v>1195.1869326263709</v>
      </c>
      <c r="L32">
        <f t="shared" ref="L32:Z32" si="3">(L3-L10-L11-L20*L21-L22*L23-L24*L25-L26*L27)/L7*$K$5/1000</f>
        <v>1217.7219613936513</v>
      </c>
      <c r="M32">
        <f t="shared" si="3"/>
        <v>1245.5341662034411</v>
      </c>
      <c r="N32">
        <f t="shared" si="3"/>
        <v>1271.3106965877928</v>
      </c>
      <c r="O32">
        <f t="shared" si="3"/>
        <v>1294.4983097960596</v>
      </c>
      <c r="P32">
        <f t="shared" si="3"/>
        <v>1315.3432675479685</v>
      </c>
      <c r="Q32">
        <f t="shared" si="3"/>
        <v>1338.7002595670376</v>
      </c>
      <c r="R32">
        <f t="shared" si="3"/>
        <v>1361.3912310346534</v>
      </c>
      <c r="S32">
        <f t="shared" si="3"/>
        <v>1383.8661312473362</v>
      </c>
      <c r="T32">
        <f t="shared" si="3"/>
        <v>1406.6199836987782</v>
      </c>
      <c r="U32">
        <f t="shared" si="3"/>
        <v>1430.2408609454496</v>
      </c>
      <c r="V32">
        <f t="shared" si="3"/>
        <v>1453.9300033616018</v>
      </c>
      <c r="W32">
        <f t="shared" si="3"/>
        <v>1479.0665052386817</v>
      </c>
      <c r="X32">
        <f t="shared" si="3"/>
        <v>1505.8120756830967</v>
      </c>
      <c r="Y32">
        <f t="shared" si="3"/>
        <v>1534.0043638854484</v>
      </c>
      <c r="Z32">
        <f t="shared" si="3"/>
        <v>1563.5473893614969</v>
      </c>
      <c r="AA32">
        <f t="shared" ref="AA32:AT32" si="4">(AA2-AA8-AA9-AA12*AA13-AA14*AA15-AA16*AA17-AA18*AA19)/AA5*$K$5</f>
        <v>1651932.641036988</v>
      </c>
      <c r="AB32">
        <f t="shared" si="4"/>
        <v>1686321.7039113392</v>
      </c>
      <c r="AC32">
        <f t="shared" si="4"/>
        <v>1720609.0700437475</v>
      </c>
      <c r="AD32">
        <f t="shared" si="4"/>
        <v>1754951.271942433</v>
      </c>
      <c r="AE32">
        <f t="shared" si="4"/>
        <v>1789239.8512922442</v>
      </c>
      <c r="AF32">
        <f t="shared" si="4"/>
        <v>1823385.0184623364</v>
      </c>
      <c r="AG32">
        <f t="shared" si="4"/>
        <v>1857675.0767650192</v>
      </c>
      <c r="AH32">
        <f t="shared" si="4"/>
        <v>1891845.5867321247</v>
      </c>
      <c r="AI32">
        <f t="shared" si="4"/>
        <v>1926169.1204621247</v>
      </c>
      <c r="AJ32">
        <f t="shared" si="4"/>
        <v>1960390.539779417</v>
      </c>
      <c r="AK32">
        <f t="shared" si="4"/>
        <v>1994779.7999468185</v>
      </c>
      <c r="AL32">
        <f t="shared" si="4"/>
        <v>2029097.0303793103</v>
      </c>
      <c r="AM32">
        <f t="shared" si="4"/>
        <v>2063515.0733061237</v>
      </c>
      <c r="AN32">
        <f t="shared" si="4"/>
        <v>2098065.6663600197</v>
      </c>
      <c r="AO32">
        <f t="shared" si="4"/>
        <v>2132786.6772031449</v>
      </c>
      <c r="AP32">
        <f t="shared" si="4"/>
        <v>2167721.6276937122</v>
      </c>
      <c r="AQ32">
        <f t="shared" si="4"/>
        <v>2202918.3341138638</v>
      </c>
      <c r="AR32">
        <f t="shared" si="4"/>
        <v>2238427.2197834454</v>
      </c>
      <c r="AS32">
        <f t="shared" si="4"/>
        <v>2274299.810184496</v>
      </c>
      <c r="AT32">
        <f t="shared" si="4"/>
        <v>2310587.3806653214</v>
      </c>
    </row>
    <row r="33" spans="1:46" x14ac:dyDescent="0.25">
      <c r="A33" t="s">
        <v>109</v>
      </c>
      <c r="B33">
        <f t="shared" ref="B33:J33" si="5">(B2-B8-B9-B12*B13-B14*B15-B16*B17-B18*B19)/B5*$K$5/1000</f>
        <v>1116.943744957917</v>
      </c>
      <c r="C33">
        <f t="shared" si="5"/>
        <v>1125.5011046096217</v>
      </c>
      <c r="D33">
        <f t="shared" si="5"/>
        <v>1133.7134708913745</v>
      </c>
      <c r="E33">
        <f t="shared" si="5"/>
        <v>1138.830638251811</v>
      </c>
      <c r="F33">
        <f t="shared" si="5"/>
        <v>1141.0333201771459</v>
      </c>
      <c r="G33">
        <f t="shared" si="5"/>
        <v>1141.4683674267426</v>
      </c>
      <c r="H33">
        <f t="shared" si="5"/>
        <v>1138.576516374198</v>
      </c>
      <c r="I33">
        <f t="shared" si="5"/>
        <v>1134.3653314971791</v>
      </c>
      <c r="J33">
        <f t="shared" si="5"/>
        <v>1163.7612166401711</v>
      </c>
      <c r="K33">
        <f>(K2-K8-K9-K12*K13-K14*K15-K16*K17-K18*K19)/K5*$K$5/1000</f>
        <v>1195.1869326263709</v>
      </c>
      <c r="L33">
        <f t="shared" ref="L33:Z33" si="6">(L2-L8-L9-L12*L13-L14*L15-L16*L17-L18*L19)/L5*$K$5/1000</f>
        <v>1222.4249410021189</v>
      </c>
      <c r="M33">
        <f t="shared" si="6"/>
        <v>1252.8460077876382</v>
      </c>
      <c r="N33">
        <f t="shared" si="6"/>
        <v>1283.793049451009</v>
      </c>
      <c r="O33">
        <f t="shared" si="6"/>
        <v>1311.1828541002469</v>
      </c>
      <c r="P33">
        <f t="shared" si="6"/>
        <v>1336.6652216583047</v>
      </c>
      <c r="Q33">
        <f t="shared" si="6"/>
        <v>1361.0766549136781</v>
      </c>
      <c r="R33">
        <f t="shared" si="6"/>
        <v>1388.8635605554875</v>
      </c>
      <c r="S33">
        <f t="shared" si="6"/>
        <v>1415.7862733194322</v>
      </c>
      <c r="T33">
        <f t="shared" si="6"/>
        <v>1442.7506435513264</v>
      </c>
      <c r="U33">
        <f t="shared" si="6"/>
        <v>1470.1760023865643</v>
      </c>
      <c r="V33">
        <f t="shared" si="6"/>
        <v>1496.78580166438</v>
      </c>
      <c r="W33">
        <f t="shared" si="6"/>
        <v>1524.7969785913942</v>
      </c>
      <c r="X33">
        <f t="shared" si="6"/>
        <v>1554.1901370863277</v>
      </c>
      <c r="Y33">
        <f t="shared" si="6"/>
        <v>1584.853271009174</v>
      </c>
      <c r="Z33">
        <f t="shared" si="6"/>
        <v>1617.8088405444532</v>
      </c>
      <c r="AA33">
        <f t="shared" ref="AA33:AT33" si="7">(AA3-AA10-AA11-AA20*AA21-AA22*AA23-AA24*AA25-AA26*AA27)/AA7*$K$5</f>
        <v>1595967.8042133481</v>
      </c>
      <c r="AB33">
        <f t="shared" si="7"/>
        <v>1628455.9668523155</v>
      </c>
      <c r="AC33">
        <f t="shared" si="7"/>
        <v>1660880.332982756</v>
      </c>
      <c r="AD33">
        <f t="shared" si="7"/>
        <v>1693218.7221741749</v>
      </c>
      <c r="AE33">
        <f t="shared" si="7"/>
        <v>1725481.2463129594</v>
      </c>
      <c r="AF33">
        <f t="shared" si="7"/>
        <v>1757687.8731815512</v>
      </c>
      <c r="AG33">
        <f t="shared" si="7"/>
        <v>1789841.5763584897</v>
      </c>
      <c r="AH33">
        <f t="shared" si="7"/>
        <v>1821942.5464682083</v>
      </c>
      <c r="AI33">
        <f t="shared" si="7"/>
        <v>1853994.5162872169</v>
      </c>
      <c r="AJ33">
        <f t="shared" si="7"/>
        <v>1886009.4551341322</v>
      </c>
      <c r="AK33">
        <f t="shared" si="7"/>
        <v>1918009.0254679993</v>
      </c>
      <c r="AL33">
        <f t="shared" si="7"/>
        <v>1950029.5074227746</v>
      </c>
      <c r="AM33">
        <f t="shared" si="7"/>
        <v>1982117.1211296851</v>
      </c>
      <c r="AN33">
        <f t="shared" si="7"/>
        <v>2014327.8861626112</v>
      </c>
      <c r="AO33">
        <f t="shared" si="7"/>
        <v>2046725.3307886326</v>
      </c>
      <c r="AP33">
        <f t="shared" si="7"/>
        <v>2079377.8401514909</v>
      </c>
      <c r="AQ33">
        <f t="shared" si="7"/>
        <v>2112355.9592348384</v>
      </c>
      <c r="AR33">
        <f t="shared" si="7"/>
        <v>2145729.9200765779</v>
      </c>
      <c r="AS33">
        <f t="shared" si="7"/>
        <v>2179567.4187022904</v>
      </c>
      <c r="AT33">
        <f t="shared" si="7"/>
        <v>2213931.7705994174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6"/>
  <sheetViews>
    <sheetView workbookViewId="0">
      <selection activeCell="D12" sqref="D12:D26"/>
    </sheetView>
  </sheetViews>
  <sheetFormatPr baseColWidth="10" defaultRowHeight="15" x14ac:dyDescent="0.25"/>
  <sheetData>
    <row r="1" spans="1:4" x14ac:dyDescent="0.25">
      <c r="B1" t="s">
        <v>110</v>
      </c>
      <c r="C1" t="s">
        <v>111</v>
      </c>
    </row>
    <row r="2" spans="1:4" x14ac:dyDescent="0.25">
      <c r="A2">
        <v>2006</v>
      </c>
      <c r="B2">
        <v>1807459.3319999999</v>
      </c>
      <c r="C2">
        <v>1807459.3319999999</v>
      </c>
      <c r="D2">
        <f>(B2-C2)*'Investissement choc'!$K$46</f>
        <v>0</v>
      </c>
    </row>
    <row r="3" spans="1:4" x14ac:dyDescent="0.25">
      <c r="A3">
        <v>2007</v>
      </c>
      <c r="B3">
        <v>1824962.9609999999</v>
      </c>
      <c r="C3">
        <v>1824962.9609999999</v>
      </c>
      <c r="D3">
        <f>(B3-C3)*'Investissement choc'!$K$46</f>
        <v>0</v>
      </c>
    </row>
    <row r="4" spans="1:4" x14ac:dyDescent="0.25">
      <c r="A4">
        <v>2008</v>
      </c>
      <c r="B4">
        <v>1840513.648</v>
      </c>
      <c r="C4">
        <v>1840513.648</v>
      </c>
      <c r="D4">
        <f>(B4-C4)*'Investissement choc'!$K$46</f>
        <v>0</v>
      </c>
    </row>
    <row r="5" spans="1:4" x14ac:dyDescent="0.25">
      <c r="A5">
        <v>2009</v>
      </c>
      <c r="B5">
        <v>1852919.42</v>
      </c>
      <c r="C5">
        <v>1852919.42</v>
      </c>
      <c r="D5">
        <f>(B5-C5)*'Investissement choc'!$K$46</f>
        <v>0</v>
      </c>
    </row>
    <row r="6" spans="1:4" x14ac:dyDescent="0.25">
      <c r="A6">
        <v>2010</v>
      </c>
      <c r="B6">
        <v>1864093.99</v>
      </c>
      <c r="C6">
        <v>1864093.99</v>
      </c>
      <c r="D6">
        <f>(B6-C6)*'Investissement choc'!$K$46</f>
        <v>0</v>
      </c>
    </row>
    <row r="7" spans="1:4" x14ac:dyDescent="0.25">
      <c r="A7">
        <v>2011</v>
      </c>
      <c r="B7">
        <v>1875652.8089999999</v>
      </c>
      <c r="C7">
        <v>1875652.8089999999</v>
      </c>
      <c r="D7">
        <f>(B7-C7)*'Investissement choc'!$K$46</f>
        <v>0</v>
      </c>
    </row>
    <row r="8" spans="1:4" x14ac:dyDescent="0.25">
      <c r="A8">
        <v>2012</v>
      </c>
      <c r="B8">
        <v>1900555.7409999999</v>
      </c>
      <c r="C8">
        <v>1900555.7409999999</v>
      </c>
      <c r="D8">
        <f>(B8-C8)*'Investissement choc'!$K$46</f>
        <v>0</v>
      </c>
    </row>
    <row r="9" spans="1:4" x14ac:dyDescent="0.25">
      <c r="A9">
        <v>2013</v>
      </c>
      <c r="B9">
        <v>1926047.6259999999</v>
      </c>
      <c r="C9">
        <v>1926047.6259999999</v>
      </c>
      <c r="D9">
        <f>(B9-C9)*'Investissement choc'!$K$46</f>
        <v>0</v>
      </c>
    </row>
    <row r="10" spans="1:4" x14ac:dyDescent="0.25">
      <c r="A10">
        <v>2014</v>
      </c>
      <c r="B10">
        <v>1960404.63</v>
      </c>
      <c r="C10">
        <v>1960404.63</v>
      </c>
      <c r="D10">
        <f>(B10-C10)*'Investissement choc'!$K$46</f>
        <v>0</v>
      </c>
    </row>
    <row r="11" spans="1:4" x14ac:dyDescent="0.25">
      <c r="A11">
        <v>2015</v>
      </c>
      <c r="B11">
        <v>2000681.452</v>
      </c>
      <c r="C11">
        <v>2000681.452</v>
      </c>
      <c r="D11">
        <f>(B11-C11)*'Investissement choc'!$K$46</f>
        <v>0</v>
      </c>
    </row>
    <row r="12" spans="1:4" x14ac:dyDescent="0.25">
      <c r="A12">
        <v>2016</v>
      </c>
      <c r="B12">
        <v>2045959.7350000001</v>
      </c>
      <c r="C12">
        <v>2045930.0730000001</v>
      </c>
      <c r="D12">
        <f>(B12-C12)*'Investissement choc'!$K$46</f>
        <v>31.514594372823876</v>
      </c>
    </row>
    <row r="13" spans="1:4" x14ac:dyDescent="0.25">
      <c r="A13">
        <v>2017</v>
      </c>
      <c r="B13">
        <v>2079982.5190000001</v>
      </c>
      <c r="C13">
        <v>2078210.476</v>
      </c>
      <c r="D13">
        <f>(B13-C13)*'Investissement choc'!$K$46</f>
        <v>1882.7191813155853</v>
      </c>
    </row>
    <row r="14" spans="1:4" x14ac:dyDescent="0.25">
      <c r="A14">
        <v>2018</v>
      </c>
      <c r="B14">
        <v>2114266.733</v>
      </c>
      <c r="C14">
        <v>2110878.1290000002</v>
      </c>
      <c r="D14">
        <f>(B14-C14)*'Investissement choc'!$K$46</f>
        <v>3600.24545041071</v>
      </c>
    </row>
    <row r="15" spans="1:4" x14ac:dyDescent="0.25">
      <c r="A15">
        <v>2019</v>
      </c>
      <c r="B15">
        <v>2149652.2450000001</v>
      </c>
      <c r="C15">
        <v>2142468.6490000002</v>
      </c>
      <c r="D15">
        <f>(B15-C15)*'Investissement choc'!$K$46</f>
        <v>7632.2606054261933</v>
      </c>
    </row>
    <row r="16" spans="1:4" x14ac:dyDescent="0.25">
      <c r="A16">
        <v>2020</v>
      </c>
      <c r="B16">
        <v>2184015.8879999998</v>
      </c>
      <c r="C16">
        <v>2172500.0070000002</v>
      </c>
      <c r="D16">
        <f>(B16-C16)*'Investissement choc'!$K$46</f>
        <v>12235.126375853268</v>
      </c>
    </row>
    <row r="17" spans="1:4" x14ac:dyDescent="0.25">
      <c r="A17">
        <v>2021</v>
      </c>
      <c r="B17">
        <v>2217963.6839999999</v>
      </c>
      <c r="C17">
        <v>2201415.1</v>
      </c>
      <c r="D17">
        <f>(B17-C17)*'Investissement choc'!$K$46</f>
        <v>17582.15603143417</v>
      </c>
    </row>
    <row r="18" spans="1:4" x14ac:dyDescent="0.25">
      <c r="A18">
        <v>2022</v>
      </c>
      <c r="B18">
        <v>2248162.216</v>
      </c>
      <c r="C18">
        <v>2229603.96</v>
      </c>
      <c r="D18">
        <f>(B18-C18)*'Investissement choc'!$K$46</f>
        <v>19717.345765855513</v>
      </c>
    </row>
    <row r="19" spans="1:4" x14ac:dyDescent="0.25">
      <c r="A19">
        <v>2023</v>
      </c>
      <c r="B19">
        <v>2278048.7960000001</v>
      </c>
      <c r="C19">
        <v>2257380.088</v>
      </c>
      <c r="D19">
        <f>(B19-C19)*'Investissement choc'!$K$46</f>
        <v>21959.609899200914</v>
      </c>
    </row>
    <row r="20" spans="1:4" x14ac:dyDescent="0.25">
      <c r="A20">
        <v>2024</v>
      </c>
      <c r="B20">
        <v>2307448.7059999998</v>
      </c>
      <c r="C20">
        <v>2285290.3169999998</v>
      </c>
      <c r="D20">
        <f>(B20-C20)*'Investissement choc'!$K$46</f>
        <v>23542.331646213279</v>
      </c>
    </row>
    <row r="21" spans="1:4" x14ac:dyDescent="0.25">
      <c r="A21">
        <v>2025</v>
      </c>
      <c r="B21">
        <v>2337129.503</v>
      </c>
      <c r="C21">
        <v>2313901.1749999998</v>
      </c>
      <c r="D21">
        <f>(B21-C21)*'Investissement choc'!$K$46</f>
        <v>24679.095640167154</v>
      </c>
    </row>
    <row r="22" spans="1:4" x14ac:dyDescent="0.25">
      <c r="A22">
        <v>2026</v>
      </c>
      <c r="B22">
        <v>2367323.372</v>
      </c>
      <c r="C22">
        <v>2343029.6430000002</v>
      </c>
      <c r="D22">
        <f>(B22-C22)*'Investissement choc'!$K$46</f>
        <v>25811.038205043962</v>
      </c>
    </row>
    <row r="23" spans="1:4" x14ac:dyDescent="0.25">
      <c r="A23">
        <v>2027</v>
      </c>
      <c r="B23">
        <v>2398256.5189999999</v>
      </c>
      <c r="C23">
        <v>2373031.173</v>
      </c>
      <c r="D23">
        <f>(B23-C23)*'Investissement choc'!$K$46</f>
        <v>26800.841045911693</v>
      </c>
    </row>
    <row r="24" spans="1:4" x14ac:dyDescent="0.25">
      <c r="A24">
        <v>2028</v>
      </c>
      <c r="B24">
        <v>2430510.0010000002</v>
      </c>
      <c r="C24">
        <v>2404482.423</v>
      </c>
      <c r="D24">
        <f>(B24-C24)*'Investissement choc'!$K$46</f>
        <v>27653.177910347655</v>
      </c>
    </row>
    <row r="25" spans="1:4" x14ac:dyDescent="0.25">
      <c r="A25">
        <v>2029</v>
      </c>
      <c r="B25">
        <v>2464158.6439999999</v>
      </c>
      <c r="C25">
        <v>2437414.84</v>
      </c>
      <c r="D25">
        <f>(B25-C25)*'Investissement choc'!$K$46</f>
        <v>28414.137113006109</v>
      </c>
    </row>
    <row r="26" spans="1:4" x14ac:dyDescent="0.25">
      <c r="A26">
        <v>2030</v>
      </c>
      <c r="B26">
        <v>2499368.0219999999</v>
      </c>
      <c r="C26">
        <v>2471752.9040000001</v>
      </c>
      <c r="D26">
        <f>(B26-C26)*'Investissement choc'!$K$46</f>
        <v>29339.870619895239</v>
      </c>
    </row>
    <row r="27" spans="1:4" x14ac:dyDescent="0.25">
      <c r="A27">
        <v>2031</v>
      </c>
      <c r="B27">
        <v>2535161.3309999998</v>
      </c>
      <c r="C27">
        <v>2507706.4369999999</v>
      </c>
      <c r="D27">
        <f>(B27-C27)*'Investissement choc'!$K$46</f>
        <v>29169.639537406289</v>
      </c>
    </row>
    <row r="28" spans="1:4" x14ac:dyDescent="0.25">
      <c r="A28">
        <v>2032</v>
      </c>
      <c r="B28">
        <v>2571501.8160000001</v>
      </c>
      <c r="C28">
        <v>2544858.89</v>
      </c>
      <c r="D28">
        <f>(B28-C28)*'Investissement choc'!$K$46</f>
        <v>28306.958593312851</v>
      </c>
    </row>
    <row r="29" spans="1:4" x14ac:dyDescent="0.25">
      <c r="A29">
        <v>2033</v>
      </c>
      <c r="B29">
        <v>2608823.8870000001</v>
      </c>
      <c r="C29">
        <v>2583269.301</v>
      </c>
      <c r="D29">
        <f>(B29-C29)*'Investissement choc'!$K$46</f>
        <v>27150.644331304171</v>
      </c>
    </row>
    <row r="30" spans="1:4" x14ac:dyDescent="0.25">
      <c r="A30">
        <v>2034</v>
      </c>
      <c r="B30">
        <v>2647148.36</v>
      </c>
      <c r="C30">
        <v>2622867.753</v>
      </c>
      <c r="D30">
        <f>(B30-C30)*'Investissement choc'!$K$46</f>
        <v>25797.096646573216</v>
      </c>
    </row>
    <row r="31" spans="1:4" x14ac:dyDescent="0.25">
      <c r="A31">
        <v>2035</v>
      </c>
      <c r="B31">
        <v>2686420.2250000001</v>
      </c>
      <c r="C31">
        <v>2663563.6919999998</v>
      </c>
      <c r="D31">
        <f>(B31-C31)*'Investissement choc'!$K$46</f>
        <v>24284.079504544563</v>
      </c>
    </row>
    <row r="32" spans="1:4" x14ac:dyDescent="0.25">
      <c r="A32">
        <v>2036</v>
      </c>
      <c r="B32">
        <v>2726585.2540000002</v>
      </c>
      <c r="C32">
        <v>2705268.9550000001</v>
      </c>
      <c r="D32">
        <f>(B32-C32)*'Investissement choc'!$K$46</f>
        <v>22647.647377607096</v>
      </c>
    </row>
    <row r="33" spans="1:4" x14ac:dyDescent="0.25">
      <c r="A33">
        <v>2037</v>
      </c>
      <c r="B33">
        <v>2767661.625</v>
      </c>
      <c r="C33">
        <v>2747896.3930000002</v>
      </c>
      <c r="D33">
        <f>(B33-C33)*'Investissement choc'!$K$46</f>
        <v>20999.705655873466</v>
      </c>
    </row>
    <row r="34" spans="1:4" x14ac:dyDescent="0.25">
      <c r="A34">
        <v>2038</v>
      </c>
      <c r="B34">
        <v>2809551.9759999998</v>
      </c>
      <c r="C34">
        <v>2791363.4350000001</v>
      </c>
      <c r="D34">
        <f>(B34-C34)*'Investissement choc'!$K$46</f>
        <v>19324.539540430585</v>
      </c>
    </row>
    <row r="35" spans="1:4" x14ac:dyDescent="0.25">
      <c r="A35">
        <v>2039</v>
      </c>
      <c r="B35">
        <v>2852283.0320000001</v>
      </c>
      <c r="C35">
        <v>2835600.3859999999</v>
      </c>
      <c r="D35">
        <f>(B35-C35)*'Investissement choc'!$K$46</f>
        <v>17724.591118441789</v>
      </c>
    </row>
    <row r="36" spans="1:4" x14ac:dyDescent="0.25">
      <c r="A36">
        <v>2040</v>
      </c>
      <c r="B36">
        <v>2895779.074</v>
      </c>
      <c r="C36">
        <v>2880554.0619999999</v>
      </c>
      <c r="D36">
        <f>(B36-C36)*'Investissement choc'!$K$46</f>
        <v>16175.917925332024</v>
      </c>
    </row>
    <row r="37" spans="1:4" x14ac:dyDescent="0.25">
      <c r="A37">
        <v>2041</v>
      </c>
      <c r="B37">
        <v>2940086.1919999998</v>
      </c>
      <c r="C37">
        <v>2926188.9440000001</v>
      </c>
      <c r="D37">
        <f>(B37-C37)*'Investissement choc'!$K$46</f>
        <v>14765.226000214499</v>
      </c>
    </row>
    <row r="38" spans="1:4" x14ac:dyDescent="0.25">
      <c r="A38">
        <v>2042</v>
      </c>
      <c r="B38">
        <v>2985148.253</v>
      </c>
      <c r="C38">
        <v>2972487.9240000001</v>
      </c>
      <c r="D38">
        <f>(B38-C38)*'Investissement choc'!$K$46</f>
        <v>13451.052965455659</v>
      </c>
    </row>
    <row r="39" spans="1:4" x14ac:dyDescent="0.25">
      <c r="A39">
        <v>2043</v>
      </c>
      <c r="B39">
        <v>3031008.446</v>
      </c>
      <c r="C39">
        <v>3019449.8149999999</v>
      </c>
      <c r="D39">
        <f>(B39-C39)*'Investissement choc'!$K$46</f>
        <v>12280.546405165262</v>
      </c>
    </row>
    <row r="40" spans="1:4" x14ac:dyDescent="0.25">
      <c r="A40">
        <v>2044</v>
      </c>
      <c r="B40">
        <v>3077682.031</v>
      </c>
      <c r="C40">
        <v>3067087.3119999999</v>
      </c>
      <c r="D40">
        <f>(B40-C40)*'Investissement choc'!$K$46</f>
        <v>11256.431521101938</v>
      </c>
    </row>
    <row r="41" spans="1:4" x14ac:dyDescent="0.25">
      <c r="A41">
        <v>2045</v>
      </c>
      <c r="B41">
        <v>3125192.2069999999</v>
      </c>
      <c r="C41">
        <v>3115424.1069999998</v>
      </c>
      <c r="D41">
        <f>(B41-C41)*'Investissement choc'!$K$46</f>
        <v>10378.184522050698</v>
      </c>
    </row>
    <row r="42" spans="1:4" x14ac:dyDescent="0.25">
      <c r="A42">
        <v>2046</v>
      </c>
      <c r="B42">
        <v>3173567.2829999998</v>
      </c>
      <c r="C42">
        <v>3164491.7930000001</v>
      </c>
      <c r="D42">
        <f>(B42-C42)*'Investissement choc'!$K$46</f>
        <v>9642.3162997944837</v>
      </c>
    </row>
    <row r="43" spans="1:4" x14ac:dyDescent="0.25">
      <c r="A43">
        <v>2047</v>
      </c>
      <c r="B43">
        <v>3222838.273</v>
      </c>
      <c r="C43">
        <v>3214326.7749999999</v>
      </c>
      <c r="D43">
        <f>(B43-C43)*'Investissement choc'!$K$46</f>
        <v>9043.0991495854942</v>
      </c>
    </row>
    <row r="44" spans="1:4" x14ac:dyDescent="0.25">
      <c r="A44">
        <v>2048</v>
      </c>
      <c r="B44">
        <v>3273036.9279999998</v>
      </c>
      <c r="C44">
        <v>3264967.45</v>
      </c>
      <c r="D44">
        <f>(B44-C44)*'Investissement choc'!$K$46</f>
        <v>8573.4719833564595</v>
      </c>
    </row>
    <row r="45" spans="1:4" x14ac:dyDescent="0.25">
      <c r="A45">
        <v>2049</v>
      </c>
      <c r="B45">
        <v>3324194.0359999998</v>
      </c>
      <c r="C45">
        <v>3316451.6889999998</v>
      </c>
      <c r="D45">
        <f>(B45-C45)*'Investissement choc'!$K$46</f>
        <v>8225.9094194106929</v>
      </c>
    </row>
    <row r="46" spans="1:4" x14ac:dyDescent="0.25">
      <c r="A46">
        <v>2050</v>
      </c>
      <c r="B46">
        <v>3376338.1379999998</v>
      </c>
      <c r="C46">
        <v>3368814.8820000002</v>
      </c>
      <c r="D46">
        <f>(B46-C46)*'Investissement choc'!$K$46</f>
        <v>7993.1346909450167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39997558519241921"/>
  </sheetPr>
  <dimension ref="A1:AT17"/>
  <sheetViews>
    <sheetView workbookViewId="0">
      <selection activeCell="A2" sqref="A2:AT13"/>
    </sheetView>
  </sheetViews>
  <sheetFormatPr baseColWidth="10" defaultRowHeight="15" x14ac:dyDescent="0.25"/>
  <cols>
    <col min="2" max="10" width="11.42578125" hidden="1" customWidth="1"/>
    <col min="27" max="46" width="0" hidden="1" customWidth="1"/>
  </cols>
  <sheetData>
    <row r="1" spans="1:46" x14ac:dyDescent="0.25">
      <c r="A1" s="5"/>
      <c r="B1" s="5">
        <v>2006</v>
      </c>
      <c r="C1" s="5">
        <v>2007</v>
      </c>
      <c r="D1" s="5">
        <v>2008</v>
      </c>
      <c r="E1" s="5">
        <v>2009</v>
      </c>
      <c r="F1" s="5">
        <v>2010</v>
      </c>
      <c r="G1" s="5">
        <v>2011</v>
      </c>
      <c r="H1" s="5">
        <v>2012</v>
      </c>
      <c r="I1" s="5">
        <v>2013</v>
      </c>
      <c r="J1" s="5">
        <v>2014</v>
      </c>
      <c r="K1" s="5">
        <v>2015</v>
      </c>
      <c r="L1" s="5">
        <v>2016</v>
      </c>
      <c r="M1" s="5">
        <v>2017</v>
      </c>
      <c r="N1" s="5">
        <v>2018</v>
      </c>
      <c r="O1" s="5">
        <v>2019</v>
      </c>
      <c r="P1" s="5">
        <v>2020</v>
      </c>
      <c r="Q1" s="5">
        <v>2021</v>
      </c>
      <c r="R1" s="5">
        <v>2022</v>
      </c>
      <c r="S1" s="5">
        <v>2023</v>
      </c>
      <c r="T1" s="5">
        <v>2024</v>
      </c>
      <c r="U1" s="5">
        <v>2025</v>
      </c>
      <c r="V1" s="5">
        <v>2026</v>
      </c>
      <c r="W1" s="5">
        <v>2027</v>
      </c>
      <c r="X1" s="5">
        <v>2028</v>
      </c>
      <c r="Y1" s="5">
        <v>2029</v>
      </c>
      <c r="Z1" s="5">
        <v>2030</v>
      </c>
      <c r="AA1" s="5">
        <v>2031</v>
      </c>
      <c r="AB1" s="5">
        <v>2032</v>
      </c>
      <c r="AC1" s="5">
        <v>2033</v>
      </c>
      <c r="AD1" s="5">
        <v>2034</v>
      </c>
      <c r="AE1" s="5">
        <v>2035</v>
      </c>
      <c r="AF1" s="5">
        <v>2036</v>
      </c>
      <c r="AG1" s="5">
        <v>2037</v>
      </c>
      <c r="AH1" s="5">
        <v>2038</v>
      </c>
      <c r="AI1" s="5">
        <v>2039</v>
      </c>
      <c r="AJ1" s="5">
        <v>2040</v>
      </c>
      <c r="AK1" s="5">
        <v>2041</v>
      </c>
      <c r="AL1" s="5">
        <v>2042</v>
      </c>
      <c r="AM1" s="5">
        <v>2043</v>
      </c>
      <c r="AN1" s="5">
        <v>2044</v>
      </c>
      <c r="AO1" s="5">
        <v>2045</v>
      </c>
      <c r="AP1" s="5">
        <v>2046</v>
      </c>
      <c r="AQ1" s="5">
        <v>2047</v>
      </c>
      <c r="AR1" s="5">
        <v>2048</v>
      </c>
      <c r="AS1" s="5">
        <v>2049</v>
      </c>
      <c r="AT1" s="5">
        <v>2050</v>
      </c>
    </row>
    <row r="2" spans="1:46" x14ac:dyDescent="0.25">
      <c r="A2" s="5"/>
      <c r="B2" s="5">
        <v>2006</v>
      </c>
      <c r="C2" s="5">
        <v>2007</v>
      </c>
      <c r="D2" s="5">
        <v>2008</v>
      </c>
      <c r="E2" s="5">
        <v>2009</v>
      </c>
      <c r="F2" s="5">
        <v>2010</v>
      </c>
      <c r="G2" s="5">
        <v>2011</v>
      </c>
      <c r="H2" s="5">
        <v>2012</v>
      </c>
      <c r="I2" s="5">
        <v>2013</v>
      </c>
      <c r="J2" s="5">
        <v>2014</v>
      </c>
      <c r="K2" s="5">
        <v>2015</v>
      </c>
      <c r="L2" s="5">
        <v>2016</v>
      </c>
      <c r="M2" s="5">
        <v>2017</v>
      </c>
      <c r="N2" s="5">
        <v>2018</v>
      </c>
      <c r="O2" s="5">
        <v>2019</v>
      </c>
      <c r="P2" s="5">
        <v>2020</v>
      </c>
      <c r="Q2" s="5">
        <v>2021</v>
      </c>
      <c r="R2" s="5">
        <v>2022</v>
      </c>
      <c r="S2" s="5">
        <v>2023</v>
      </c>
      <c r="T2" s="5">
        <v>2024</v>
      </c>
      <c r="U2" s="5">
        <v>2025</v>
      </c>
      <c r="V2" s="5">
        <v>2026</v>
      </c>
      <c r="W2" s="5">
        <v>2027</v>
      </c>
      <c r="X2" s="5">
        <v>2028</v>
      </c>
      <c r="Y2" s="5">
        <v>2029</v>
      </c>
      <c r="Z2" s="5">
        <v>2030</v>
      </c>
      <c r="AA2" s="5">
        <v>2031</v>
      </c>
      <c r="AB2" s="5">
        <v>2032</v>
      </c>
      <c r="AC2" s="5">
        <v>2033</v>
      </c>
      <c r="AD2" s="5">
        <v>2034</v>
      </c>
      <c r="AE2" s="5">
        <v>2035</v>
      </c>
      <c r="AF2" s="5">
        <v>2036</v>
      </c>
      <c r="AG2" s="5">
        <v>2037</v>
      </c>
      <c r="AH2" s="5">
        <v>2038</v>
      </c>
      <c r="AI2" s="5">
        <v>2039</v>
      </c>
      <c r="AJ2" s="5">
        <v>2040</v>
      </c>
      <c r="AK2" s="5">
        <v>2041</v>
      </c>
      <c r="AL2" s="5">
        <v>2042</v>
      </c>
      <c r="AM2" s="5">
        <v>2043</v>
      </c>
      <c r="AN2" s="5">
        <v>2044</v>
      </c>
      <c r="AO2" s="5">
        <v>2045</v>
      </c>
      <c r="AP2" s="5">
        <v>2046</v>
      </c>
      <c r="AQ2" s="5">
        <v>2047</v>
      </c>
      <c r="AR2" s="5">
        <v>2048</v>
      </c>
      <c r="AS2" s="5">
        <v>2049</v>
      </c>
      <c r="AT2" s="5">
        <v>2050</v>
      </c>
    </row>
    <row r="3" spans="1:46" x14ac:dyDescent="0.25">
      <c r="A3" s="5" t="s">
        <v>112</v>
      </c>
      <c r="B3" s="6">
        <v>8.8149605199999995E-2</v>
      </c>
      <c r="C3" s="6">
        <v>8.88803762E-2</v>
      </c>
      <c r="D3" s="6">
        <v>9.0020568800000006E-2</v>
      </c>
      <c r="E3" s="6">
        <v>9.2317791299999896E-2</v>
      </c>
      <c r="F3" s="6">
        <v>9.5633109399999999E-2</v>
      </c>
      <c r="G3" s="6">
        <v>9.9386909900000001E-2</v>
      </c>
      <c r="H3" s="6">
        <v>0.1002564536</v>
      </c>
      <c r="I3" s="6">
        <v>9.9034065899999996E-2</v>
      </c>
      <c r="J3" s="6">
        <v>9.46745004E-2</v>
      </c>
      <c r="K3" s="6">
        <v>8.7182415299999996E-2</v>
      </c>
      <c r="L3" s="6">
        <v>7.6864307399999998E-2</v>
      </c>
      <c r="M3" s="6">
        <v>6.7683226999999999E-2</v>
      </c>
      <c r="N3" s="6">
        <v>5.9551121499999998E-2</v>
      </c>
      <c r="O3" s="6">
        <v>5.2465086799999998E-2</v>
      </c>
      <c r="P3" s="6">
        <v>4.9223370900000001E-2</v>
      </c>
      <c r="Q3" s="6">
        <v>5.0263442999999998E-2</v>
      </c>
      <c r="R3" s="6">
        <v>5.4134870000000002E-2</v>
      </c>
      <c r="S3" s="6">
        <v>5.9867091099999999E-2</v>
      </c>
      <c r="T3" s="6">
        <v>6.6722693499999999E-2</v>
      </c>
      <c r="U3" s="6">
        <v>7.4111346699999997E-2</v>
      </c>
      <c r="V3" s="6">
        <v>8.0176219800000004E-2</v>
      </c>
      <c r="W3" s="6">
        <v>8.5310860000000002E-2</v>
      </c>
      <c r="X3" s="6">
        <v>8.9632182199999896E-2</v>
      </c>
      <c r="Y3" s="6">
        <v>9.32139305E-2</v>
      </c>
      <c r="Z3" s="6">
        <v>9.6135226200000007E-2</v>
      </c>
      <c r="AA3" s="6">
        <v>9.8441852199999999E-2</v>
      </c>
      <c r="AB3" s="6">
        <v>0.1002297264</v>
      </c>
      <c r="AC3" s="6">
        <v>0.1015605591</v>
      </c>
      <c r="AD3" s="6">
        <v>0.10249511629999999</v>
      </c>
      <c r="AE3" s="6">
        <v>0.1030967208</v>
      </c>
      <c r="AF3" s="6">
        <v>0.10342804379999999</v>
      </c>
      <c r="AG3" s="6">
        <v>0.10354886169999999</v>
      </c>
      <c r="AH3" s="6">
        <v>0.10351454860000001</v>
      </c>
      <c r="AI3" s="6">
        <v>0.103374088</v>
      </c>
      <c r="AJ3" s="6">
        <v>0.1031686451</v>
      </c>
      <c r="AK3" s="6">
        <v>0.1029308921</v>
      </c>
      <c r="AL3" s="6">
        <v>0.1026848739</v>
      </c>
      <c r="AM3" s="6">
        <v>0.10244660360000001</v>
      </c>
      <c r="AN3" s="6">
        <v>0.1022250161</v>
      </c>
      <c r="AO3" s="6">
        <v>0.10202319009999999</v>
      </c>
      <c r="AP3" s="6">
        <v>0.1018397004</v>
      </c>
      <c r="AQ3" s="6">
        <v>0.10166998620000001</v>
      </c>
      <c r="AR3" s="6">
        <v>0.10150763290000001</v>
      </c>
      <c r="AS3" s="6">
        <v>0.1013455105</v>
      </c>
      <c r="AT3" s="6">
        <v>0.1011767094</v>
      </c>
    </row>
    <row r="4" spans="1:46" x14ac:dyDescent="0.25">
      <c r="A4" s="5" t="s">
        <v>113</v>
      </c>
      <c r="B4" s="6">
        <v>8.8149605199999995E-2</v>
      </c>
      <c r="C4" s="6">
        <v>8.88803762E-2</v>
      </c>
      <c r="D4" s="6">
        <v>9.0020568800000006E-2</v>
      </c>
      <c r="E4" s="6">
        <v>9.2317791299999896E-2</v>
      </c>
      <c r="F4" s="6">
        <v>9.5633109399999999E-2</v>
      </c>
      <c r="G4" s="6">
        <v>9.9386909900000001E-2</v>
      </c>
      <c r="H4" s="6">
        <v>0.1002564536</v>
      </c>
      <c r="I4" s="6">
        <v>9.9034065899999996E-2</v>
      </c>
      <c r="J4" s="6">
        <v>9.46745004E-2</v>
      </c>
      <c r="K4" s="6">
        <v>8.7182415299999996E-2</v>
      </c>
      <c r="L4" s="6">
        <v>7.6703060399999995E-2</v>
      </c>
      <c r="M4" s="6">
        <v>6.7005254400000006E-2</v>
      </c>
      <c r="N4" s="6">
        <v>5.7952298999999999E-2</v>
      </c>
      <c r="O4" s="6">
        <v>4.9336983500000001E-2</v>
      </c>
      <c r="P4" s="6">
        <v>4.41238641E-2</v>
      </c>
      <c r="Q4" s="6">
        <v>4.3084895499999998E-2</v>
      </c>
      <c r="R4" s="6">
        <v>4.5248584000000001E-2</v>
      </c>
      <c r="S4" s="6">
        <v>4.9602863499999997E-2</v>
      </c>
      <c r="T4" s="6">
        <v>5.5450333999999997E-2</v>
      </c>
      <c r="U4" s="6">
        <v>6.2173025700000002E-2</v>
      </c>
      <c r="V4" s="6">
        <v>6.7792499500000006E-2</v>
      </c>
      <c r="W4" s="6">
        <v>7.2648573600000002E-2</v>
      </c>
      <c r="X4" s="6">
        <v>7.6817367799999994E-2</v>
      </c>
      <c r="Y4" s="6">
        <v>8.0333476500000001E-2</v>
      </c>
      <c r="Z4" s="6">
        <v>8.3194501599999998E-2</v>
      </c>
      <c r="AA4" s="6">
        <v>8.5650414699999997E-2</v>
      </c>
      <c r="AB4" s="6">
        <v>8.7818843600000002E-2</v>
      </c>
      <c r="AC4" s="6">
        <v>8.9720271099999999E-2</v>
      </c>
      <c r="AD4" s="6">
        <v>9.1364720999999996E-2</v>
      </c>
      <c r="AE4" s="6">
        <v>9.2772464099999896E-2</v>
      </c>
      <c r="AF4" s="6">
        <v>9.3970201099999998E-2</v>
      </c>
      <c r="AG4" s="6">
        <v>9.4978404099999997E-2</v>
      </c>
      <c r="AH4" s="6">
        <v>9.5828699899999994E-2</v>
      </c>
      <c r="AI4" s="6">
        <v>9.6542271200000002E-2</v>
      </c>
      <c r="AJ4" s="6">
        <v>9.7146141899999996E-2</v>
      </c>
      <c r="AK4" s="6">
        <v>9.7654723400000004E-2</v>
      </c>
      <c r="AL4" s="6">
        <v>9.8086663199999896E-2</v>
      </c>
      <c r="AM4" s="6">
        <v>9.8450627200000002E-2</v>
      </c>
      <c r="AN4" s="6">
        <v>9.8752351899999896E-2</v>
      </c>
      <c r="AO4" s="6">
        <v>9.8994824100000003E-2</v>
      </c>
      <c r="AP4" s="6">
        <v>9.9178753999999994E-2</v>
      </c>
      <c r="AQ4" s="6">
        <v>9.9303261800000001E-2</v>
      </c>
      <c r="AR4" s="6">
        <v>9.9366608499999995E-2</v>
      </c>
      <c r="AS4" s="6">
        <v>9.93668786E-2</v>
      </c>
      <c r="AT4" s="6">
        <v>9.9302547099999999E-2</v>
      </c>
    </row>
    <row r="5" spans="1:46" x14ac:dyDescent="0.25">
      <c r="A5" s="5" t="s">
        <v>117</v>
      </c>
      <c r="B5" s="6">
        <v>-1.25934836985113E-2</v>
      </c>
      <c r="C5" s="6">
        <v>-1.85764766268137E-2</v>
      </c>
      <c r="D5" s="6">
        <v>-2.2790113141262901E-2</v>
      </c>
      <c r="E5" s="6">
        <v>-2.7129705741289398E-2</v>
      </c>
      <c r="F5" s="6">
        <v>-3.07352629966798E-2</v>
      </c>
      <c r="G5" s="6">
        <v>-3.3021629827068098E-2</v>
      </c>
      <c r="H5" s="6">
        <v>-3.5090587064103201E-2</v>
      </c>
      <c r="I5" s="6">
        <v>-3.6438488617102999E-2</v>
      </c>
      <c r="J5" s="6">
        <v>-2.7080714279702201E-2</v>
      </c>
      <c r="K5" s="6">
        <v>-2.1132461076597601E-2</v>
      </c>
      <c r="L5" s="6">
        <v>-2.1909683939439501E-2</v>
      </c>
      <c r="M5" s="6">
        <v>-2.1927276291260001E-2</v>
      </c>
      <c r="N5" s="6">
        <v>-2.1595812362007499E-2</v>
      </c>
      <c r="O5" s="6">
        <v>-2.1204379955614899E-2</v>
      </c>
      <c r="P5" s="6">
        <v>-2.0721140033924199E-2</v>
      </c>
      <c r="Q5" s="6">
        <v>-1.9217249910211998E-2</v>
      </c>
      <c r="R5" s="6">
        <v>-1.7923646206664701E-2</v>
      </c>
      <c r="S5" s="6">
        <v>-1.6837877921413901E-2</v>
      </c>
      <c r="T5" s="6">
        <v>-1.60150915129816E-2</v>
      </c>
      <c r="U5" s="6">
        <v>-1.54307168355846E-2</v>
      </c>
      <c r="V5" s="6">
        <v>-1.50145061314383E-2</v>
      </c>
      <c r="W5" s="6">
        <v>-1.4792829553077201E-2</v>
      </c>
      <c r="X5" s="6">
        <v>-1.4794334099814699E-2</v>
      </c>
      <c r="Y5" s="6">
        <v>-1.50181138182674E-2</v>
      </c>
      <c r="Z5" s="6">
        <v>-1.5457516069130201E-2</v>
      </c>
      <c r="AA5" s="6">
        <v>-1.6039585783479301E-2</v>
      </c>
      <c r="AB5" s="6">
        <v>-1.6601132703606199E-2</v>
      </c>
      <c r="AC5" s="6">
        <v>-1.7138034227940201E-2</v>
      </c>
      <c r="AD5" s="6">
        <v>-1.7641692658606999E-2</v>
      </c>
      <c r="AE5" s="6">
        <v>-1.81068128106169E-2</v>
      </c>
      <c r="AF5" s="6">
        <v>-1.8530813238268901E-2</v>
      </c>
      <c r="AG5" s="6">
        <v>-1.8911855603731299E-2</v>
      </c>
      <c r="AH5" s="6">
        <v>-1.92489500681228E-2</v>
      </c>
      <c r="AI5" s="6">
        <v>-1.95422726907757E-2</v>
      </c>
      <c r="AJ5" s="6">
        <v>-1.9793154581949201E-2</v>
      </c>
      <c r="AK5" s="6">
        <v>-2.00039145593644E-2</v>
      </c>
      <c r="AL5" s="6">
        <v>-2.0177835439850401E-2</v>
      </c>
      <c r="AM5" s="6">
        <v>-2.0318816677295799E-2</v>
      </c>
      <c r="AN5" s="6">
        <v>-2.0431181627459001E-2</v>
      </c>
      <c r="AO5" s="6">
        <v>-2.05194682522804E-2</v>
      </c>
      <c r="AP5" s="6">
        <v>-2.05882373617212E-2</v>
      </c>
      <c r="AQ5" s="6">
        <v>-2.0641908519272799E-2</v>
      </c>
      <c r="AR5" s="6">
        <v>-2.0684631045538401E-2</v>
      </c>
      <c r="AS5" s="6">
        <v>-2.0720188381397601E-2</v>
      </c>
      <c r="AT5" s="6">
        <v>-2.07519393072239E-2</v>
      </c>
    </row>
    <row r="6" spans="1:46" x14ac:dyDescent="0.25">
      <c r="A6" s="5" t="s">
        <v>118</v>
      </c>
      <c r="B6" s="6">
        <v>-1.25934836985113E-2</v>
      </c>
      <c r="C6" s="6">
        <v>-1.85764766268137E-2</v>
      </c>
      <c r="D6" s="6">
        <v>-2.2790113141262901E-2</v>
      </c>
      <c r="E6" s="6">
        <v>-2.7129705741289398E-2</v>
      </c>
      <c r="F6" s="6">
        <v>-3.07352629966798E-2</v>
      </c>
      <c r="G6" s="6">
        <v>-3.3021629827068098E-2</v>
      </c>
      <c r="H6" s="6">
        <v>-3.5090587064103201E-2</v>
      </c>
      <c r="I6" s="6">
        <v>-3.6438488617102999E-2</v>
      </c>
      <c r="J6" s="6">
        <v>-2.7080714279702201E-2</v>
      </c>
      <c r="K6" s="6">
        <v>-2.1132461076597601E-2</v>
      </c>
      <c r="L6" s="6">
        <v>-2.0869330290622001E-2</v>
      </c>
      <c r="M6" s="6">
        <v>-2.0240829790222199E-2</v>
      </c>
      <c r="N6" s="6">
        <v>-1.84889767602642E-2</v>
      </c>
      <c r="O6" s="6">
        <v>-1.7497079018898701E-2</v>
      </c>
      <c r="P6" s="6">
        <v>-1.68520802684612E-2</v>
      </c>
      <c r="Q6" s="6">
        <v>-1.6596681658272199E-2</v>
      </c>
      <c r="R6" s="6">
        <v>-1.52535289112247E-2</v>
      </c>
      <c r="S6" s="6">
        <v>-1.4161355299283401E-2</v>
      </c>
      <c r="T6" s="6">
        <v>-1.32367848613176E-2</v>
      </c>
      <c r="U6" s="6">
        <v>-1.25069570608058E-2</v>
      </c>
      <c r="V6" s="6">
        <v>-1.20566956288615E-2</v>
      </c>
      <c r="W6" s="6">
        <v>-1.18377241804521E-2</v>
      </c>
      <c r="X6" s="6">
        <v>-1.1876153230717499E-2</v>
      </c>
      <c r="Y6" s="6">
        <v>-1.2170963598954501E-2</v>
      </c>
      <c r="Z6" s="6">
        <v>-1.2643300984560801E-2</v>
      </c>
      <c r="AA6" s="6">
        <v>-1.3408328373277999E-2</v>
      </c>
      <c r="AB6" s="6">
        <v>-1.40662039812293E-2</v>
      </c>
      <c r="AC6" s="6">
        <v>-1.47001514732077E-2</v>
      </c>
      <c r="AD6" s="6">
        <v>-1.5308616202706401E-2</v>
      </c>
      <c r="AE6" s="6">
        <v>-1.5882365368669601E-2</v>
      </c>
      <c r="AF6" s="6">
        <v>-1.6412642587681801E-2</v>
      </c>
      <c r="AG6" s="6">
        <v>-1.69008418655404E-2</v>
      </c>
      <c r="AH6" s="6">
        <v>-1.7339412139570999E-2</v>
      </c>
      <c r="AI6" s="6">
        <v>-1.77321586331416E-2</v>
      </c>
      <c r="AJ6" s="6">
        <v>-1.8074564709554399E-2</v>
      </c>
      <c r="AK6" s="6">
        <v>-1.8372229736897901E-2</v>
      </c>
      <c r="AL6" s="6">
        <v>-1.8622318005136002E-2</v>
      </c>
      <c r="AM6" s="6">
        <v>-1.88293894112154E-2</v>
      </c>
      <c r="AN6" s="6">
        <v>-1.8996860794555901E-2</v>
      </c>
      <c r="AO6" s="6">
        <v>-1.9128018197098699E-2</v>
      </c>
      <c r="AP6" s="6">
        <v>-1.9226263017251399E-2</v>
      </c>
      <c r="AQ6" s="6">
        <v>-1.9295048452207999E-2</v>
      </c>
      <c r="AR6" s="6">
        <v>-1.9337798963540799E-2</v>
      </c>
      <c r="AS6" s="6">
        <v>-1.93578427324906E-2</v>
      </c>
      <c r="AT6" s="6">
        <v>-1.9358364694408599E-2</v>
      </c>
    </row>
    <row r="7" spans="1:46" x14ac:dyDescent="0.25">
      <c r="A7" s="5" t="s">
        <v>119</v>
      </c>
      <c r="B7" s="6">
        <v>0.61869213950718704</v>
      </c>
      <c r="C7" s="6">
        <v>0.62148656806358604</v>
      </c>
      <c r="D7" s="6">
        <v>0.62476870318348598</v>
      </c>
      <c r="E7" s="6">
        <v>0.62977241515205495</v>
      </c>
      <c r="F7" s="6">
        <v>0.63665399416752699</v>
      </c>
      <c r="G7" s="6">
        <v>0.64521281730304003</v>
      </c>
      <c r="H7" s="6">
        <v>0.64752044419004495</v>
      </c>
      <c r="I7" s="6">
        <v>0.64563565394795397</v>
      </c>
      <c r="J7" s="6">
        <v>0.63335498184577299</v>
      </c>
      <c r="K7" s="6">
        <v>0.61615277528040502</v>
      </c>
      <c r="L7" s="6">
        <v>0.59534198606855304</v>
      </c>
      <c r="M7" s="6">
        <v>0.57590240507277901</v>
      </c>
      <c r="N7" s="6">
        <v>0.55449969204865801</v>
      </c>
      <c r="O7" s="6">
        <v>0.53187537098317905</v>
      </c>
      <c r="P7" s="6">
        <v>0.50945406879329003</v>
      </c>
      <c r="Q7" s="6">
        <v>0.48893851183944198</v>
      </c>
      <c r="R7" s="6">
        <v>0.47142584459317499</v>
      </c>
      <c r="S7" s="6">
        <v>0.45726231447751903</v>
      </c>
      <c r="T7" s="6">
        <v>0.44663258424259</v>
      </c>
      <c r="U7" s="6">
        <v>0.439407013325541</v>
      </c>
      <c r="V7" s="6">
        <v>0.43467544311679401</v>
      </c>
      <c r="W7" s="6">
        <v>0.43202003149290802</v>
      </c>
      <c r="X7" s="6">
        <v>0.43118828633346401</v>
      </c>
      <c r="Y7" s="6">
        <v>0.43190178686440001</v>
      </c>
      <c r="Z7" s="6">
        <v>0.43400171747962502</v>
      </c>
      <c r="AA7" s="6">
        <v>0.437128726301589</v>
      </c>
      <c r="AB7" s="6">
        <v>0.44108473309177199</v>
      </c>
      <c r="AC7" s="6">
        <v>0.44577540961075501</v>
      </c>
      <c r="AD7" s="6">
        <v>0.45105517273675499</v>
      </c>
      <c r="AE7" s="6">
        <v>0.45685564560276098</v>
      </c>
      <c r="AF7" s="6">
        <v>0.46313587269579998</v>
      </c>
      <c r="AG7" s="6">
        <v>0.469870014247662</v>
      </c>
      <c r="AH7" s="6">
        <v>0.47705128230030502</v>
      </c>
      <c r="AI7" s="6">
        <v>0.48468787558478799</v>
      </c>
      <c r="AJ7" s="6">
        <v>0.49279860382032398</v>
      </c>
      <c r="AK7" s="6">
        <v>0.50140783921808596</v>
      </c>
      <c r="AL7" s="6">
        <v>0.51054311069008695</v>
      </c>
      <c r="AM7" s="6">
        <v>0.52022959018599502</v>
      </c>
      <c r="AN7" s="6">
        <v>0.53048776138604603</v>
      </c>
      <c r="AO7" s="6">
        <v>0.54133116730082498</v>
      </c>
      <c r="AP7" s="6">
        <v>0.552764926678327</v>
      </c>
      <c r="AQ7" s="6">
        <v>0.56478499438041097</v>
      </c>
      <c r="AR7" s="6">
        <v>0.57737806147301196</v>
      </c>
      <c r="AS7" s="6">
        <v>0.59052202293381195</v>
      </c>
      <c r="AT7" s="6">
        <v>0.60418686150838297</v>
      </c>
    </row>
    <row r="8" spans="1:46" x14ac:dyDescent="0.25">
      <c r="A8" s="5" t="s">
        <v>120</v>
      </c>
      <c r="B8" s="6">
        <v>0.61869213950718704</v>
      </c>
      <c r="C8" s="6">
        <v>0.62148656806358604</v>
      </c>
      <c r="D8" s="6">
        <v>0.62476870318348598</v>
      </c>
      <c r="E8" s="6">
        <v>0.62977241515205495</v>
      </c>
      <c r="F8" s="6">
        <v>0.63665399416752699</v>
      </c>
      <c r="G8" s="6">
        <v>0.64521281730304003</v>
      </c>
      <c r="H8" s="6">
        <v>0.64752044419004495</v>
      </c>
      <c r="I8" s="6">
        <v>0.64563565394795397</v>
      </c>
      <c r="J8" s="6">
        <v>0.63335498184577299</v>
      </c>
      <c r="K8" s="6">
        <v>0.61615277528040502</v>
      </c>
      <c r="L8" s="6">
        <v>0.59567803261387997</v>
      </c>
      <c r="M8" s="6">
        <v>0.57573676929779005</v>
      </c>
      <c r="N8" s="6">
        <v>0.55345055392030096</v>
      </c>
      <c r="O8" s="6">
        <v>0.52879774506315502</v>
      </c>
      <c r="P8" s="6">
        <v>0.50328434445750403</v>
      </c>
      <c r="Q8" s="6">
        <v>0.47824183910527202</v>
      </c>
      <c r="R8" s="6">
        <v>0.45599409979833699</v>
      </c>
      <c r="S8" s="6">
        <v>0.43641815300075998</v>
      </c>
      <c r="T8" s="6">
        <v>0.42002009397624201</v>
      </c>
      <c r="U8" s="6">
        <v>0.40674011905025698</v>
      </c>
      <c r="V8" s="6">
        <v>0.39555644365688702</v>
      </c>
      <c r="W8" s="6">
        <v>0.38629977227868001</v>
      </c>
      <c r="X8" s="6">
        <v>0.37862632203362501</v>
      </c>
      <c r="Y8" s="6">
        <v>0.37225877591947198</v>
      </c>
      <c r="Z8" s="6">
        <v>0.36698817659754202</v>
      </c>
      <c r="AA8" s="6">
        <v>0.36269964743045102</v>
      </c>
      <c r="AB8" s="6">
        <v>0.35926923823083001</v>
      </c>
      <c r="AC8" s="6">
        <v>0.35665913498443602</v>
      </c>
      <c r="AD8" s="6">
        <v>0.35486623245655302</v>
      </c>
      <c r="AE8" s="6">
        <v>0.35380422879425599</v>
      </c>
      <c r="AF8" s="6">
        <v>0.35340398834104297</v>
      </c>
      <c r="AG8" s="6">
        <v>0.35374065511496</v>
      </c>
      <c r="AH8" s="6">
        <v>0.35471239337211002</v>
      </c>
      <c r="AI8" s="6">
        <v>0.356413830581849</v>
      </c>
      <c r="AJ8" s="6">
        <v>0.35876504197403197</v>
      </c>
      <c r="AK8" s="6">
        <v>0.36186327200031898</v>
      </c>
      <c r="AL8" s="6">
        <v>0.36563384988970399</v>
      </c>
      <c r="AM8" s="6">
        <v>0.37013487879516799</v>
      </c>
      <c r="AN8" s="6">
        <v>0.37537318211891502</v>
      </c>
      <c r="AO8" s="6">
        <v>0.38135165020382</v>
      </c>
      <c r="AP8" s="6">
        <v>0.38806807344544703</v>
      </c>
      <c r="AQ8" s="6">
        <v>0.39551442470786602</v>
      </c>
      <c r="AR8" s="6">
        <v>0.403676490232524</v>
      </c>
      <c r="AS8" s="6">
        <v>0.41253392371897102</v>
      </c>
      <c r="AT8" s="6">
        <v>0.42206049613465502</v>
      </c>
    </row>
    <row r="9" spans="1:46" x14ac:dyDescent="0.25">
      <c r="A9" s="5" t="s">
        <v>121</v>
      </c>
      <c r="B9" s="7">
        <v>-2.1533460399999999E-2</v>
      </c>
      <c r="C9" s="7">
        <v>-2.0016189899999998E-2</v>
      </c>
      <c r="D9" s="7">
        <v>-2.0102048599999998E-2</v>
      </c>
      <c r="E9" s="7">
        <v>-2.1005743800000001E-2</v>
      </c>
      <c r="F9" s="7">
        <v>-2.2624897800000002E-2</v>
      </c>
      <c r="G9" s="7">
        <v>-2.45619275E-2</v>
      </c>
      <c r="H9" s="7">
        <v>-2.4089518599999998E-2</v>
      </c>
      <c r="I9" s="7">
        <v>-2.1892841100000001E-2</v>
      </c>
      <c r="J9" s="7">
        <v>-1.97143766E-2</v>
      </c>
      <c r="K9" s="7">
        <v>-1.46716942E-2</v>
      </c>
      <c r="L9" s="7">
        <v>-9.7553571400000004E-3</v>
      </c>
      <c r="M9" s="7">
        <v>-7.31820704E-3</v>
      </c>
      <c r="N9" s="7">
        <v>-6.0158281800000001E-3</v>
      </c>
      <c r="O9" s="7">
        <v>-4.9963563599999998E-3</v>
      </c>
      <c r="P9" s="7">
        <v>-4.82675399E-3</v>
      </c>
      <c r="Q9" s="7">
        <v>-5.8620551699999999E-3</v>
      </c>
      <c r="R9" s="7">
        <v>-7.3079794100000001E-3</v>
      </c>
      <c r="S9" s="7">
        <v>-9.0334577099999997E-3</v>
      </c>
      <c r="T9" s="7">
        <v>-1.09825324E-2</v>
      </c>
      <c r="U9" s="7">
        <v>-1.29644016E-2</v>
      </c>
      <c r="V9" s="7">
        <v>-1.4398239300000001E-2</v>
      </c>
      <c r="W9" s="7">
        <v>-1.55480423E-2</v>
      </c>
      <c r="X9" s="7">
        <v>-1.6651579600000001E-2</v>
      </c>
      <c r="Y9" s="7">
        <v>-1.76116552E-2</v>
      </c>
      <c r="Z9" s="7">
        <v>-1.8511679499999999E-2</v>
      </c>
      <c r="AA9" s="7">
        <v>-1.9061710999999999E-2</v>
      </c>
      <c r="AB9" s="7">
        <v>-1.9595911600000002E-2</v>
      </c>
      <c r="AC9" s="7">
        <v>-2.01159658E-2</v>
      </c>
      <c r="AD9" s="7">
        <v>-2.05628991E-2</v>
      </c>
      <c r="AE9" s="7">
        <v>-2.0990768399999998E-2</v>
      </c>
      <c r="AF9" s="7">
        <v>-2.1421308900000002E-2</v>
      </c>
      <c r="AG9" s="7">
        <v>-2.1864169900000001E-2</v>
      </c>
      <c r="AH9" s="7">
        <v>-2.2333137999999999E-2</v>
      </c>
      <c r="AI9" s="7">
        <v>-2.2840134599999999E-2</v>
      </c>
      <c r="AJ9" s="7">
        <v>-2.3394304500000001E-2</v>
      </c>
      <c r="AK9" s="7">
        <v>-2.4001045400000001E-2</v>
      </c>
      <c r="AL9" s="7">
        <v>-2.4664206599999999E-2</v>
      </c>
      <c r="AM9" s="7">
        <v>-2.5382904800000002E-2</v>
      </c>
      <c r="AN9" s="7">
        <v>-2.6154297600000001E-2</v>
      </c>
      <c r="AO9" s="7">
        <v>-2.6973483600000001E-2</v>
      </c>
      <c r="AP9" s="7">
        <v>-2.7834083200000002E-2</v>
      </c>
      <c r="AQ9" s="7">
        <v>-2.87288128E-2</v>
      </c>
      <c r="AR9" s="7">
        <v>-2.96500008E-2</v>
      </c>
      <c r="AS9" s="7">
        <v>-3.0590037699999999E-2</v>
      </c>
      <c r="AT9" s="7">
        <v>-3.1541733000000002E-2</v>
      </c>
    </row>
    <row r="10" spans="1:46" x14ac:dyDescent="0.25">
      <c r="A10" s="5" t="s">
        <v>122</v>
      </c>
      <c r="B10" s="7">
        <v>-2.1533460399999999E-2</v>
      </c>
      <c r="C10" s="7">
        <v>-2.0016189899999998E-2</v>
      </c>
      <c r="D10" s="7">
        <v>-2.0102048599999998E-2</v>
      </c>
      <c r="E10" s="7">
        <v>-2.1005743800000001E-2</v>
      </c>
      <c r="F10" s="7">
        <v>-2.2624897800000002E-2</v>
      </c>
      <c r="G10" s="7">
        <v>-2.45619275E-2</v>
      </c>
      <c r="H10" s="7">
        <v>-2.4089518599999998E-2</v>
      </c>
      <c r="I10" s="7">
        <v>-2.1892841100000001E-2</v>
      </c>
      <c r="J10" s="7">
        <v>-1.97143766E-2</v>
      </c>
      <c r="K10" s="7">
        <v>-1.46716942E-2</v>
      </c>
      <c r="L10" s="7">
        <v>-1.0053112600000001E-2</v>
      </c>
      <c r="M10" s="7">
        <v>-7.5415881199999996E-3</v>
      </c>
      <c r="N10" s="7">
        <v>-6.0516429000000002E-3</v>
      </c>
      <c r="O10" s="7">
        <v>-4.6043454899999999E-3</v>
      </c>
      <c r="P10" s="7">
        <v>-3.6367310999999999E-3</v>
      </c>
      <c r="Q10" s="7">
        <v>-3.45070078E-3</v>
      </c>
      <c r="R10" s="7">
        <v>-4.0254677500000001E-3</v>
      </c>
      <c r="S10" s="7">
        <v>-5.0482198399999997E-3</v>
      </c>
      <c r="T10" s="7">
        <v>-6.42588719E-3</v>
      </c>
      <c r="U10" s="7">
        <v>-7.9232400399999996E-3</v>
      </c>
      <c r="V10" s="7">
        <v>-8.8234809100000006E-3</v>
      </c>
      <c r="W10" s="7">
        <v>-9.6266226800000004E-3</v>
      </c>
      <c r="X10" s="7">
        <v>-1.02936581E-2</v>
      </c>
      <c r="Y10" s="7">
        <v>-1.08188598E-2</v>
      </c>
      <c r="Z10" s="7">
        <v>-1.1275982299999999E-2</v>
      </c>
      <c r="AA10" s="7">
        <v>-1.14524464E-2</v>
      </c>
      <c r="AB10" s="7">
        <v>-1.1672669700000001E-2</v>
      </c>
      <c r="AC10" s="7">
        <v>-1.19570426E-2</v>
      </c>
      <c r="AD10" s="7">
        <v>-1.22900649E-2</v>
      </c>
      <c r="AE10" s="7">
        <v>-1.2587569099999999E-2</v>
      </c>
      <c r="AF10" s="7">
        <v>-1.28614448E-2</v>
      </c>
      <c r="AG10" s="7">
        <v>-1.32461148E-2</v>
      </c>
      <c r="AH10" s="7">
        <v>-1.35714454E-2</v>
      </c>
      <c r="AI10" s="7">
        <v>-1.4022834099999999E-2</v>
      </c>
      <c r="AJ10" s="7">
        <v>-1.44344404E-2</v>
      </c>
      <c r="AK10" s="7">
        <v>-1.49747001E-2</v>
      </c>
      <c r="AL10" s="7">
        <v>-1.5480518400000001E-2</v>
      </c>
      <c r="AM10" s="7">
        <v>-1.6078582899999999E-2</v>
      </c>
      <c r="AN10" s="7">
        <v>-1.6720910700000001E-2</v>
      </c>
      <c r="AO10" s="7">
        <v>-1.7404441100000001E-2</v>
      </c>
      <c r="AP10" s="7">
        <v>-1.8125012999999999E-2</v>
      </c>
      <c r="AQ10" s="7">
        <v>-1.8877726000000001E-2</v>
      </c>
      <c r="AR10" s="7">
        <v>-1.96572424E-2</v>
      </c>
      <c r="AS10" s="7">
        <v>-2.0458157899999999E-2</v>
      </c>
      <c r="AT10" s="7">
        <v>-2.12751781E-2</v>
      </c>
    </row>
    <row r="11" spans="1:46" x14ac:dyDescent="0.25">
      <c r="A11" s="5" t="s">
        <v>123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14</v>
      </c>
      <c r="L11" s="7">
        <v>17.764231370000001</v>
      </c>
      <c r="M11" s="7">
        <v>22.026594580000001</v>
      </c>
      <c r="N11" s="7">
        <v>29.819236190000002</v>
      </c>
      <c r="O11" s="7">
        <v>37.046098409999999</v>
      </c>
      <c r="P11" s="7">
        <v>41.866432019999998</v>
      </c>
      <c r="Q11" s="7">
        <v>44.209468780000002</v>
      </c>
      <c r="R11" s="7">
        <v>46.666141019999998</v>
      </c>
      <c r="S11" s="7">
        <v>49.242427550000002</v>
      </c>
      <c r="T11" s="7">
        <v>51.487048090000002</v>
      </c>
      <c r="U11" s="7">
        <v>53.818607110000002</v>
      </c>
      <c r="V11" s="7">
        <v>56.347515530000003</v>
      </c>
      <c r="W11" s="7">
        <v>59.012217960000001</v>
      </c>
      <c r="X11" s="7">
        <v>61.817309770000001</v>
      </c>
      <c r="Y11" s="7">
        <v>64.775815069999894</v>
      </c>
      <c r="Z11" s="7">
        <v>67.722580629999996</v>
      </c>
      <c r="AA11" s="7">
        <v>67.604492620000002</v>
      </c>
      <c r="AB11" s="7">
        <v>67.459297680000006</v>
      </c>
      <c r="AC11" s="7">
        <v>67.292933390000002</v>
      </c>
      <c r="AD11" s="7">
        <v>67.114443929999894</v>
      </c>
      <c r="AE11" s="7">
        <v>66.927828079999998</v>
      </c>
      <c r="AF11" s="7">
        <v>66.734823899999995</v>
      </c>
      <c r="AG11" s="7">
        <v>66.540461690000001</v>
      </c>
      <c r="AH11" s="7">
        <v>66.343492999999995</v>
      </c>
      <c r="AI11" s="7">
        <v>66.147654669999994</v>
      </c>
      <c r="AJ11" s="7">
        <v>65.950706269999998</v>
      </c>
      <c r="AK11" s="7">
        <v>65.75598583</v>
      </c>
      <c r="AL11" s="7">
        <v>65.560487219999999</v>
      </c>
      <c r="AM11" s="7">
        <v>65.365901249999894</v>
      </c>
      <c r="AN11" s="7">
        <v>65.172357759999997</v>
      </c>
      <c r="AO11" s="7">
        <v>64.979862929999996</v>
      </c>
      <c r="AP11" s="7">
        <v>64.788377060000002</v>
      </c>
      <c r="AQ11" s="7">
        <v>64.597841590000002</v>
      </c>
      <c r="AR11" s="7">
        <v>64.408193330000003</v>
      </c>
      <c r="AS11" s="7">
        <v>64.219372849999999</v>
      </c>
      <c r="AT11" s="7">
        <v>64.031329330000005</v>
      </c>
    </row>
    <row r="12" spans="1:46" x14ac:dyDescent="0.25">
      <c r="A12" s="5" t="s">
        <v>114</v>
      </c>
      <c r="B12" s="7">
        <v>177.5587337</v>
      </c>
      <c r="C12" s="7">
        <v>175.7341472</v>
      </c>
      <c r="D12" s="7">
        <v>174.3020866</v>
      </c>
      <c r="E12" s="7">
        <v>172.81623260000001</v>
      </c>
      <c r="F12" s="7">
        <v>171.19884070000001</v>
      </c>
      <c r="G12" s="7">
        <v>169.57809589999999</v>
      </c>
      <c r="H12" s="7">
        <v>167.7348915</v>
      </c>
      <c r="I12" s="7">
        <v>165.96962569999999</v>
      </c>
      <c r="J12" s="7">
        <v>163.56292500000001</v>
      </c>
      <c r="K12" s="7">
        <v>194.4670395</v>
      </c>
      <c r="L12" s="7">
        <v>202.0551916</v>
      </c>
      <c r="M12" s="7">
        <v>209.74081849999999</v>
      </c>
      <c r="N12" s="7">
        <v>224.22587100000001</v>
      </c>
      <c r="O12" s="7">
        <v>236.09605250000001</v>
      </c>
      <c r="P12" s="7">
        <v>241.9375062</v>
      </c>
      <c r="Q12" s="7">
        <v>242.47574019999999</v>
      </c>
      <c r="R12" s="7">
        <v>243.28172280000001</v>
      </c>
      <c r="S12" s="7">
        <v>244.4184721</v>
      </c>
      <c r="T12" s="7">
        <v>245.4150425</v>
      </c>
      <c r="U12" s="7">
        <v>246.84924570000001</v>
      </c>
      <c r="V12" s="7">
        <v>248.47360309999999</v>
      </c>
      <c r="W12" s="7">
        <v>250.49034259999999</v>
      </c>
      <c r="X12" s="7">
        <v>252.9361485</v>
      </c>
      <c r="Y12" s="7">
        <v>255.83135519999999</v>
      </c>
      <c r="Z12" s="7">
        <v>258.02433819999999</v>
      </c>
      <c r="AA12" s="7">
        <v>256.08748839999998</v>
      </c>
      <c r="AB12" s="7">
        <v>254.21002519999999</v>
      </c>
      <c r="AC12" s="7">
        <v>252.40744050000001</v>
      </c>
      <c r="AD12" s="7">
        <v>250.68608259999999</v>
      </c>
      <c r="AE12" s="7">
        <v>249.1074571</v>
      </c>
      <c r="AF12" s="7">
        <v>247.70726239999999</v>
      </c>
      <c r="AG12" s="7">
        <v>246.40643779999999</v>
      </c>
      <c r="AH12" s="7">
        <v>245.27158510000001</v>
      </c>
      <c r="AI12" s="7">
        <v>244.22436630000001</v>
      </c>
      <c r="AJ12" s="7">
        <v>243.32761769999999</v>
      </c>
      <c r="AK12" s="7">
        <v>242.50122579999999</v>
      </c>
      <c r="AL12" s="7">
        <v>241.81096880000001</v>
      </c>
      <c r="AM12" s="7">
        <v>241.2045305</v>
      </c>
      <c r="AN12" s="7">
        <v>240.67667030000001</v>
      </c>
      <c r="AO12" s="7">
        <v>240.22107700000001</v>
      </c>
      <c r="AP12" s="7">
        <v>239.83084679999999</v>
      </c>
      <c r="AQ12" s="7">
        <v>239.49870390000001</v>
      </c>
      <c r="AR12" s="7">
        <v>239.21712160000001</v>
      </c>
      <c r="AS12" s="7">
        <v>238.9784038</v>
      </c>
      <c r="AT12" s="7">
        <v>238.77475240000001</v>
      </c>
    </row>
    <row r="13" spans="1:46" x14ac:dyDescent="0.25">
      <c r="A13" s="5" t="s">
        <v>115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1.62180726784866E-2</v>
      </c>
      <c r="M13" s="7">
        <v>6.6108345775783797E-2</v>
      </c>
      <c r="N13" s="7">
        <v>0.150778150430008</v>
      </c>
      <c r="O13" s="7">
        <v>0.28649001504454902</v>
      </c>
      <c r="P13" s="7">
        <v>0.45462717652937601</v>
      </c>
      <c r="Q13" s="7">
        <v>0.62474366829956496</v>
      </c>
      <c r="R13" s="7">
        <v>0.75509455285007698</v>
      </c>
      <c r="S13" s="7">
        <v>0.85649619824474899</v>
      </c>
      <c r="T13" s="7">
        <v>0.92892219498723605</v>
      </c>
      <c r="U13" s="7">
        <v>0.97700482171412195</v>
      </c>
      <c r="V13" s="7">
        <v>1.0104001065726</v>
      </c>
      <c r="W13" s="7">
        <v>1.03360092512423</v>
      </c>
      <c r="X13" s="7">
        <v>1.0491778798500599</v>
      </c>
      <c r="Y13" s="7">
        <v>1.05955162664193</v>
      </c>
      <c r="Z13" s="7">
        <v>1.0716877613923901</v>
      </c>
      <c r="AA13" s="7">
        <v>1.0631332128200099</v>
      </c>
      <c r="AB13" s="7">
        <v>1.03208637231302</v>
      </c>
      <c r="AC13" s="7">
        <v>0.98333840700686104</v>
      </c>
      <c r="AD13" s="7">
        <v>0.92230363857450604</v>
      </c>
      <c r="AE13" s="7">
        <v>0.85326607285960399</v>
      </c>
      <c r="AF13" s="7">
        <v>0.77959219451775297</v>
      </c>
      <c r="AG13" s="7">
        <v>0.70491800964025397</v>
      </c>
      <c r="AH13" s="7">
        <v>0.63118994047055499</v>
      </c>
      <c r="AI13" s="7">
        <v>0.56082274930837595</v>
      </c>
      <c r="AJ13" s="7">
        <v>0.49481434650859801</v>
      </c>
      <c r="AK13" s="7">
        <v>0.434677797243954</v>
      </c>
      <c r="AL13" s="7">
        <v>0.38061920757716999</v>
      </c>
      <c r="AM13" s="7">
        <v>0.33315043819783702</v>
      </c>
      <c r="AN13" s="7">
        <v>0.29240942305661599</v>
      </c>
      <c r="AO13" s="7">
        <v>0.25827546183816402</v>
      </c>
      <c r="AP13" s="7">
        <v>0.230459836758933</v>
      </c>
      <c r="AQ13" s="7">
        <v>0.20857008438353</v>
      </c>
      <c r="AR13" s="7">
        <v>0.19215727007435501</v>
      </c>
      <c r="AS13" s="7">
        <v>0.18075242273087799</v>
      </c>
      <c r="AT13" s="7">
        <v>0.17389413235890899</v>
      </c>
    </row>
    <row r="14" spans="1:46" x14ac:dyDescent="0.25">
      <c r="A14" s="5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</row>
    <row r="15" spans="1:46" x14ac:dyDescent="0.25">
      <c r="A15" s="5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</row>
    <row r="16" spans="1:46" x14ac:dyDescent="0.25">
      <c r="A16" s="5"/>
      <c r="B16" s="5">
        <v>2006</v>
      </c>
      <c r="C16" s="5">
        <v>2007</v>
      </c>
      <c r="D16" s="5">
        <v>2008</v>
      </c>
      <c r="E16" s="5">
        <v>2009</v>
      </c>
      <c r="F16" s="5">
        <v>2010</v>
      </c>
      <c r="G16" s="5">
        <v>2011</v>
      </c>
      <c r="H16" s="5">
        <v>2012</v>
      </c>
      <c r="I16" s="5">
        <v>2013</v>
      </c>
      <c r="J16" s="5">
        <v>2014</v>
      </c>
      <c r="K16" s="5">
        <v>2015</v>
      </c>
      <c r="L16" s="5">
        <v>2016</v>
      </c>
      <c r="M16" s="5">
        <v>2017</v>
      </c>
      <c r="N16" s="5">
        <v>2018</v>
      </c>
      <c r="O16" s="5">
        <v>2019</v>
      </c>
      <c r="P16" s="5">
        <v>2020</v>
      </c>
      <c r="Q16" s="5">
        <v>2021</v>
      </c>
      <c r="R16" s="5">
        <v>2022</v>
      </c>
      <c r="S16" s="5">
        <v>2023</v>
      </c>
      <c r="T16" s="5">
        <v>2024</v>
      </c>
      <c r="U16" s="5">
        <v>2025</v>
      </c>
      <c r="V16" s="5">
        <v>2026</v>
      </c>
      <c r="W16" s="5">
        <v>2027</v>
      </c>
      <c r="X16" s="5">
        <v>2028</v>
      </c>
      <c r="Y16" s="5">
        <v>2029</v>
      </c>
      <c r="Z16" s="5">
        <v>2030</v>
      </c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</row>
    <row r="17" spans="1:46" x14ac:dyDescent="0.25">
      <c r="A17" s="5" t="s">
        <v>116</v>
      </c>
      <c r="B17" s="8">
        <f>B10-B9</f>
        <v>0</v>
      </c>
      <c r="C17" s="8">
        <f t="shared" ref="C17:AT17" si="0">C10-C9</f>
        <v>0</v>
      </c>
      <c r="D17" s="8">
        <f t="shared" si="0"/>
        <v>0</v>
      </c>
      <c r="E17" s="8">
        <f t="shared" si="0"/>
        <v>0</v>
      </c>
      <c r="F17" s="8">
        <f t="shared" si="0"/>
        <v>0</v>
      </c>
      <c r="G17" s="8">
        <f t="shared" si="0"/>
        <v>0</v>
      </c>
      <c r="H17" s="8">
        <f t="shared" si="0"/>
        <v>0</v>
      </c>
      <c r="I17" s="8">
        <f t="shared" si="0"/>
        <v>0</v>
      </c>
      <c r="J17" s="8">
        <f t="shared" si="0"/>
        <v>0</v>
      </c>
      <c r="K17" s="9">
        <f t="shared" si="0"/>
        <v>0</v>
      </c>
      <c r="L17" s="9">
        <f t="shared" si="0"/>
        <v>-2.9775546000000014E-4</v>
      </c>
      <c r="M17" s="9">
        <f t="shared" si="0"/>
        <v>-2.2338107999999961E-4</v>
      </c>
      <c r="N17" s="9">
        <f t="shared" si="0"/>
        <v>-3.5814720000000057E-5</v>
      </c>
      <c r="O17" s="9">
        <f t="shared" si="0"/>
        <v>3.9201086999999992E-4</v>
      </c>
      <c r="P17" s="9">
        <f t="shared" si="0"/>
        <v>1.1900228900000001E-3</v>
      </c>
      <c r="Q17" s="9">
        <f t="shared" si="0"/>
        <v>2.4113543899999998E-3</v>
      </c>
      <c r="R17" s="9">
        <f t="shared" si="0"/>
        <v>3.2825116600000001E-3</v>
      </c>
      <c r="S17" s="9">
        <f t="shared" si="0"/>
        <v>3.98523787E-3</v>
      </c>
      <c r="T17" s="9">
        <f t="shared" si="0"/>
        <v>4.5566452099999998E-3</v>
      </c>
      <c r="U17" s="9">
        <f t="shared" si="0"/>
        <v>5.0411615600000001E-3</v>
      </c>
      <c r="V17" s="9">
        <f t="shared" si="0"/>
        <v>5.5747583900000001E-3</v>
      </c>
      <c r="W17" s="9">
        <f t="shared" si="0"/>
        <v>5.9214196199999999E-3</v>
      </c>
      <c r="X17" s="9">
        <f t="shared" si="0"/>
        <v>6.3579215000000005E-3</v>
      </c>
      <c r="Y17" s="9">
        <f t="shared" si="0"/>
        <v>6.7927953999999992E-3</v>
      </c>
      <c r="Z17" s="9">
        <f t="shared" si="0"/>
        <v>7.2356972000000002E-3</v>
      </c>
      <c r="AA17" s="8">
        <f t="shared" si="0"/>
        <v>7.6092645999999986E-3</v>
      </c>
      <c r="AB17" s="8">
        <f t="shared" si="0"/>
        <v>7.9232419000000009E-3</v>
      </c>
      <c r="AC17" s="8">
        <f t="shared" si="0"/>
        <v>8.1589231999999994E-3</v>
      </c>
      <c r="AD17" s="8">
        <f t="shared" si="0"/>
        <v>8.2728342000000007E-3</v>
      </c>
      <c r="AE17" s="8">
        <f t="shared" si="0"/>
        <v>8.4031992999999989E-3</v>
      </c>
      <c r="AF17" s="8">
        <f t="shared" si="0"/>
        <v>8.5598641000000017E-3</v>
      </c>
      <c r="AG17" s="8">
        <f t="shared" si="0"/>
        <v>8.6180551000000008E-3</v>
      </c>
      <c r="AH17" s="8">
        <f t="shared" si="0"/>
        <v>8.7616925999999991E-3</v>
      </c>
      <c r="AI17" s="8">
        <f t="shared" si="0"/>
        <v>8.8173004999999999E-3</v>
      </c>
      <c r="AJ17" s="8">
        <f t="shared" si="0"/>
        <v>8.959864100000001E-3</v>
      </c>
      <c r="AK17" s="8">
        <f t="shared" si="0"/>
        <v>9.0263453000000004E-3</v>
      </c>
      <c r="AL17" s="8">
        <f t="shared" si="0"/>
        <v>9.1836881999999981E-3</v>
      </c>
      <c r="AM17" s="8">
        <f t="shared" si="0"/>
        <v>9.3043219000000024E-3</v>
      </c>
      <c r="AN17" s="8">
        <f t="shared" si="0"/>
        <v>9.4333869000000001E-3</v>
      </c>
      <c r="AO17" s="8">
        <f t="shared" si="0"/>
        <v>9.5690424999999996E-3</v>
      </c>
      <c r="AP17" s="8">
        <f t="shared" si="0"/>
        <v>9.7090702000000029E-3</v>
      </c>
      <c r="AQ17" s="8">
        <f t="shared" si="0"/>
        <v>9.8510867999999988E-3</v>
      </c>
      <c r="AR17" s="8">
        <f t="shared" si="0"/>
        <v>9.9927583999999993E-3</v>
      </c>
      <c r="AS17" s="8">
        <f t="shared" si="0"/>
        <v>1.01318798E-2</v>
      </c>
      <c r="AT17" s="8">
        <f t="shared" si="0"/>
        <v>1.0266554900000002E-2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A50"/>
  <sheetViews>
    <sheetView workbookViewId="0"/>
  </sheetViews>
  <sheetFormatPr baseColWidth="10" defaultRowHeight="15" x14ac:dyDescent="0.25"/>
  <cols>
    <col min="2" max="2" width="12.7109375" bestFit="1" customWidth="1"/>
  </cols>
  <sheetData>
    <row r="1" spans="1:53" ht="135" x14ac:dyDescent="0.25">
      <c r="A1" s="17" t="s">
        <v>202</v>
      </c>
      <c r="B1" s="13" t="s">
        <v>173</v>
      </c>
      <c r="C1" s="13"/>
      <c r="D1" s="13" t="s">
        <v>174</v>
      </c>
      <c r="E1" s="13"/>
      <c r="F1" s="13" t="s">
        <v>175</v>
      </c>
      <c r="G1" s="13"/>
      <c r="H1" s="13" t="s">
        <v>176</v>
      </c>
      <c r="I1" s="13"/>
      <c r="J1" s="13" t="s">
        <v>177</v>
      </c>
      <c r="K1" s="13"/>
      <c r="L1" s="13" t="s">
        <v>178</v>
      </c>
      <c r="M1" s="13"/>
      <c r="N1" s="13" t="s">
        <v>179</v>
      </c>
      <c r="O1" s="13"/>
      <c r="P1" s="13" t="s">
        <v>180</v>
      </c>
      <c r="Q1" s="13"/>
      <c r="R1" s="13" t="s">
        <v>181</v>
      </c>
      <c r="S1" s="13"/>
      <c r="T1" s="13" t="s">
        <v>182</v>
      </c>
      <c r="U1" s="13"/>
      <c r="V1" s="13" t="s">
        <v>183</v>
      </c>
      <c r="W1" s="13"/>
      <c r="X1" s="13" t="s">
        <v>184</v>
      </c>
      <c r="Y1" s="13"/>
      <c r="Z1" s="13" t="s">
        <v>185</v>
      </c>
      <c r="AA1" s="13"/>
      <c r="AB1" s="13" t="s">
        <v>186</v>
      </c>
      <c r="AC1" s="13"/>
      <c r="AD1" s="13" t="s">
        <v>187</v>
      </c>
      <c r="AE1" s="13"/>
      <c r="AF1" s="13" t="s">
        <v>188</v>
      </c>
      <c r="AG1" s="13"/>
      <c r="AH1" s="13" t="s">
        <v>189</v>
      </c>
      <c r="AI1" s="13"/>
      <c r="AJ1" s="13" t="s">
        <v>190</v>
      </c>
      <c r="AK1" s="13"/>
      <c r="AL1" s="13" t="s">
        <v>191</v>
      </c>
      <c r="AM1" s="13"/>
      <c r="AN1" s="13" t="s">
        <v>192</v>
      </c>
      <c r="AO1" s="13"/>
      <c r="AP1" s="14" t="s">
        <v>193</v>
      </c>
      <c r="AQ1" s="14"/>
      <c r="AR1" s="14" t="s">
        <v>194</v>
      </c>
      <c r="AS1" s="14"/>
      <c r="AT1" s="14" t="s">
        <v>195</v>
      </c>
      <c r="AU1" s="14"/>
      <c r="AV1" s="14" t="s">
        <v>196</v>
      </c>
    </row>
    <row r="2" spans="1:53" ht="30" x14ac:dyDescent="0.25">
      <c r="B2" s="15" t="s">
        <v>200</v>
      </c>
      <c r="C2" s="15" t="s">
        <v>201</v>
      </c>
      <c r="D2" s="15" t="s">
        <v>200</v>
      </c>
      <c r="E2" s="15" t="s">
        <v>201</v>
      </c>
      <c r="F2" s="15" t="s">
        <v>200</v>
      </c>
      <c r="G2" s="15" t="s">
        <v>201</v>
      </c>
      <c r="H2" s="15" t="s">
        <v>200</v>
      </c>
      <c r="I2" s="15" t="s">
        <v>201</v>
      </c>
      <c r="J2" s="15" t="s">
        <v>200</v>
      </c>
      <c r="K2" s="15" t="s">
        <v>201</v>
      </c>
      <c r="L2" s="15" t="s">
        <v>200</v>
      </c>
      <c r="M2" s="15" t="s">
        <v>201</v>
      </c>
      <c r="N2" s="15" t="s">
        <v>200</v>
      </c>
      <c r="O2" s="15" t="s">
        <v>201</v>
      </c>
      <c r="P2" s="15" t="s">
        <v>200</v>
      </c>
      <c r="Q2" s="15" t="s">
        <v>201</v>
      </c>
      <c r="R2" s="15" t="s">
        <v>200</v>
      </c>
      <c r="S2" s="15" t="s">
        <v>201</v>
      </c>
      <c r="T2" s="15" t="s">
        <v>200</v>
      </c>
      <c r="U2" s="15" t="s">
        <v>201</v>
      </c>
      <c r="V2" s="15" t="s">
        <v>200</v>
      </c>
      <c r="W2" s="15" t="s">
        <v>201</v>
      </c>
      <c r="X2" s="15" t="s">
        <v>200</v>
      </c>
      <c r="Y2" s="15" t="s">
        <v>201</v>
      </c>
      <c r="Z2" s="15" t="s">
        <v>200</v>
      </c>
      <c r="AA2" s="15" t="s">
        <v>201</v>
      </c>
      <c r="AB2" s="15" t="s">
        <v>200</v>
      </c>
      <c r="AC2" s="15" t="s">
        <v>201</v>
      </c>
      <c r="AD2" s="15" t="s">
        <v>200</v>
      </c>
      <c r="AE2" s="15" t="s">
        <v>201</v>
      </c>
      <c r="AF2" s="15" t="s">
        <v>200</v>
      </c>
      <c r="AG2" s="15" t="s">
        <v>201</v>
      </c>
      <c r="AH2" s="15" t="s">
        <v>200</v>
      </c>
      <c r="AI2" s="15" t="s">
        <v>201</v>
      </c>
      <c r="AJ2" s="15" t="s">
        <v>200</v>
      </c>
      <c r="AK2" s="15" t="s">
        <v>201</v>
      </c>
      <c r="AL2" s="15" t="s">
        <v>200</v>
      </c>
      <c r="AM2" s="15" t="s">
        <v>201</v>
      </c>
      <c r="AN2" s="15" t="s">
        <v>200</v>
      </c>
      <c r="AO2" s="15" t="s">
        <v>201</v>
      </c>
      <c r="AP2" s="15" t="s">
        <v>200</v>
      </c>
      <c r="AQ2" s="15" t="s">
        <v>201</v>
      </c>
      <c r="AR2" s="15" t="s">
        <v>200</v>
      </c>
      <c r="AS2" s="15" t="s">
        <v>201</v>
      </c>
      <c r="AT2" s="15" t="s">
        <v>200</v>
      </c>
      <c r="AU2" s="15" t="s">
        <v>201</v>
      </c>
      <c r="AV2" s="15" t="s">
        <v>200</v>
      </c>
      <c r="AW2" s="15" t="s">
        <v>201</v>
      </c>
    </row>
    <row r="3" spans="1:53" x14ac:dyDescent="0.25">
      <c r="B3" t="s">
        <v>124</v>
      </c>
      <c r="C3" t="s">
        <v>125</v>
      </c>
      <c r="D3" t="s">
        <v>126</v>
      </c>
      <c r="E3" t="s">
        <v>127</v>
      </c>
      <c r="F3" t="s">
        <v>128</v>
      </c>
      <c r="G3" t="s">
        <v>129</v>
      </c>
      <c r="H3" t="s">
        <v>130</v>
      </c>
      <c r="I3" t="s">
        <v>131</v>
      </c>
      <c r="J3" t="s">
        <v>132</v>
      </c>
      <c r="K3" t="s">
        <v>133</v>
      </c>
      <c r="L3" t="s">
        <v>134</v>
      </c>
      <c r="M3" t="s">
        <v>135</v>
      </c>
      <c r="N3" t="s">
        <v>136</v>
      </c>
      <c r="O3" t="s">
        <v>137</v>
      </c>
      <c r="P3" t="s">
        <v>138</v>
      </c>
      <c r="Q3" t="s">
        <v>139</v>
      </c>
      <c r="R3" t="s">
        <v>140</v>
      </c>
      <c r="S3" t="s">
        <v>141</v>
      </c>
      <c r="T3" t="s">
        <v>142</v>
      </c>
      <c r="U3" t="s">
        <v>143</v>
      </c>
      <c r="V3" t="s">
        <v>144</v>
      </c>
      <c r="W3" t="s">
        <v>145</v>
      </c>
      <c r="X3" t="s">
        <v>146</v>
      </c>
      <c r="Y3" t="s">
        <v>147</v>
      </c>
      <c r="Z3" t="s">
        <v>148</v>
      </c>
      <c r="AA3" t="s">
        <v>149</v>
      </c>
      <c r="AB3" t="s">
        <v>150</v>
      </c>
      <c r="AC3" t="s">
        <v>151</v>
      </c>
      <c r="AD3" t="s">
        <v>152</v>
      </c>
      <c r="AE3" t="s">
        <v>153</v>
      </c>
      <c r="AF3" t="s">
        <v>154</v>
      </c>
      <c r="AG3" t="s">
        <v>155</v>
      </c>
      <c r="AH3" t="s">
        <v>156</v>
      </c>
      <c r="AI3" t="s">
        <v>157</v>
      </c>
      <c r="AJ3" t="s">
        <v>158</v>
      </c>
      <c r="AK3" t="s">
        <v>159</v>
      </c>
      <c r="AL3" t="s">
        <v>160</v>
      </c>
      <c r="AM3" t="s">
        <v>161</v>
      </c>
      <c r="AN3" t="s">
        <v>162</v>
      </c>
      <c r="AO3" t="s">
        <v>163</v>
      </c>
      <c r="AP3" t="s">
        <v>164</v>
      </c>
      <c r="AQ3" t="s">
        <v>165</v>
      </c>
      <c r="AR3" t="s">
        <v>166</v>
      </c>
      <c r="AS3" t="s">
        <v>167</v>
      </c>
      <c r="AT3" t="s">
        <v>168</v>
      </c>
      <c r="AU3" t="s">
        <v>169</v>
      </c>
      <c r="AV3" t="s">
        <v>170</v>
      </c>
      <c r="AW3" t="s">
        <v>171</v>
      </c>
      <c r="AX3" t="s">
        <v>197</v>
      </c>
      <c r="AY3" t="s">
        <v>172</v>
      </c>
      <c r="AZ3" t="s">
        <v>198</v>
      </c>
      <c r="BA3" t="s">
        <v>199</v>
      </c>
    </row>
    <row r="4" spans="1:53" hidden="1" x14ac:dyDescent="0.25">
      <c r="A4">
        <v>2006</v>
      </c>
      <c r="B4">
        <v>36769.03239</v>
      </c>
      <c r="C4">
        <v>36769.03239</v>
      </c>
      <c r="D4">
        <v>152991.28260000001</v>
      </c>
      <c r="E4">
        <v>152991.28260000001</v>
      </c>
      <c r="F4">
        <v>88250.482210000002</v>
      </c>
      <c r="G4">
        <v>88250.482210000002</v>
      </c>
      <c r="H4">
        <v>2462.4598420000002</v>
      </c>
      <c r="I4">
        <v>2462.4598420000002</v>
      </c>
      <c r="J4">
        <v>973.80496979999998</v>
      </c>
      <c r="K4">
        <v>973.80496979999998</v>
      </c>
      <c r="L4">
        <v>2456.3543869999999</v>
      </c>
      <c r="M4">
        <v>2456.3543869999999</v>
      </c>
      <c r="N4">
        <v>-1155.5584670000001</v>
      </c>
      <c r="O4">
        <v>-1155.5584670000001</v>
      </c>
      <c r="P4">
        <v>1419.6046040000001</v>
      </c>
      <c r="Q4">
        <v>1419.6046040000001</v>
      </c>
      <c r="R4">
        <v>3359.6999980000001</v>
      </c>
      <c r="S4">
        <v>3359.6999980000001</v>
      </c>
      <c r="T4">
        <v>2249.8032050000002</v>
      </c>
      <c r="U4">
        <v>2249.8032050000002</v>
      </c>
      <c r="V4">
        <v>-2395.7177080000001</v>
      </c>
      <c r="W4">
        <v>-2395.7177080000001</v>
      </c>
      <c r="X4">
        <v>287735.01679999998</v>
      </c>
      <c r="Y4">
        <v>287735.01679999998</v>
      </c>
      <c r="Z4">
        <v>196892.867</v>
      </c>
      <c r="AA4">
        <v>196892.867</v>
      </c>
      <c r="AB4">
        <v>4677.9016039999997</v>
      </c>
      <c r="AC4">
        <v>4677.9016039999997</v>
      </c>
      <c r="AD4">
        <v>10868</v>
      </c>
      <c r="AE4">
        <v>10868</v>
      </c>
      <c r="AF4">
        <v>-4339.5707050000001</v>
      </c>
      <c r="AG4">
        <v>-4339.5707050000001</v>
      </c>
      <c r="AH4">
        <v>-1369.8719120000001</v>
      </c>
      <c r="AI4">
        <v>-1369.8719120000001</v>
      </c>
      <c r="AJ4">
        <v>7250.5889809999999</v>
      </c>
      <c r="AK4">
        <v>7250.5889809999999</v>
      </c>
      <c r="AL4">
        <v>647418.13619999995</v>
      </c>
      <c r="AM4">
        <v>647418.13619999995</v>
      </c>
      <c r="AN4">
        <v>340986</v>
      </c>
      <c r="AO4">
        <v>340986</v>
      </c>
      <c r="AP4">
        <v>-1405.1240829999999</v>
      </c>
      <c r="AQ4">
        <v>-1405.1240829999999</v>
      </c>
      <c r="AR4">
        <v>10381.74129</v>
      </c>
      <c r="AS4">
        <v>10381.74129</v>
      </c>
      <c r="AT4">
        <v>20418.000260000001</v>
      </c>
      <c r="AU4">
        <v>20418.000260000001</v>
      </c>
      <c r="AV4">
        <v>564.39894830000003</v>
      </c>
      <c r="AW4">
        <v>564.39894830000003</v>
      </c>
      <c r="AX4">
        <f>SUM(D4,F4,H4,J4,L4,N4,P4,R4,T4,V4,X4,Z4)</f>
        <v>735240.09944079991</v>
      </c>
      <c r="AY4">
        <f>SUM(E4,G4,I4,K4,M4,O4,Q4,S4,U4,W4,Y4,AA4)</f>
        <v>735240.09944079991</v>
      </c>
      <c r="AZ4">
        <f t="shared" ref="AZ4:AZ13" si="0">AX4-AY4</f>
        <v>0</v>
      </c>
      <c r="BA4">
        <f t="shared" ref="BA4:BA13" si="1">(AZ4/AX4)*100</f>
        <v>0</v>
      </c>
    </row>
    <row r="5" spans="1:53" hidden="1" x14ac:dyDescent="0.25">
      <c r="A5">
        <v>2007</v>
      </c>
      <c r="B5">
        <v>37111.194280000003</v>
      </c>
      <c r="C5">
        <v>37111.194280000003</v>
      </c>
      <c r="D5">
        <v>154613.5434</v>
      </c>
      <c r="E5">
        <v>154613.5434</v>
      </c>
      <c r="F5">
        <v>89634.590270000001</v>
      </c>
      <c r="G5">
        <v>89634.590270000001</v>
      </c>
      <c r="H5">
        <v>2378.637193</v>
      </c>
      <c r="I5">
        <v>2378.637193</v>
      </c>
      <c r="J5">
        <v>899.82189900000003</v>
      </c>
      <c r="K5">
        <v>899.82189900000003</v>
      </c>
      <c r="L5">
        <v>2306.041052</v>
      </c>
      <c r="M5">
        <v>2306.041052</v>
      </c>
      <c r="N5">
        <v>-1411.382912</v>
      </c>
      <c r="O5">
        <v>-1411.382912</v>
      </c>
      <c r="P5">
        <v>1439.715154</v>
      </c>
      <c r="Q5">
        <v>1439.715154</v>
      </c>
      <c r="R5">
        <v>3454.0372010000001</v>
      </c>
      <c r="S5">
        <v>3454.0372010000001</v>
      </c>
      <c r="T5">
        <v>2402.4846649999999</v>
      </c>
      <c r="U5">
        <v>2402.4846649999999</v>
      </c>
      <c r="V5">
        <v>-2380.672767</v>
      </c>
      <c r="W5">
        <v>-2380.672767</v>
      </c>
      <c r="X5">
        <v>295819.15870000003</v>
      </c>
      <c r="Y5">
        <v>295819.15870000003</v>
      </c>
      <c r="Z5">
        <v>180154.5962</v>
      </c>
      <c r="AA5">
        <v>180154.5962</v>
      </c>
      <c r="AB5">
        <v>4697.5564729999996</v>
      </c>
      <c r="AC5">
        <v>4697.5564729999996</v>
      </c>
      <c r="AD5">
        <v>10927.84397</v>
      </c>
      <c r="AE5">
        <v>10927.84397</v>
      </c>
      <c r="AF5">
        <v>-4428.473011</v>
      </c>
      <c r="AG5">
        <v>-4428.473011</v>
      </c>
      <c r="AH5">
        <v>-1392.0609139999999</v>
      </c>
      <c r="AI5">
        <v>-1392.0609139999999</v>
      </c>
      <c r="AJ5">
        <v>7259.3811509999996</v>
      </c>
      <c r="AK5">
        <v>7259.3811509999996</v>
      </c>
      <c r="AL5">
        <v>665337.80550000002</v>
      </c>
      <c r="AM5">
        <v>665337.80550000002</v>
      </c>
      <c r="AN5">
        <v>346304.8885</v>
      </c>
      <c r="AO5">
        <v>346304.8885</v>
      </c>
      <c r="AP5">
        <v>-1434.4715490000001</v>
      </c>
      <c r="AQ5">
        <v>-1434.4715490000001</v>
      </c>
      <c r="AR5">
        <v>10541.441199999999</v>
      </c>
      <c r="AS5">
        <v>10541.441199999999</v>
      </c>
      <c r="AT5">
        <v>20221.152669999999</v>
      </c>
      <c r="AU5">
        <v>20221.152669999999</v>
      </c>
      <c r="AV5">
        <v>506.1324204</v>
      </c>
      <c r="AW5">
        <v>506.1324204</v>
      </c>
      <c r="AX5">
        <f t="shared" ref="AX5:AX47" si="2">SUM(D5,F5,H5,J5,L5,N5,P5,R5,T5,V5,X5,Z5)</f>
        <v>729310.57005500002</v>
      </c>
      <c r="AY5">
        <f t="shared" ref="AY5:AY47" si="3">SUM(E5,G5,I5,K5,M5,O5,Q5,S5,U5,W5,Y5,AA5)</f>
        <v>729310.57005500002</v>
      </c>
      <c r="AZ5">
        <f t="shared" si="0"/>
        <v>0</v>
      </c>
      <c r="BA5">
        <f t="shared" si="1"/>
        <v>0</v>
      </c>
    </row>
    <row r="6" spans="1:53" hidden="1" x14ac:dyDescent="0.25">
      <c r="A6">
        <v>2008</v>
      </c>
      <c r="B6">
        <v>37374.615449999998</v>
      </c>
      <c r="C6">
        <v>37374.615449999998</v>
      </c>
      <c r="D6">
        <v>156072.4442</v>
      </c>
      <c r="E6">
        <v>156072.4442</v>
      </c>
      <c r="F6">
        <v>86015.026320000004</v>
      </c>
      <c r="G6">
        <v>86015.026320000004</v>
      </c>
      <c r="H6">
        <v>2186.6174970000002</v>
      </c>
      <c r="I6">
        <v>2186.6174970000002</v>
      </c>
      <c r="J6">
        <v>492.62275199999999</v>
      </c>
      <c r="K6">
        <v>492.62275199999999</v>
      </c>
      <c r="L6">
        <v>2028.9850739999999</v>
      </c>
      <c r="M6">
        <v>2028.9850739999999</v>
      </c>
      <c r="N6">
        <v>-1397.5043149999999</v>
      </c>
      <c r="O6">
        <v>-1397.5043149999999</v>
      </c>
      <c r="P6">
        <v>1538.349256</v>
      </c>
      <c r="Q6">
        <v>1538.349256</v>
      </c>
      <c r="R6">
        <v>3547.5734219999999</v>
      </c>
      <c r="S6">
        <v>3547.5734219999999</v>
      </c>
      <c r="T6">
        <v>1058.6712970000001</v>
      </c>
      <c r="U6">
        <v>1058.6712970000001</v>
      </c>
      <c r="V6">
        <v>-2322.8250119999998</v>
      </c>
      <c r="W6">
        <v>-2322.8250119999998</v>
      </c>
      <c r="X6">
        <v>299357.62349999999</v>
      </c>
      <c r="Y6">
        <v>299357.62349999999</v>
      </c>
      <c r="Z6">
        <v>183477.55220000001</v>
      </c>
      <c r="AA6">
        <v>183477.55220000001</v>
      </c>
      <c r="AB6">
        <v>4717.5544659999996</v>
      </c>
      <c r="AC6">
        <v>4717.5544659999996</v>
      </c>
      <c r="AD6">
        <v>10988.21847</v>
      </c>
      <c r="AE6">
        <v>10988.21847</v>
      </c>
      <c r="AF6">
        <v>-4448.2698549999996</v>
      </c>
      <c r="AG6">
        <v>-4448.2698549999996</v>
      </c>
      <c r="AH6">
        <v>-1357.7567409999999</v>
      </c>
      <c r="AI6">
        <v>-1357.7567409999999</v>
      </c>
      <c r="AJ6">
        <v>7296.2109760000003</v>
      </c>
      <c r="AK6">
        <v>7296.2109760000003</v>
      </c>
      <c r="AL6">
        <v>672307.34499999997</v>
      </c>
      <c r="AM6">
        <v>672307.34499999997</v>
      </c>
      <c r="AN6">
        <v>351686.20980000001</v>
      </c>
      <c r="AO6">
        <v>351686.20980000001</v>
      </c>
      <c r="AP6">
        <v>-1436.812784</v>
      </c>
      <c r="AQ6">
        <v>-1436.812784</v>
      </c>
      <c r="AR6">
        <v>10820.3511</v>
      </c>
      <c r="AS6">
        <v>10820.3511</v>
      </c>
      <c r="AT6">
        <v>20037.820909999999</v>
      </c>
      <c r="AU6">
        <v>20037.820909999999</v>
      </c>
      <c r="AV6">
        <v>473.02555949999999</v>
      </c>
      <c r="AW6">
        <v>473.02555949999999</v>
      </c>
      <c r="AX6">
        <f t="shared" si="2"/>
        <v>732055.136191</v>
      </c>
      <c r="AY6">
        <f t="shared" si="3"/>
        <v>732055.136191</v>
      </c>
      <c r="AZ6">
        <f t="shared" si="0"/>
        <v>0</v>
      </c>
      <c r="BA6">
        <f t="shared" si="1"/>
        <v>0</v>
      </c>
    </row>
    <row r="7" spans="1:53" hidden="1" x14ac:dyDescent="0.25">
      <c r="A7">
        <v>2009</v>
      </c>
      <c r="B7">
        <v>37608.089670000001</v>
      </c>
      <c r="C7">
        <v>37608.089670000001</v>
      </c>
      <c r="D7">
        <v>157290.3438</v>
      </c>
      <c r="E7">
        <v>157290.3438</v>
      </c>
      <c r="F7">
        <v>80806.133560000002</v>
      </c>
      <c r="G7">
        <v>80806.133560000002</v>
      </c>
      <c r="H7">
        <v>1957.390821</v>
      </c>
      <c r="I7">
        <v>1957.390821</v>
      </c>
      <c r="J7">
        <v>154.9045232</v>
      </c>
      <c r="K7">
        <v>154.9045232</v>
      </c>
      <c r="L7">
        <v>1698.0473340000001</v>
      </c>
      <c r="M7">
        <v>1698.0473340000001</v>
      </c>
      <c r="N7">
        <v>-1379.1902319999999</v>
      </c>
      <c r="O7">
        <v>-1379.1902319999999</v>
      </c>
      <c r="P7">
        <v>1672.2618460000001</v>
      </c>
      <c r="Q7">
        <v>1672.2618460000001</v>
      </c>
      <c r="R7">
        <v>3660.391611</v>
      </c>
      <c r="S7">
        <v>3660.391611</v>
      </c>
      <c r="T7">
        <v>-59.601100690000003</v>
      </c>
      <c r="U7">
        <v>-59.601100690000003</v>
      </c>
      <c r="V7">
        <v>-2242.3857039999998</v>
      </c>
      <c r="W7">
        <v>-2242.3857039999998</v>
      </c>
      <c r="X7">
        <v>302836.36780000001</v>
      </c>
      <c r="Y7">
        <v>302836.36780000001</v>
      </c>
      <c r="Z7">
        <v>186058.35010000001</v>
      </c>
      <c r="AA7">
        <v>186058.35010000001</v>
      </c>
      <c r="AB7">
        <v>4734.4391850000002</v>
      </c>
      <c r="AC7">
        <v>4734.4391850000002</v>
      </c>
      <c r="AD7">
        <v>11049.13031</v>
      </c>
      <c r="AE7">
        <v>11049.13031</v>
      </c>
      <c r="AF7">
        <v>-4456.6914159999997</v>
      </c>
      <c r="AG7">
        <v>-4456.6914159999997</v>
      </c>
      <c r="AH7">
        <v>-1308.6217409999999</v>
      </c>
      <c r="AI7">
        <v>-1308.6217409999999</v>
      </c>
      <c r="AJ7">
        <v>7336.0311730000003</v>
      </c>
      <c r="AK7">
        <v>7336.0311730000003</v>
      </c>
      <c r="AL7">
        <v>678333.87419999996</v>
      </c>
      <c r="AM7">
        <v>678333.87419999996</v>
      </c>
      <c r="AN7">
        <v>357127.01659999997</v>
      </c>
      <c r="AO7">
        <v>357127.01659999997</v>
      </c>
      <c r="AP7">
        <v>-1435.0469230000001</v>
      </c>
      <c r="AQ7">
        <v>-1435.0469230000001</v>
      </c>
      <c r="AR7">
        <v>11163.456920000001</v>
      </c>
      <c r="AS7">
        <v>11163.456920000001</v>
      </c>
      <c r="AT7">
        <v>19859.645860000001</v>
      </c>
      <c r="AU7">
        <v>19859.645860000001</v>
      </c>
      <c r="AV7">
        <v>455.0820741</v>
      </c>
      <c r="AW7">
        <v>455.0820741</v>
      </c>
      <c r="AX7">
        <f t="shared" si="2"/>
        <v>732453.01435851015</v>
      </c>
      <c r="AY7">
        <f t="shared" si="3"/>
        <v>732453.01435851015</v>
      </c>
      <c r="AZ7">
        <f t="shared" si="0"/>
        <v>0</v>
      </c>
      <c r="BA7">
        <f t="shared" si="1"/>
        <v>0</v>
      </c>
    </row>
    <row r="8" spans="1:53" hidden="1" x14ac:dyDescent="0.25">
      <c r="A8">
        <v>2010</v>
      </c>
      <c r="B8">
        <v>37830.921470000001</v>
      </c>
      <c r="C8">
        <v>37830.921470000001</v>
      </c>
      <c r="D8">
        <v>158230.9749</v>
      </c>
      <c r="E8">
        <v>158230.9749</v>
      </c>
      <c r="F8">
        <v>76052.430479999995</v>
      </c>
      <c r="G8">
        <v>76052.430479999995</v>
      </c>
      <c r="H8">
        <v>1751.5488379999999</v>
      </c>
      <c r="I8">
        <v>1751.5488379999999</v>
      </c>
      <c r="J8">
        <v>-185.96540540000001</v>
      </c>
      <c r="K8">
        <v>-185.96540540000001</v>
      </c>
      <c r="L8">
        <v>1392.6605689999999</v>
      </c>
      <c r="M8">
        <v>1392.6605689999999</v>
      </c>
      <c r="N8">
        <v>-1360.7450249999999</v>
      </c>
      <c r="O8">
        <v>-1360.7450249999999</v>
      </c>
      <c r="P8">
        <v>1804.039002</v>
      </c>
      <c r="Q8">
        <v>1804.039002</v>
      </c>
      <c r="R8">
        <v>3769.1439959999998</v>
      </c>
      <c r="S8">
        <v>3769.1439959999998</v>
      </c>
      <c r="T8">
        <v>-1052.757347</v>
      </c>
      <c r="U8">
        <v>-1052.757347</v>
      </c>
      <c r="V8">
        <v>-2159.3772359999998</v>
      </c>
      <c r="W8">
        <v>-2159.3772359999998</v>
      </c>
      <c r="X8">
        <v>306094.41129999998</v>
      </c>
      <c r="Y8">
        <v>306094.41129999998</v>
      </c>
      <c r="Z8">
        <v>188217.64970000001</v>
      </c>
      <c r="AA8">
        <v>188217.64970000001</v>
      </c>
      <c r="AB8">
        <v>4747.3314389999996</v>
      </c>
      <c r="AC8">
        <v>4747.3314389999996</v>
      </c>
      <c r="AD8">
        <v>11110.586439999999</v>
      </c>
      <c r="AE8">
        <v>11110.586439999999</v>
      </c>
      <c r="AF8">
        <v>-4471.9201480000002</v>
      </c>
      <c r="AG8">
        <v>-4471.9201480000002</v>
      </c>
      <c r="AH8">
        <v>-1254.9843949999999</v>
      </c>
      <c r="AI8">
        <v>-1254.9843949999999</v>
      </c>
      <c r="AJ8">
        <v>7372.1455139999998</v>
      </c>
      <c r="AK8">
        <v>7372.1455139999998</v>
      </c>
      <c r="AL8">
        <v>683312.0503</v>
      </c>
      <c r="AM8">
        <v>683312.0503</v>
      </c>
      <c r="AN8">
        <v>362628.14740000002</v>
      </c>
      <c r="AO8">
        <v>362628.14740000002</v>
      </c>
      <c r="AP8">
        <v>-1432.857344</v>
      </c>
      <c r="AQ8">
        <v>-1432.857344</v>
      </c>
      <c r="AR8">
        <v>11554.63939</v>
      </c>
      <c r="AS8">
        <v>11554.63939</v>
      </c>
      <c r="AT8">
        <v>19685.102650000001</v>
      </c>
      <c r="AU8">
        <v>19685.102650000001</v>
      </c>
      <c r="AV8">
        <v>458.81348869999999</v>
      </c>
      <c r="AW8">
        <v>458.81348869999999</v>
      </c>
      <c r="AX8">
        <f t="shared" si="2"/>
        <v>732554.01377159986</v>
      </c>
      <c r="AY8">
        <f t="shared" si="3"/>
        <v>732554.01377159986</v>
      </c>
      <c r="AZ8">
        <f t="shared" si="0"/>
        <v>0</v>
      </c>
      <c r="BA8">
        <f t="shared" si="1"/>
        <v>0</v>
      </c>
    </row>
    <row r="9" spans="1:53" hidden="1" x14ac:dyDescent="0.25">
      <c r="A9">
        <v>2011</v>
      </c>
      <c r="B9">
        <v>37992.362200000003</v>
      </c>
      <c r="C9">
        <v>37992.362200000003</v>
      </c>
      <c r="D9">
        <v>158959.50339999999</v>
      </c>
      <c r="E9">
        <v>158959.50339999999</v>
      </c>
      <c r="F9">
        <v>72631.920570000002</v>
      </c>
      <c r="G9">
        <v>72631.920570000002</v>
      </c>
      <c r="H9">
        <v>1605.416514</v>
      </c>
      <c r="I9">
        <v>1605.416514</v>
      </c>
      <c r="J9">
        <v>-400.71969439999998</v>
      </c>
      <c r="K9">
        <v>-400.71969439999998</v>
      </c>
      <c r="L9">
        <v>1159.5754300000001</v>
      </c>
      <c r="M9">
        <v>1159.5754300000001</v>
      </c>
      <c r="N9">
        <v>-1348.8671629999999</v>
      </c>
      <c r="O9">
        <v>-1348.8671629999999</v>
      </c>
      <c r="P9">
        <v>1931.871249</v>
      </c>
      <c r="Q9">
        <v>1931.871249</v>
      </c>
      <c r="R9">
        <v>3860.5430059999999</v>
      </c>
      <c r="S9">
        <v>3860.5430059999999</v>
      </c>
      <c r="T9">
        <v>-837.63818700000002</v>
      </c>
      <c r="U9">
        <v>-837.63818700000002</v>
      </c>
      <c r="V9">
        <v>-2117.0356219999999</v>
      </c>
      <c r="W9">
        <v>-2117.0356219999999</v>
      </c>
      <c r="X9">
        <v>308805.3664</v>
      </c>
      <c r="Y9">
        <v>308805.3664</v>
      </c>
      <c r="Z9">
        <v>190060.4479</v>
      </c>
      <c r="AA9">
        <v>190060.4479</v>
      </c>
      <c r="AB9">
        <v>4756.3432249999996</v>
      </c>
      <c r="AC9">
        <v>4756.3432249999996</v>
      </c>
      <c r="AD9">
        <v>11172.59389</v>
      </c>
      <c r="AE9">
        <v>11172.59389</v>
      </c>
      <c r="AF9">
        <v>-4515.962415</v>
      </c>
      <c r="AG9">
        <v>-4515.962415</v>
      </c>
      <c r="AH9">
        <v>-1215.739885</v>
      </c>
      <c r="AI9">
        <v>-1215.739885</v>
      </c>
      <c r="AJ9">
        <v>7398.8195589999996</v>
      </c>
      <c r="AK9">
        <v>7398.8195589999996</v>
      </c>
      <c r="AL9">
        <v>687401.24560000002</v>
      </c>
      <c r="AM9">
        <v>687401.24560000002</v>
      </c>
      <c r="AN9">
        <v>368197.62430000002</v>
      </c>
      <c r="AO9">
        <v>368197.62430000002</v>
      </c>
      <c r="AP9">
        <v>-1398.1871900000001</v>
      </c>
      <c r="AQ9">
        <v>-1398.1871900000001</v>
      </c>
      <c r="AR9">
        <v>11682.159519999999</v>
      </c>
      <c r="AS9">
        <v>11682.159519999999</v>
      </c>
      <c r="AT9">
        <v>19524.195479999998</v>
      </c>
      <c r="AU9">
        <v>19524.195479999998</v>
      </c>
      <c r="AV9">
        <v>346.97054120000001</v>
      </c>
      <c r="AW9">
        <v>346.97054120000001</v>
      </c>
      <c r="AX9">
        <f t="shared" si="2"/>
        <v>734310.38380259997</v>
      </c>
      <c r="AY9">
        <f t="shared" si="3"/>
        <v>734310.38380259997</v>
      </c>
      <c r="AZ9">
        <f t="shared" si="0"/>
        <v>0</v>
      </c>
      <c r="BA9">
        <f t="shared" si="1"/>
        <v>0</v>
      </c>
    </row>
    <row r="10" spans="1:53" hidden="1" x14ac:dyDescent="0.25">
      <c r="A10">
        <v>2012</v>
      </c>
      <c r="B10">
        <v>38043.750829999997</v>
      </c>
      <c r="C10">
        <v>38043.750829999997</v>
      </c>
      <c r="D10">
        <v>159408.6446</v>
      </c>
      <c r="E10">
        <v>159408.6446</v>
      </c>
      <c r="F10">
        <v>69854.36133</v>
      </c>
      <c r="G10">
        <v>69854.36133</v>
      </c>
      <c r="H10">
        <v>1470.9136550000001</v>
      </c>
      <c r="I10">
        <v>1470.9136550000001</v>
      </c>
      <c r="J10">
        <v>-729.00193879999995</v>
      </c>
      <c r="K10">
        <v>-729.00193879999995</v>
      </c>
      <c r="L10">
        <v>948.29185380000001</v>
      </c>
      <c r="M10">
        <v>948.29185380000001</v>
      </c>
      <c r="N10">
        <v>-1349.0862810000001</v>
      </c>
      <c r="O10">
        <v>-1349.0862810000001</v>
      </c>
      <c r="P10">
        <v>1971.32998</v>
      </c>
      <c r="Q10">
        <v>1971.32998</v>
      </c>
      <c r="R10">
        <v>3866.0145929999999</v>
      </c>
      <c r="S10">
        <v>3866.0145929999999</v>
      </c>
      <c r="T10">
        <v>-781.84230560000003</v>
      </c>
      <c r="U10">
        <v>-781.84230560000003</v>
      </c>
      <c r="V10">
        <v>-2172.1286989999999</v>
      </c>
      <c r="W10">
        <v>-2172.1286989999999</v>
      </c>
      <c r="X10">
        <v>309946.0626</v>
      </c>
      <c r="Y10">
        <v>309946.0626</v>
      </c>
      <c r="Z10">
        <v>209720.60399999999</v>
      </c>
      <c r="AA10">
        <v>209720.60399999999</v>
      </c>
      <c r="AB10">
        <v>4761.1229839999996</v>
      </c>
      <c r="AC10">
        <v>4761.1229839999996</v>
      </c>
      <c r="AD10">
        <v>11235.159799999999</v>
      </c>
      <c r="AE10">
        <v>11235.159799999999</v>
      </c>
      <c r="AF10">
        <v>-4609.9818830000004</v>
      </c>
      <c r="AG10">
        <v>-4609.9818830000004</v>
      </c>
      <c r="AH10">
        <v>-1200.510213</v>
      </c>
      <c r="AI10">
        <v>-1200.510213</v>
      </c>
      <c r="AJ10">
        <v>7403.7608950000003</v>
      </c>
      <c r="AK10">
        <v>7403.7608950000003</v>
      </c>
      <c r="AL10">
        <v>689016.36529999995</v>
      </c>
      <c r="AM10">
        <v>689016.36529999995</v>
      </c>
      <c r="AN10">
        <v>373831.29029999999</v>
      </c>
      <c r="AO10">
        <v>373831.29029999999</v>
      </c>
      <c r="AP10">
        <v>-1362.929617</v>
      </c>
      <c r="AQ10">
        <v>-1362.929617</v>
      </c>
      <c r="AR10">
        <v>11681.0571</v>
      </c>
      <c r="AS10">
        <v>11681.0571</v>
      </c>
      <c r="AT10">
        <v>19387.809689999998</v>
      </c>
      <c r="AU10">
        <v>19387.809689999998</v>
      </c>
      <c r="AV10">
        <v>214.68244139999999</v>
      </c>
      <c r="AW10">
        <v>214.68244139999999</v>
      </c>
      <c r="AX10">
        <f t="shared" si="2"/>
        <v>752154.1633874001</v>
      </c>
      <c r="AY10">
        <f t="shared" si="3"/>
        <v>752154.1633874001</v>
      </c>
      <c r="AZ10">
        <f t="shared" si="0"/>
        <v>0</v>
      </c>
      <c r="BA10">
        <f t="shared" si="1"/>
        <v>0</v>
      </c>
    </row>
    <row r="11" spans="1:53" hidden="1" x14ac:dyDescent="0.25">
      <c r="A11">
        <v>2013</v>
      </c>
      <c r="B11">
        <v>38009.54</v>
      </c>
      <c r="C11">
        <v>38009.54</v>
      </c>
      <c r="D11">
        <v>159761.4319</v>
      </c>
      <c r="E11">
        <v>159761.4319</v>
      </c>
      <c r="F11">
        <v>68606.939419999995</v>
      </c>
      <c r="G11">
        <v>68606.939419999995</v>
      </c>
      <c r="H11">
        <v>1389.460793</v>
      </c>
      <c r="I11">
        <v>1389.460793</v>
      </c>
      <c r="J11">
        <v>-1014.945773</v>
      </c>
      <c r="K11">
        <v>-1014.945773</v>
      </c>
      <c r="L11">
        <v>819.62805260000005</v>
      </c>
      <c r="M11">
        <v>819.62805260000005</v>
      </c>
      <c r="N11">
        <v>-1356.3666860000001</v>
      </c>
      <c r="O11">
        <v>-1356.3666860000001</v>
      </c>
      <c r="P11">
        <v>1958.9712919999999</v>
      </c>
      <c r="Q11">
        <v>1958.9712919999999</v>
      </c>
      <c r="R11">
        <v>3835.075257</v>
      </c>
      <c r="S11">
        <v>3835.075257</v>
      </c>
      <c r="T11">
        <v>-805.31316600000002</v>
      </c>
      <c r="U11">
        <v>-805.31316600000002</v>
      </c>
      <c r="V11">
        <v>-2262.8065299999998</v>
      </c>
      <c r="W11">
        <v>-2262.8065299999998</v>
      </c>
      <c r="X11">
        <v>310665.86249999999</v>
      </c>
      <c r="Y11">
        <v>310665.86249999999</v>
      </c>
      <c r="Z11">
        <v>229785.55300000001</v>
      </c>
      <c r="AA11">
        <v>229785.55300000001</v>
      </c>
      <c r="AB11">
        <v>4762.1114189999998</v>
      </c>
      <c r="AC11">
        <v>4762.1114189999998</v>
      </c>
      <c r="AD11">
        <v>11298.29141</v>
      </c>
      <c r="AE11">
        <v>11298.29141</v>
      </c>
      <c r="AF11">
        <v>-4748.7214990000002</v>
      </c>
      <c r="AG11">
        <v>-4748.7214990000002</v>
      </c>
      <c r="AH11">
        <v>-1205.0620980000001</v>
      </c>
      <c r="AI11">
        <v>-1205.0620980000001</v>
      </c>
      <c r="AJ11">
        <v>7391.6943309999997</v>
      </c>
      <c r="AK11">
        <v>7391.6943309999997</v>
      </c>
      <c r="AL11">
        <v>690138.51379999996</v>
      </c>
      <c r="AM11">
        <v>690138.51379999996</v>
      </c>
      <c r="AN11">
        <v>379544.81599999999</v>
      </c>
      <c r="AO11">
        <v>379544.81599999999</v>
      </c>
      <c r="AP11">
        <v>-1332.1949059999999</v>
      </c>
      <c r="AQ11">
        <v>-1332.1949059999999</v>
      </c>
      <c r="AR11">
        <v>11607.101060000001</v>
      </c>
      <c r="AS11">
        <v>11607.101060000001</v>
      </c>
      <c r="AT11">
        <v>19057.879990000001</v>
      </c>
      <c r="AU11">
        <v>19057.879990000001</v>
      </c>
      <c r="AV11">
        <v>140.16635249999999</v>
      </c>
      <c r="AW11">
        <v>140.16635249999999</v>
      </c>
      <c r="AX11">
        <f t="shared" si="2"/>
        <v>771383.49005959998</v>
      </c>
      <c r="AY11">
        <f t="shared" si="3"/>
        <v>771383.49005959998</v>
      </c>
      <c r="AZ11">
        <f t="shared" si="0"/>
        <v>0</v>
      </c>
      <c r="BA11">
        <f t="shared" si="1"/>
        <v>0</v>
      </c>
    </row>
    <row r="12" spans="1:53" hidden="1" x14ac:dyDescent="0.25">
      <c r="A12">
        <v>2014</v>
      </c>
      <c r="B12">
        <v>37912.08986</v>
      </c>
      <c r="C12">
        <v>37912.08986</v>
      </c>
      <c r="D12">
        <v>161274.74669999999</v>
      </c>
      <c r="E12">
        <v>161274.74669999999</v>
      </c>
      <c r="F12">
        <v>68646.077650000007</v>
      </c>
      <c r="G12">
        <v>68646.077650000007</v>
      </c>
      <c r="H12">
        <v>1364.1171340000001</v>
      </c>
      <c r="I12">
        <v>1364.1171340000001</v>
      </c>
      <c r="J12">
        <v>-1248.1516590000001</v>
      </c>
      <c r="K12">
        <v>-1248.1516590000001</v>
      </c>
      <c r="L12">
        <v>769.34252019999997</v>
      </c>
      <c r="M12">
        <v>769.34252019999997</v>
      </c>
      <c r="N12">
        <v>-1375.838021</v>
      </c>
      <c r="O12">
        <v>-1375.838021</v>
      </c>
      <c r="P12">
        <v>1949.812872</v>
      </c>
      <c r="Q12">
        <v>1949.812872</v>
      </c>
      <c r="R12">
        <v>3786.166127</v>
      </c>
      <c r="S12">
        <v>3786.166127</v>
      </c>
      <c r="T12">
        <v>-900.04784900000004</v>
      </c>
      <c r="U12">
        <v>-900.04784900000004</v>
      </c>
      <c r="V12">
        <v>-2398.9992849999999</v>
      </c>
      <c r="W12">
        <v>-2398.9992849999999</v>
      </c>
      <c r="X12">
        <v>312033.47749999998</v>
      </c>
      <c r="Y12">
        <v>312033.47749999998</v>
      </c>
      <c r="Z12">
        <v>251617.95379999999</v>
      </c>
      <c r="AA12">
        <v>251617.95379999999</v>
      </c>
      <c r="AB12">
        <v>4761.6456349999999</v>
      </c>
      <c r="AC12">
        <v>4761.6456349999999</v>
      </c>
      <c r="AD12">
        <v>11361.996080000001</v>
      </c>
      <c r="AE12">
        <v>11361.996080000001</v>
      </c>
      <c r="AF12">
        <v>-4857.2886369999997</v>
      </c>
      <c r="AG12">
        <v>-4857.2886369999997</v>
      </c>
      <c r="AH12">
        <v>-1237.022328</v>
      </c>
      <c r="AI12">
        <v>-1237.022328</v>
      </c>
      <c r="AJ12">
        <v>7436.3596989999996</v>
      </c>
      <c r="AK12">
        <v>7436.3596989999996</v>
      </c>
      <c r="AL12">
        <v>695453.61820000003</v>
      </c>
      <c r="AM12">
        <v>695453.61820000003</v>
      </c>
      <c r="AN12">
        <v>385444.46100000001</v>
      </c>
      <c r="AO12">
        <v>385444.46100000001</v>
      </c>
      <c r="AP12">
        <v>-1309.651196</v>
      </c>
      <c r="AQ12">
        <v>-1309.651196</v>
      </c>
      <c r="AR12">
        <v>11408.124229999999</v>
      </c>
      <c r="AS12">
        <v>11408.124229999999</v>
      </c>
      <c r="AT12">
        <v>18621.117719999998</v>
      </c>
      <c r="AU12">
        <v>18621.117719999998</v>
      </c>
      <c r="AV12">
        <v>-109.477296</v>
      </c>
      <c r="AW12">
        <v>-109.477296</v>
      </c>
      <c r="AX12">
        <f t="shared" si="2"/>
        <v>795518.65748920001</v>
      </c>
      <c r="AY12">
        <f t="shared" si="3"/>
        <v>795518.65748920001</v>
      </c>
      <c r="AZ12">
        <f t="shared" si="0"/>
        <v>0</v>
      </c>
      <c r="BA12">
        <f t="shared" si="1"/>
        <v>0</v>
      </c>
    </row>
    <row r="13" spans="1:53" x14ac:dyDescent="0.25">
      <c r="A13">
        <v>2015</v>
      </c>
      <c r="B13">
        <v>37772.937590000001</v>
      </c>
      <c r="C13">
        <v>37772.937590000001</v>
      </c>
      <c r="D13">
        <v>163653.39480000001</v>
      </c>
      <c r="E13">
        <v>163653.39480000001</v>
      </c>
      <c r="F13">
        <v>69774.788079999998</v>
      </c>
      <c r="G13">
        <v>69774.788079999998</v>
      </c>
      <c r="H13">
        <v>1389.2466730000001</v>
      </c>
      <c r="I13">
        <v>1389.2466730000001</v>
      </c>
      <c r="J13">
        <v>-1421.295108</v>
      </c>
      <c r="K13">
        <v>-1421.295108</v>
      </c>
      <c r="L13">
        <v>787.86710000000005</v>
      </c>
      <c r="M13">
        <v>787.86710000000005</v>
      </c>
      <c r="N13">
        <v>-1408.5557690000001</v>
      </c>
      <c r="O13">
        <v>-1408.5557690000001</v>
      </c>
      <c r="P13">
        <v>1971.2023059999999</v>
      </c>
      <c r="Q13">
        <v>1971.2023059999999</v>
      </c>
      <c r="R13">
        <v>3743.089915</v>
      </c>
      <c r="S13">
        <v>3743.089915</v>
      </c>
      <c r="T13">
        <v>-1063.8855759999999</v>
      </c>
      <c r="U13">
        <v>-1063.8855759999999</v>
      </c>
      <c r="V13">
        <v>-2569.1440769999999</v>
      </c>
      <c r="W13">
        <v>-2569.1440769999999</v>
      </c>
      <c r="X13">
        <v>314025.69640000002</v>
      </c>
      <c r="Y13">
        <v>314025.69640000002</v>
      </c>
      <c r="Z13">
        <v>273365.51750000002</v>
      </c>
      <c r="AA13">
        <v>273365.51750000002</v>
      </c>
      <c r="AB13">
        <v>4756.5822529999996</v>
      </c>
      <c r="AC13">
        <v>4756.5822529999996</v>
      </c>
      <c r="AD13">
        <v>11426.281279999999</v>
      </c>
      <c r="AE13">
        <v>11426.281279999999</v>
      </c>
      <c r="AF13">
        <v>-5010.8639810000004</v>
      </c>
      <c r="AG13">
        <v>-5010.8639810000004</v>
      </c>
      <c r="AH13">
        <v>-1287.13329</v>
      </c>
      <c r="AI13">
        <v>-1287.13329</v>
      </c>
      <c r="AJ13">
        <v>7466.1162729999996</v>
      </c>
      <c r="AK13">
        <v>7466.1162729999996</v>
      </c>
      <c r="AL13">
        <v>703991.70479999995</v>
      </c>
      <c r="AM13">
        <v>703991.70479999995</v>
      </c>
      <c r="AN13">
        <v>391504.01</v>
      </c>
      <c r="AO13">
        <v>391504.01</v>
      </c>
      <c r="AP13">
        <v>-1243.041579</v>
      </c>
      <c r="AQ13">
        <v>-1243.041579</v>
      </c>
      <c r="AR13">
        <v>11056.54665</v>
      </c>
      <c r="AS13">
        <v>11056.54665</v>
      </c>
      <c r="AT13">
        <v>18319.006359999999</v>
      </c>
      <c r="AU13">
        <v>18319.006359999999</v>
      </c>
      <c r="AV13">
        <v>-318.61646930000001</v>
      </c>
      <c r="AW13">
        <v>-318.61646930000001</v>
      </c>
      <c r="AX13">
        <f>SUM(D13,F13,H13,J13,L13,N13,P13,R13,T13,V13,X13,Z13)</f>
        <v>822247.92224400002</v>
      </c>
      <c r="AY13">
        <f t="shared" si="3"/>
        <v>822247.92224400002</v>
      </c>
      <c r="AZ13">
        <f t="shared" si="0"/>
        <v>0</v>
      </c>
      <c r="BA13">
        <f t="shared" si="1"/>
        <v>0</v>
      </c>
    </row>
    <row r="14" spans="1:53" x14ac:dyDescent="0.25">
      <c r="A14">
        <v>2016</v>
      </c>
      <c r="B14">
        <v>37670.756009999997</v>
      </c>
      <c r="C14">
        <v>37669.430769999999</v>
      </c>
      <c r="D14">
        <v>166543.27799999999</v>
      </c>
      <c r="E14">
        <v>166782.03719999999</v>
      </c>
      <c r="F14">
        <v>72017.536859999906</v>
      </c>
      <c r="G14">
        <v>69565.184269999998</v>
      </c>
      <c r="H14">
        <v>1462.1481679999999</v>
      </c>
      <c r="I14">
        <v>1466.2437199999999</v>
      </c>
      <c r="J14">
        <v>-1541.0488459999999</v>
      </c>
      <c r="K14">
        <v>-1539.7774400000001</v>
      </c>
      <c r="L14">
        <v>877.90407210000001</v>
      </c>
      <c r="M14">
        <v>878.66720299999997</v>
      </c>
      <c r="N14">
        <v>-1444.863544</v>
      </c>
      <c r="O14">
        <v>-1442.1162979999999</v>
      </c>
      <c r="P14">
        <v>2028.2163889999999</v>
      </c>
      <c r="Q14">
        <v>2040.0289090000001</v>
      </c>
      <c r="R14">
        <v>3723.760581</v>
      </c>
      <c r="S14">
        <v>3731.2026850000002</v>
      </c>
      <c r="T14">
        <v>-1310.585562</v>
      </c>
      <c r="U14">
        <v>-1266.486429</v>
      </c>
      <c r="V14">
        <v>-2743.8712369999998</v>
      </c>
      <c r="W14">
        <v>-2739.3491600000002</v>
      </c>
      <c r="X14">
        <v>317193.19630000001</v>
      </c>
      <c r="Y14">
        <v>317673.91460000002</v>
      </c>
      <c r="Z14">
        <v>295917.86800000002</v>
      </c>
      <c r="AA14">
        <v>296059.52370000002</v>
      </c>
      <c r="AB14">
        <v>4753.8390360000003</v>
      </c>
      <c r="AC14">
        <v>4793.4477370000004</v>
      </c>
      <c r="AD14">
        <v>11491.15458</v>
      </c>
      <c r="AE14">
        <v>11821.056350000001</v>
      </c>
      <c r="AF14">
        <v>-5241.8828510000003</v>
      </c>
      <c r="AG14">
        <v>-5178.904904</v>
      </c>
      <c r="AH14">
        <v>-1344.8359579999999</v>
      </c>
      <c r="AI14">
        <v>-1356.3217649999999</v>
      </c>
      <c r="AJ14">
        <v>7473.3152239999999</v>
      </c>
      <c r="AK14">
        <v>7468.2409740000003</v>
      </c>
      <c r="AL14">
        <v>714194.63450000004</v>
      </c>
      <c r="AM14">
        <v>715270.78579999995</v>
      </c>
      <c r="AN14">
        <v>397686.95630000002</v>
      </c>
      <c r="AO14">
        <v>397706.75339999999</v>
      </c>
      <c r="AP14">
        <v>-1158.5503490000001</v>
      </c>
      <c r="AQ14">
        <v>-1191.788841</v>
      </c>
      <c r="AR14">
        <v>9962.1008450000008</v>
      </c>
      <c r="AS14">
        <v>9871.2544679999901</v>
      </c>
      <c r="AT14">
        <v>18134.73371</v>
      </c>
      <c r="AU14">
        <v>18153.350490000001</v>
      </c>
      <c r="AV14">
        <v>-415.68665349999998</v>
      </c>
      <c r="AW14">
        <v>-276.64231430000001</v>
      </c>
      <c r="AX14">
        <f>SUM(D14,F14,H14,J14,L14,N14,P14,R14,T14,V14,X14,Z14)</f>
        <v>852723.53918109997</v>
      </c>
      <c r="AY14">
        <f t="shared" si="3"/>
        <v>851209.07296000002</v>
      </c>
      <c r="AZ14">
        <f>AY14-AX14</f>
        <v>-1514.4662210999522</v>
      </c>
      <c r="BA14">
        <f>(AZ14/AX14)*100</f>
        <v>-0.17760342614141353</v>
      </c>
    </row>
    <row r="15" spans="1:53" x14ac:dyDescent="0.25">
      <c r="A15">
        <v>2017</v>
      </c>
      <c r="B15">
        <v>37568.528619999997</v>
      </c>
      <c r="C15">
        <v>37564.281179999998</v>
      </c>
      <c r="D15">
        <v>169751.09460000001</v>
      </c>
      <c r="E15">
        <v>170232.14910000001</v>
      </c>
      <c r="F15">
        <v>74783.431580000004</v>
      </c>
      <c r="G15">
        <v>71285.00318</v>
      </c>
      <c r="H15">
        <v>1575.1459170000001</v>
      </c>
      <c r="I15">
        <v>1581.3232989999999</v>
      </c>
      <c r="J15">
        <v>-1492.2235250000001</v>
      </c>
      <c r="K15">
        <v>-1491.449975</v>
      </c>
      <c r="L15">
        <v>1023.248368</v>
      </c>
      <c r="M15">
        <v>1022.244592</v>
      </c>
      <c r="N15">
        <v>-1477.2437829999999</v>
      </c>
      <c r="O15">
        <v>-1473.0384590000001</v>
      </c>
      <c r="P15">
        <v>2101.7926889999999</v>
      </c>
      <c r="Q15">
        <v>2124.1063800000002</v>
      </c>
      <c r="R15">
        <v>3757.6159120000002</v>
      </c>
      <c r="S15">
        <v>3765.0949679999999</v>
      </c>
      <c r="T15">
        <v>-1492.583177</v>
      </c>
      <c r="U15">
        <v>-1420.092721</v>
      </c>
      <c r="V15">
        <v>-2856.5254799999998</v>
      </c>
      <c r="W15">
        <v>-2854.215404</v>
      </c>
      <c r="X15">
        <v>321055.91759999999</v>
      </c>
      <c r="Y15">
        <v>321977.62520000001</v>
      </c>
      <c r="Z15">
        <v>301978.64539999998</v>
      </c>
      <c r="AA15">
        <v>302372.97600000002</v>
      </c>
      <c r="AB15">
        <v>4753.6783329999998</v>
      </c>
      <c r="AC15">
        <v>4857.0358200000001</v>
      </c>
      <c r="AD15">
        <v>11556.623670000001</v>
      </c>
      <c r="AE15">
        <v>12339.701419999999</v>
      </c>
      <c r="AF15">
        <v>-5488.3223129999997</v>
      </c>
      <c r="AG15">
        <v>-5387.3569829999997</v>
      </c>
      <c r="AH15">
        <v>-1407.2554500000001</v>
      </c>
      <c r="AI15">
        <v>-1429.860535</v>
      </c>
      <c r="AJ15">
        <v>7479.2897990000001</v>
      </c>
      <c r="AK15">
        <v>7460.6835000000001</v>
      </c>
      <c r="AL15">
        <v>725688.82400000002</v>
      </c>
      <c r="AM15">
        <v>727905.08230000001</v>
      </c>
      <c r="AN15">
        <v>403992.04979999998</v>
      </c>
      <c r="AO15">
        <v>404033.52429999999</v>
      </c>
      <c r="AP15">
        <v>-1106.313991</v>
      </c>
      <c r="AQ15">
        <v>-1150.665268</v>
      </c>
      <c r="AR15">
        <v>9005.3052950000001</v>
      </c>
      <c r="AS15">
        <v>8855.8892830000004</v>
      </c>
      <c r="AT15">
        <v>17963.433420000001</v>
      </c>
      <c r="AU15">
        <v>18037.310259999998</v>
      </c>
      <c r="AV15">
        <v>-503.68181709999999</v>
      </c>
      <c r="AW15">
        <v>-224.8321535</v>
      </c>
      <c r="AX15">
        <f t="shared" si="2"/>
        <v>868708.31610099995</v>
      </c>
      <c r="AY15">
        <f t="shared" si="3"/>
        <v>867121.72616000008</v>
      </c>
      <c r="AZ15">
        <f t="shared" ref="AZ15:AZ47" si="4">AY15-AX15</f>
        <v>-1586.5899409998674</v>
      </c>
      <c r="BA15">
        <f t="shared" ref="BA15:BA47" si="5">(AZ15/AX15)*100</f>
        <v>-0.18263782118731361</v>
      </c>
    </row>
    <row r="16" spans="1:53" x14ac:dyDescent="0.25">
      <c r="A16">
        <v>2018</v>
      </c>
      <c r="B16">
        <v>37476.454189999997</v>
      </c>
      <c r="C16">
        <v>37465.45766</v>
      </c>
      <c r="D16">
        <v>172910.6298</v>
      </c>
      <c r="E16">
        <v>173817.26980000001</v>
      </c>
      <c r="F16">
        <v>77843.652090000003</v>
      </c>
      <c r="G16">
        <v>71196.11249</v>
      </c>
      <c r="H16">
        <v>1702.850269</v>
      </c>
      <c r="I16">
        <v>1716.5587210000001</v>
      </c>
      <c r="J16">
        <v>-1399.171799</v>
      </c>
      <c r="K16">
        <v>-1398.312852</v>
      </c>
      <c r="L16">
        <v>1188.518875</v>
      </c>
      <c r="M16">
        <v>1190.1290160000001</v>
      </c>
      <c r="N16">
        <v>-1510.091379</v>
      </c>
      <c r="O16">
        <v>-1504.17833</v>
      </c>
      <c r="P16">
        <v>2142.1168640000001</v>
      </c>
      <c r="Q16">
        <v>2187.015668</v>
      </c>
      <c r="R16">
        <v>3784.3403549999998</v>
      </c>
      <c r="S16">
        <v>3807.7989360000001</v>
      </c>
      <c r="T16">
        <v>-1673.5273440000001</v>
      </c>
      <c r="U16">
        <v>-1553.9066789999999</v>
      </c>
      <c r="V16">
        <v>-2962.9807799999999</v>
      </c>
      <c r="W16">
        <v>-2959.7362840000001</v>
      </c>
      <c r="X16">
        <v>324775.81839999999</v>
      </c>
      <c r="Y16">
        <v>326404.23599999998</v>
      </c>
      <c r="Z16">
        <v>308342.82789999997</v>
      </c>
      <c r="AA16">
        <v>309266.30300000001</v>
      </c>
      <c r="AB16">
        <v>4754.8227489999999</v>
      </c>
      <c r="AC16">
        <v>5007.3440810000002</v>
      </c>
      <c r="AD16">
        <v>11622.69637</v>
      </c>
      <c r="AE16">
        <v>13254.68225</v>
      </c>
      <c r="AF16">
        <v>-5773.9725250000001</v>
      </c>
      <c r="AG16">
        <v>-5656.1839019999998</v>
      </c>
      <c r="AH16">
        <v>-1482.168001</v>
      </c>
      <c r="AI16">
        <v>-1507.4650329999999</v>
      </c>
      <c r="AJ16">
        <v>7466.0720940000001</v>
      </c>
      <c r="AK16">
        <v>7427.5494520000002</v>
      </c>
      <c r="AL16">
        <v>736938.70920000004</v>
      </c>
      <c r="AM16">
        <v>741134.98730000004</v>
      </c>
      <c r="AN16">
        <v>410390.68</v>
      </c>
      <c r="AO16">
        <v>410471.23509999999</v>
      </c>
      <c r="AP16">
        <v>-1074.4597940000001</v>
      </c>
      <c r="AQ16">
        <v>-1113.452057</v>
      </c>
      <c r="AR16">
        <v>8175.3924919999999</v>
      </c>
      <c r="AS16">
        <v>7839.1135590000004</v>
      </c>
      <c r="AT16">
        <v>17819.94039</v>
      </c>
      <c r="AU16">
        <v>17970.816419999999</v>
      </c>
      <c r="AV16">
        <v>-581.02120969999999</v>
      </c>
      <c r="AW16">
        <v>-196.64105720000001</v>
      </c>
      <c r="AX16">
        <f t="shared" si="2"/>
        <v>885144.98325099982</v>
      </c>
      <c r="AY16">
        <f t="shared" si="3"/>
        <v>882169.28948600008</v>
      </c>
      <c r="AZ16">
        <f t="shared" si="4"/>
        <v>-2975.6937649997417</v>
      </c>
      <c r="BA16">
        <f t="shared" si="5"/>
        <v>-0.33618150939188302</v>
      </c>
    </row>
    <row r="17" spans="1:53" x14ac:dyDescent="0.25">
      <c r="A17">
        <v>2019</v>
      </c>
      <c r="B17">
        <v>37394.205450000001</v>
      </c>
      <c r="C17">
        <v>37372.31093</v>
      </c>
      <c r="D17">
        <v>175869.6286</v>
      </c>
      <c r="E17">
        <v>177128.0612</v>
      </c>
      <c r="F17">
        <v>80994.985279999906</v>
      </c>
      <c r="G17">
        <v>73606.352830000003</v>
      </c>
      <c r="H17">
        <v>1834.026053</v>
      </c>
      <c r="I17">
        <v>1850.6432689999999</v>
      </c>
      <c r="J17">
        <v>-1288.417909</v>
      </c>
      <c r="K17">
        <v>-1292.5522920000001</v>
      </c>
      <c r="L17">
        <v>1355.805885</v>
      </c>
      <c r="M17">
        <v>1354.631705</v>
      </c>
      <c r="N17">
        <v>-1543.584803</v>
      </c>
      <c r="O17">
        <v>-1540.069101</v>
      </c>
      <c r="P17">
        <v>2136.8169790000002</v>
      </c>
      <c r="Q17">
        <v>2180.6282070000002</v>
      </c>
      <c r="R17">
        <v>3793.8491140000001</v>
      </c>
      <c r="S17">
        <v>3817.8740939999998</v>
      </c>
      <c r="T17">
        <v>-1858.979227</v>
      </c>
      <c r="U17">
        <v>-1731.269675</v>
      </c>
      <c r="V17">
        <v>-3069.8139879999999</v>
      </c>
      <c r="W17">
        <v>-3079.1633390000002</v>
      </c>
      <c r="X17">
        <v>328130.79350000003</v>
      </c>
      <c r="Y17">
        <v>330311.30349999998</v>
      </c>
      <c r="Z17">
        <v>314840.0318</v>
      </c>
      <c r="AA17">
        <v>316592.8567</v>
      </c>
      <c r="AB17">
        <v>4756.8780239999996</v>
      </c>
      <c r="AC17">
        <v>5166.059784</v>
      </c>
      <c r="AD17">
        <v>11689.380579999999</v>
      </c>
      <c r="AE17">
        <v>14219.312110000001</v>
      </c>
      <c r="AF17">
        <v>-6100.7541650000003</v>
      </c>
      <c r="AG17">
        <v>-6010.4367860000002</v>
      </c>
      <c r="AH17">
        <v>-1568.496453</v>
      </c>
      <c r="AI17">
        <v>-1605.689519</v>
      </c>
      <c r="AJ17">
        <v>7433.2110570000004</v>
      </c>
      <c r="AK17">
        <v>7365.2526589999998</v>
      </c>
      <c r="AL17">
        <v>747353.78350000002</v>
      </c>
      <c r="AM17">
        <v>753291.14289999998</v>
      </c>
      <c r="AN17">
        <v>416871.82980000001</v>
      </c>
      <c r="AO17">
        <v>416987.40539999999</v>
      </c>
      <c r="AP17">
        <v>-1055.036122</v>
      </c>
      <c r="AQ17">
        <v>-1039.235682</v>
      </c>
      <c r="AR17">
        <v>7480.3452360000001</v>
      </c>
      <c r="AS17">
        <v>6968.8554139999997</v>
      </c>
      <c r="AT17">
        <v>17710.096140000001</v>
      </c>
      <c r="AU17">
        <v>17905.88798</v>
      </c>
      <c r="AV17">
        <v>-691.93502709999996</v>
      </c>
      <c r="AW17">
        <v>-167.91780560000001</v>
      </c>
      <c r="AX17">
        <f t="shared" si="2"/>
        <v>901195.1412839999</v>
      </c>
      <c r="AY17">
        <f t="shared" si="3"/>
        <v>899199.29709799995</v>
      </c>
      <c r="AZ17">
        <f t="shared" si="4"/>
        <v>-1995.8441859999439</v>
      </c>
      <c r="BA17">
        <f t="shared" si="5"/>
        <v>-0.22146637221726651</v>
      </c>
    </row>
    <row r="18" spans="1:53" x14ac:dyDescent="0.25">
      <c r="A18">
        <v>2020</v>
      </c>
      <c r="B18">
        <v>37320.428099999997</v>
      </c>
      <c r="C18">
        <v>37283.332130000003</v>
      </c>
      <c r="D18">
        <v>178569.33249999999</v>
      </c>
      <c r="E18">
        <v>180111.92920000001</v>
      </c>
      <c r="F18">
        <v>84149.625159999996</v>
      </c>
      <c r="G18">
        <v>77204.442230000001</v>
      </c>
      <c r="H18">
        <v>1964.2700460000001</v>
      </c>
      <c r="I18">
        <v>1980.252197</v>
      </c>
      <c r="J18">
        <v>-1169.571917</v>
      </c>
      <c r="K18">
        <v>-1181.8762569999999</v>
      </c>
      <c r="L18">
        <v>1519.3140000000001</v>
      </c>
      <c r="M18">
        <v>1511.1277050000001</v>
      </c>
      <c r="N18">
        <v>-1577.019423</v>
      </c>
      <c r="O18">
        <v>-1579.087137</v>
      </c>
      <c r="P18">
        <v>2087.5405740000001</v>
      </c>
      <c r="Q18">
        <v>2115.1363409999999</v>
      </c>
      <c r="R18">
        <v>3785.683286</v>
      </c>
      <c r="S18">
        <v>3800.7130950000001</v>
      </c>
      <c r="T18">
        <v>-2046.6578790000001</v>
      </c>
      <c r="U18">
        <v>-1940.1874</v>
      </c>
      <c r="V18">
        <v>-3175.5635769999999</v>
      </c>
      <c r="W18">
        <v>-3206.870101</v>
      </c>
      <c r="X18">
        <v>331060.54460000002</v>
      </c>
      <c r="Y18">
        <v>333668.57860000001</v>
      </c>
      <c r="Z18">
        <v>321400.3345</v>
      </c>
      <c r="AA18">
        <v>324067.01140000002</v>
      </c>
      <c r="AB18">
        <v>4758.380862</v>
      </c>
      <c r="AC18">
        <v>5296.514381</v>
      </c>
      <c r="AD18">
        <v>11756.68435</v>
      </c>
      <c r="AE18">
        <v>15067.712289999999</v>
      </c>
      <c r="AF18">
        <v>-6462.3893070000004</v>
      </c>
      <c r="AG18">
        <v>-6425.508116</v>
      </c>
      <c r="AH18">
        <v>-1663.424199</v>
      </c>
      <c r="AI18">
        <v>-1723.0599709999999</v>
      </c>
      <c r="AJ18">
        <v>7384.0187910000004</v>
      </c>
      <c r="AK18">
        <v>7284.3393859999996</v>
      </c>
      <c r="AL18">
        <v>756752.20819999999</v>
      </c>
      <c r="AM18">
        <v>764150.61170000001</v>
      </c>
      <c r="AN18">
        <v>423433.52100000001</v>
      </c>
      <c r="AO18">
        <v>423578.57179999998</v>
      </c>
      <c r="AP18">
        <v>-1042.583754</v>
      </c>
      <c r="AQ18">
        <v>-967.90935620000005</v>
      </c>
      <c r="AR18">
        <v>6895.4214599999996</v>
      </c>
      <c r="AS18">
        <v>6286.4097819999997</v>
      </c>
      <c r="AT18">
        <v>17608.097379999999</v>
      </c>
      <c r="AU18">
        <v>17784.111339999999</v>
      </c>
      <c r="AV18">
        <v>-808.1878921</v>
      </c>
      <c r="AW18">
        <v>-150.40735050000001</v>
      </c>
      <c r="AX18">
        <f t="shared" si="2"/>
        <v>916567.83186999999</v>
      </c>
      <c r="AY18">
        <f t="shared" si="3"/>
        <v>916551.16987299989</v>
      </c>
      <c r="AZ18">
        <f t="shared" si="4"/>
        <v>-16.661997000104748</v>
      </c>
      <c r="BA18">
        <f t="shared" si="5"/>
        <v>-1.8178684021793138E-3</v>
      </c>
    </row>
    <row r="19" spans="1:53" x14ac:dyDescent="0.25">
      <c r="A19">
        <v>2021</v>
      </c>
      <c r="B19">
        <v>37259.074630000003</v>
      </c>
      <c r="C19">
        <v>37203.441760000002</v>
      </c>
      <c r="D19">
        <v>181177.59359999999</v>
      </c>
      <c r="E19">
        <v>182749.34109999999</v>
      </c>
      <c r="F19">
        <v>87328.152270000006</v>
      </c>
      <c r="G19">
        <v>84470.900290000005</v>
      </c>
      <c r="H19">
        <v>2095.1140110000001</v>
      </c>
      <c r="I19">
        <v>2100.6419059999998</v>
      </c>
      <c r="J19">
        <v>-1022.265795</v>
      </c>
      <c r="K19">
        <v>-1046.5533</v>
      </c>
      <c r="L19">
        <v>1677.9488650000001</v>
      </c>
      <c r="M19">
        <v>1653.2851659999999</v>
      </c>
      <c r="N19">
        <v>-1609.890564</v>
      </c>
      <c r="O19">
        <v>-1621.7644250000001</v>
      </c>
      <c r="P19">
        <v>2012.2436720000001</v>
      </c>
      <c r="Q19">
        <v>2000.73603</v>
      </c>
      <c r="R19">
        <v>3773.5044200000002</v>
      </c>
      <c r="S19">
        <v>3752.713749</v>
      </c>
      <c r="T19">
        <v>-2225.2433999999998</v>
      </c>
      <c r="U19">
        <v>-2196.7862369999998</v>
      </c>
      <c r="V19">
        <v>-3272.9713179999999</v>
      </c>
      <c r="W19">
        <v>-3341.514138</v>
      </c>
      <c r="X19">
        <v>334385.42680000002</v>
      </c>
      <c r="Y19">
        <v>337066.1605</v>
      </c>
      <c r="Z19">
        <v>325299.43099999998</v>
      </c>
      <c r="AA19">
        <v>328655.2795</v>
      </c>
      <c r="AB19">
        <v>4760.6200140000001</v>
      </c>
      <c r="AC19">
        <v>5292.7037639999999</v>
      </c>
      <c r="AD19">
        <v>11824.61585</v>
      </c>
      <c r="AE19">
        <v>15313.66956</v>
      </c>
      <c r="AF19">
        <v>-6835.925929</v>
      </c>
      <c r="AG19">
        <v>-6886.7443290000001</v>
      </c>
      <c r="AH19">
        <v>-1766.7828890000001</v>
      </c>
      <c r="AI19">
        <v>-1867.998083</v>
      </c>
      <c r="AJ19">
        <v>7332.8519619999997</v>
      </c>
      <c r="AK19">
        <v>7193.1069479999996</v>
      </c>
      <c r="AL19">
        <v>767195.90079999994</v>
      </c>
      <c r="AM19">
        <v>774950.38159999996</v>
      </c>
      <c r="AN19">
        <v>430094.0638</v>
      </c>
      <c r="AO19">
        <v>430246.45890000003</v>
      </c>
      <c r="AP19">
        <v>-1036.16131</v>
      </c>
      <c r="AQ19">
        <v>-940.35750829999995</v>
      </c>
      <c r="AR19">
        <v>6405.1780749999998</v>
      </c>
      <c r="AS19">
        <v>5914.6734669999996</v>
      </c>
      <c r="AT19">
        <v>17500.242419999999</v>
      </c>
      <c r="AU19">
        <v>17516.902010000002</v>
      </c>
      <c r="AV19">
        <v>-937.6214066</v>
      </c>
      <c r="AW19">
        <v>-214.99432569999999</v>
      </c>
      <c r="AX19">
        <f t="shared" si="2"/>
        <v>929619.04356100003</v>
      </c>
      <c r="AY19">
        <f t="shared" si="3"/>
        <v>934242.44014099985</v>
      </c>
      <c r="AZ19">
        <f t="shared" si="4"/>
        <v>4623.3965799998259</v>
      </c>
      <c r="BA19">
        <f t="shared" si="5"/>
        <v>0.49734314416467162</v>
      </c>
    </row>
    <row r="20" spans="1:53" x14ac:dyDescent="0.25">
      <c r="A20">
        <v>2022</v>
      </c>
      <c r="B20">
        <v>37214.107320000003</v>
      </c>
      <c r="C20">
        <v>37134.194510000001</v>
      </c>
      <c r="D20">
        <v>183675.8622</v>
      </c>
      <c r="E20">
        <v>185491.6323</v>
      </c>
      <c r="F20">
        <v>90401.392720000003</v>
      </c>
      <c r="G20">
        <v>87405.353059999994</v>
      </c>
      <c r="H20">
        <v>2223.2870069999999</v>
      </c>
      <c r="I20">
        <v>2226.5717549999999</v>
      </c>
      <c r="J20">
        <v>-870.06229470000005</v>
      </c>
      <c r="K20">
        <v>-899.70051060000003</v>
      </c>
      <c r="L20">
        <v>1830.7548429999999</v>
      </c>
      <c r="M20">
        <v>1796.9477469999999</v>
      </c>
      <c r="N20">
        <v>-1641.571015</v>
      </c>
      <c r="O20">
        <v>-1660.6860340000001</v>
      </c>
      <c r="P20">
        <v>1926.1597119999999</v>
      </c>
      <c r="Q20">
        <v>1899.952411</v>
      </c>
      <c r="R20">
        <v>3756.170654</v>
      </c>
      <c r="S20">
        <v>3728.0810780000002</v>
      </c>
      <c r="T20">
        <v>-2396.163787</v>
      </c>
      <c r="U20">
        <v>-2400.140562</v>
      </c>
      <c r="V20">
        <v>-3364.5745579999998</v>
      </c>
      <c r="W20">
        <v>-3455.6542159999999</v>
      </c>
      <c r="X20">
        <v>337547.82209999999</v>
      </c>
      <c r="Y20">
        <v>340681.4437</v>
      </c>
      <c r="Z20">
        <v>328969.99420000002</v>
      </c>
      <c r="AA20">
        <v>332625.26770000003</v>
      </c>
      <c r="AB20">
        <v>4764.1844440000004</v>
      </c>
      <c r="AC20">
        <v>5291.3999459999995</v>
      </c>
      <c r="AD20">
        <v>11893.183360000001</v>
      </c>
      <c r="AE20">
        <v>15558.475689999999</v>
      </c>
      <c r="AF20">
        <v>-7208.9399919999996</v>
      </c>
      <c r="AG20">
        <v>-7331.8043150000003</v>
      </c>
      <c r="AH20">
        <v>-1872.3983350000001</v>
      </c>
      <c r="AI20">
        <v>-2010.459654</v>
      </c>
      <c r="AJ20">
        <v>7280.1752560000004</v>
      </c>
      <c r="AK20">
        <v>7106.8424409999998</v>
      </c>
      <c r="AL20">
        <v>777369.85470000003</v>
      </c>
      <c r="AM20">
        <v>786290.00300000003</v>
      </c>
      <c r="AN20">
        <v>436854.53249999997</v>
      </c>
      <c r="AO20">
        <v>437030.27399999998</v>
      </c>
      <c r="AP20">
        <v>-1036.1969220000001</v>
      </c>
      <c r="AQ20">
        <v>-919.35381210000003</v>
      </c>
      <c r="AR20">
        <v>5992.5340550000001</v>
      </c>
      <c r="AS20">
        <v>5548.4962450000003</v>
      </c>
      <c r="AT20">
        <v>17358.13019</v>
      </c>
      <c r="AU20">
        <v>17288.095010000001</v>
      </c>
      <c r="AV20">
        <v>-1064.27854</v>
      </c>
      <c r="AW20">
        <v>-263.01519619999999</v>
      </c>
      <c r="AX20">
        <f t="shared" si="2"/>
        <v>942059.07178130001</v>
      </c>
      <c r="AY20">
        <f t="shared" si="3"/>
        <v>947439.06842839997</v>
      </c>
      <c r="AZ20">
        <f t="shared" si="4"/>
        <v>5379.9966470999643</v>
      </c>
      <c r="BA20">
        <f t="shared" si="5"/>
        <v>0.57108909709102995</v>
      </c>
    </row>
    <row r="21" spans="1:53" x14ac:dyDescent="0.25">
      <c r="A21">
        <v>2023</v>
      </c>
      <c r="B21">
        <v>37189.769930000002</v>
      </c>
      <c r="C21">
        <v>37079.731809999997</v>
      </c>
      <c r="D21">
        <v>186107.1679</v>
      </c>
      <c r="E21">
        <v>188201.61569999999</v>
      </c>
      <c r="F21">
        <v>93332.90883</v>
      </c>
      <c r="G21">
        <v>90294.968110000002</v>
      </c>
      <c r="H21">
        <v>2347.3383829999998</v>
      </c>
      <c r="I21">
        <v>2348.6437460000002</v>
      </c>
      <c r="J21">
        <v>-719.54787169999997</v>
      </c>
      <c r="K21">
        <v>-753.53745530000003</v>
      </c>
      <c r="L21">
        <v>1976.547542</v>
      </c>
      <c r="M21">
        <v>1933.1268520000001</v>
      </c>
      <c r="N21">
        <v>-1671.693401</v>
      </c>
      <c r="O21">
        <v>-1698.5779789999999</v>
      </c>
      <c r="P21">
        <v>1838.5305559999999</v>
      </c>
      <c r="Q21">
        <v>1798.2637609999999</v>
      </c>
      <c r="R21">
        <v>3737.8048159999998</v>
      </c>
      <c r="S21">
        <v>3704.914471</v>
      </c>
      <c r="T21">
        <v>-2557.9884470000002</v>
      </c>
      <c r="U21">
        <v>-2591.326466</v>
      </c>
      <c r="V21">
        <v>-3450.2478740000001</v>
      </c>
      <c r="W21">
        <v>-3561.9688740000001</v>
      </c>
      <c r="X21">
        <v>340643.4498</v>
      </c>
      <c r="Y21">
        <v>344247.3223</v>
      </c>
      <c r="Z21">
        <v>332401.18849999999</v>
      </c>
      <c r="AA21">
        <v>336196.1176</v>
      </c>
      <c r="AB21">
        <v>4769.0381669999997</v>
      </c>
      <c r="AC21">
        <v>5287.8710339999998</v>
      </c>
      <c r="AD21">
        <v>11962.39529</v>
      </c>
      <c r="AE21">
        <v>15792.014880000001</v>
      </c>
      <c r="AF21">
        <v>-7572.3197579999996</v>
      </c>
      <c r="AG21">
        <v>-7779.2442270000001</v>
      </c>
      <c r="AH21">
        <v>-1976.3878749999999</v>
      </c>
      <c r="AI21">
        <v>-2155.5590320000001</v>
      </c>
      <c r="AJ21">
        <v>7230.3504249999996</v>
      </c>
      <c r="AK21">
        <v>7019.9688820000001</v>
      </c>
      <c r="AL21">
        <v>787471.05960000004</v>
      </c>
      <c r="AM21">
        <v>797660.20180000004</v>
      </c>
      <c r="AN21">
        <v>443720.15950000001</v>
      </c>
      <c r="AO21">
        <v>443922.01569999999</v>
      </c>
      <c r="AP21">
        <v>-1040.336695</v>
      </c>
      <c r="AQ21">
        <v>-900.18718000000001</v>
      </c>
      <c r="AR21">
        <v>5604.8255980000004</v>
      </c>
      <c r="AS21">
        <v>5206.2525249999999</v>
      </c>
      <c r="AT21">
        <v>17222.65178</v>
      </c>
      <c r="AU21">
        <v>17095.77245</v>
      </c>
      <c r="AV21">
        <v>-1186.577276</v>
      </c>
      <c r="AW21">
        <v>-299.60399210000003</v>
      </c>
      <c r="AX21">
        <f t="shared" si="2"/>
        <v>953985.45873329998</v>
      </c>
      <c r="AY21">
        <f t="shared" si="3"/>
        <v>960119.56176570011</v>
      </c>
      <c r="AZ21">
        <f t="shared" si="4"/>
        <v>6134.1030324001331</v>
      </c>
      <c r="BA21">
        <f t="shared" si="5"/>
        <v>0.6429975400825273</v>
      </c>
    </row>
    <row r="22" spans="1:53" x14ac:dyDescent="0.25">
      <c r="A22">
        <v>2024</v>
      </c>
      <c r="B22">
        <v>37189.617279999999</v>
      </c>
      <c r="C22">
        <v>37044.150390000003</v>
      </c>
      <c r="D22">
        <v>188544.0993</v>
      </c>
      <c r="E22">
        <v>190903.0361</v>
      </c>
      <c r="F22">
        <v>96090.591220000002</v>
      </c>
      <c r="G22">
        <v>92739.887140000006</v>
      </c>
      <c r="H22">
        <v>2466.2532860000001</v>
      </c>
      <c r="I22">
        <v>2465.0504970000002</v>
      </c>
      <c r="J22">
        <v>-574.89950220000003</v>
      </c>
      <c r="K22">
        <v>-613.5171613</v>
      </c>
      <c r="L22">
        <v>2114.1520559999999</v>
      </c>
      <c r="M22">
        <v>2060.0697890000001</v>
      </c>
      <c r="N22">
        <v>-1700.1678019999999</v>
      </c>
      <c r="O22">
        <v>-1735.0218030000001</v>
      </c>
      <c r="P22">
        <v>1754.068589</v>
      </c>
      <c r="Q22">
        <v>1699.4772</v>
      </c>
      <c r="R22">
        <v>3722.595088</v>
      </c>
      <c r="S22">
        <v>3685.2131570000001</v>
      </c>
      <c r="T22">
        <v>-2709.9035960000001</v>
      </c>
      <c r="U22">
        <v>-2768.2668180000001</v>
      </c>
      <c r="V22">
        <v>-3530.143579</v>
      </c>
      <c r="W22">
        <v>-3659.913368</v>
      </c>
      <c r="X22">
        <v>343798.4522</v>
      </c>
      <c r="Y22">
        <v>347702.5197</v>
      </c>
      <c r="Z22">
        <v>335639.5428</v>
      </c>
      <c r="AA22">
        <v>339465.92920000001</v>
      </c>
      <c r="AB22">
        <v>4777.0401030000003</v>
      </c>
      <c r="AC22">
        <v>5291.7268240000003</v>
      </c>
      <c r="AD22">
        <v>12032.260179999999</v>
      </c>
      <c r="AE22">
        <v>16049.68867</v>
      </c>
      <c r="AF22">
        <v>-7919.8168130000004</v>
      </c>
      <c r="AG22">
        <v>-8218.6325739999902</v>
      </c>
      <c r="AH22">
        <v>-2076.3613289999998</v>
      </c>
      <c r="AI22">
        <v>-2298.4644229999999</v>
      </c>
      <c r="AJ22">
        <v>7185.9393319999999</v>
      </c>
      <c r="AK22">
        <v>6935.8324309999998</v>
      </c>
      <c r="AL22">
        <v>797798.48930000002</v>
      </c>
      <c r="AM22">
        <v>809180.68059999996</v>
      </c>
      <c r="AN22">
        <v>450697.99790000002</v>
      </c>
      <c r="AO22">
        <v>450925.5367</v>
      </c>
      <c r="AP22">
        <v>-1044.771712</v>
      </c>
      <c r="AQ22">
        <v>-887.55868889999999</v>
      </c>
      <c r="AR22">
        <v>5240.6937829999997</v>
      </c>
      <c r="AS22">
        <v>4873.0012669999996</v>
      </c>
      <c r="AT22">
        <v>17097.05402</v>
      </c>
      <c r="AU22">
        <v>16936.609830000001</v>
      </c>
      <c r="AV22">
        <v>-1302.4655170000001</v>
      </c>
      <c r="AW22">
        <v>-328.32888530000002</v>
      </c>
      <c r="AX22">
        <f t="shared" si="2"/>
        <v>965614.64005979989</v>
      </c>
      <c r="AY22">
        <f t="shared" si="3"/>
        <v>971944.46363270003</v>
      </c>
      <c r="AZ22">
        <f t="shared" si="4"/>
        <v>6329.8235729001462</v>
      </c>
      <c r="BA22">
        <f t="shared" si="5"/>
        <v>0.65552274274840583</v>
      </c>
    </row>
    <row r="23" spans="1:53" x14ac:dyDescent="0.25">
      <c r="A23">
        <v>2025</v>
      </c>
      <c r="B23">
        <v>37216.409269999996</v>
      </c>
      <c r="C23">
        <v>37030.792780000003</v>
      </c>
      <c r="D23">
        <v>191063.53339999999</v>
      </c>
      <c r="E23">
        <v>193639.45689999999</v>
      </c>
      <c r="F23">
        <v>98645.498670000001</v>
      </c>
      <c r="G23">
        <v>94868.658379999906</v>
      </c>
      <c r="H23">
        <v>2579.0420319999998</v>
      </c>
      <c r="I23">
        <v>2573.9957899999999</v>
      </c>
      <c r="J23">
        <v>-439.85355049999998</v>
      </c>
      <c r="K23">
        <v>-484.8771337</v>
      </c>
      <c r="L23">
        <v>2242.1897570000001</v>
      </c>
      <c r="M23">
        <v>2175.3905800000002</v>
      </c>
      <c r="N23">
        <v>-1727.1000180000001</v>
      </c>
      <c r="O23">
        <v>-1770.2391029999999</v>
      </c>
      <c r="P23">
        <v>1675.159844</v>
      </c>
      <c r="Q23">
        <v>1606.838344</v>
      </c>
      <c r="R23">
        <v>3713.9576149999998</v>
      </c>
      <c r="S23">
        <v>3670.6568830000001</v>
      </c>
      <c r="T23">
        <v>-2851.3813829999999</v>
      </c>
      <c r="U23">
        <v>-2933.1912790000001</v>
      </c>
      <c r="V23">
        <v>-3604.8486710000002</v>
      </c>
      <c r="W23">
        <v>-3751.651464</v>
      </c>
      <c r="X23">
        <v>347138.28730000003</v>
      </c>
      <c r="Y23">
        <v>351217.37319999997</v>
      </c>
      <c r="Z23">
        <v>338751.72690000001</v>
      </c>
      <c r="AA23">
        <v>342618.62170000002</v>
      </c>
      <c r="AB23">
        <v>4788.030111</v>
      </c>
      <c r="AC23">
        <v>5305.1262459999998</v>
      </c>
      <c r="AD23">
        <v>12102.786679999999</v>
      </c>
      <c r="AE23">
        <v>16343.390880000001</v>
      </c>
      <c r="AF23">
        <v>-8246.1651500000007</v>
      </c>
      <c r="AG23">
        <v>-8644.8470780000007</v>
      </c>
      <c r="AH23">
        <v>-2170.5878250000001</v>
      </c>
      <c r="AI23">
        <v>-2436.8853979999999</v>
      </c>
      <c r="AJ23">
        <v>7149.2256850000003</v>
      </c>
      <c r="AK23">
        <v>6856.8758260000004</v>
      </c>
      <c r="AL23">
        <v>808654.22849999997</v>
      </c>
      <c r="AM23">
        <v>821055.9926</v>
      </c>
      <c r="AN23">
        <v>457794.94880000001</v>
      </c>
      <c r="AO23">
        <v>458045.52470000001</v>
      </c>
      <c r="AP23">
        <v>-1047.473898</v>
      </c>
      <c r="AQ23">
        <v>-875.20475120000003</v>
      </c>
      <c r="AR23">
        <v>4900.6462519999995</v>
      </c>
      <c r="AS23">
        <v>4551.5412809999998</v>
      </c>
      <c r="AT23">
        <v>16983.760300000002</v>
      </c>
      <c r="AU23">
        <v>16805.92669</v>
      </c>
      <c r="AV23">
        <v>-1410.84539</v>
      </c>
      <c r="AW23">
        <v>-339.76390470000001</v>
      </c>
      <c r="AX23">
        <f t="shared" si="2"/>
        <v>977186.21189550008</v>
      </c>
      <c r="AY23">
        <f t="shared" si="3"/>
        <v>983431.03279729979</v>
      </c>
      <c r="AZ23">
        <f t="shared" si="4"/>
        <v>6244.8209017997142</v>
      </c>
      <c r="BA23">
        <f t="shared" si="5"/>
        <v>0.63906150391605543</v>
      </c>
    </row>
    <row r="24" spans="1:53" x14ac:dyDescent="0.25">
      <c r="A24">
        <v>2026</v>
      </c>
      <c r="B24">
        <v>37270.841180000003</v>
      </c>
      <c r="C24">
        <v>37040.878279999997</v>
      </c>
      <c r="D24">
        <v>193645.12719999999</v>
      </c>
      <c r="E24">
        <v>196350.8486</v>
      </c>
      <c r="F24">
        <v>100963.1403</v>
      </c>
      <c r="G24">
        <v>97070.077810000003</v>
      </c>
      <c r="H24">
        <v>2683.45001</v>
      </c>
      <c r="I24">
        <v>2671.6737499999999</v>
      </c>
      <c r="J24">
        <v>-318.73354890000002</v>
      </c>
      <c r="K24">
        <v>-373.96981219999998</v>
      </c>
      <c r="L24">
        <v>2357.8167440000002</v>
      </c>
      <c r="M24">
        <v>2273.922114</v>
      </c>
      <c r="N24">
        <v>-1752.402057</v>
      </c>
      <c r="O24">
        <v>-1805.0084039999999</v>
      </c>
      <c r="P24">
        <v>1604.5265300000001</v>
      </c>
      <c r="Q24">
        <v>1518.65193</v>
      </c>
      <c r="R24">
        <v>3713.108275</v>
      </c>
      <c r="S24">
        <v>3657.9991570000002</v>
      </c>
      <c r="T24">
        <v>-2981.1344039999999</v>
      </c>
      <c r="U24">
        <v>-3093.5739290000001</v>
      </c>
      <c r="V24">
        <v>-3674.2034920000001</v>
      </c>
      <c r="W24">
        <v>-3841.2695800000001</v>
      </c>
      <c r="X24">
        <v>350676.89130000002</v>
      </c>
      <c r="Y24">
        <v>354889.99459999998</v>
      </c>
      <c r="Z24">
        <v>341732.68239999999</v>
      </c>
      <c r="AA24">
        <v>345773.72610000003</v>
      </c>
      <c r="AB24">
        <v>4802.1284210000003</v>
      </c>
      <c r="AC24">
        <v>5317.7472079999998</v>
      </c>
      <c r="AD24">
        <v>12173.9836</v>
      </c>
      <c r="AE24">
        <v>16627.282340000002</v>
      </c>
      <c r="AF24">
        <v>-8552.5546529999901</v>
      </c>
      <c r="AG24">
        <v>-9063.9998269999996</v>
      </c>
      <c r="AH24">
        <v>-2258.189128</v>
      </c>
      <c r="AI24">
        <v>-2570.9555909999999</v>
      </c>
      <c r="AJ24">
        <v>7121.5069970000004</v>
      </c>
      <c r="AK24">
        <v>6782.9747889999999</v>
      </c>
      <c r="AL24">
        <v>819901.76619999995</v>
      </c>
      <c r="AM24">
        <v>833028.55559999996</v>
      </c>
      <c r="AN24">
        <v>465007.90419999999</v>
      </c>
      <c r="AO24">
        <v>465275.98389999999</v>
      </c>
      <c r="AP24">
        <v>-1048.323222</v>
      </c>
      <c r="AQ24">
        <v>-857.97107740000001</v>
      </c>
      <c r="AR24">
        <v>4575.8958009999997</v>
      </c>
      <c r="AS24">
        <v>4271.7661779999999</v>
      </c>
      <c r="AT24">
        <v>16877.826160000001</v>
      </c>
      <c r="AU24">
        <v>16705.532579999999</v>
      </c>
      <c r="AV24">
        <v>-1493.41164</v>
      </c>
      <c r="AW24">
        <v>-327.4951289</v>
      </c>
      <c r="AX24">
        <f t="shared" si="2"/>
        <v>988650.26925709983</v>
      </c>
      <c r="AY24">
        <f t="shared" si="3"/>
        <v>995093.07233579992</v>
      </c>
      <c r="AZ24">
        <f t="shared" si="4"/>
        <v>6442.8030787000898</v>
      </c>
      <c r="BA24">
        <f t="shared" si="5"/>
        <v>0.65167666252105472</v>
      </c>
    </row>
    <row r="25" spans="1:53" x14ac:dyDescent="0.25">
      <c r="A25">
        <v>2027</v>
      </c>
      <c r="B25">
        <v>37352.663</v>
      </c>
      <c r="C25">
        <v>37074.381159999997</v>
      </c>
      <c r="D25">
        <v>196386.9602</v>
      </c>
      <c r="E25">
        <v>199168.6103</v>
      </c>
      <c r="F25">
        <v>103011.0359</v>
      </c>
      <c r="G25">
        <v>99031.192550000007</v>
      </c>
      <c r="H25">
        <v>2778.5697770000002</v>
      </c>
      <c r="I25">
        <v>2758.0616679999998</v>
      </c>
      <c r="J25">
        <v>-212.8734145</v>
      </c>
      <c r="K25">
        <v>-281.6041975</v>
      </c>
      <c r="L25">
        <v>2459.7445980000002</v>
      </c>
      <c r="M25">
        <v>2355.381703</v>
      </c>
      <c r="N25">
        <v>-1776.314435</v>
      </c>
      <c r="O25">
        <v>-1839.506965</v>
      </c>
      <c r="P25">
        <v>1542.6888650000001</v>
      </c>
      <c r="Q25">
        <v>1437.040624</v>
      </c>
      <c r="R25">
        <v>3723.3201690000001</v>
      </c>
      <c r="S25">
        <v>3652.6188480000001</v>
      </c>
      <c r="T25">
        <v>-3097.7695720000002</v>
      </c>
      <c r="U25">
        <v>-3245.1124930000001</v>
      </c>
      <c r="V25">
        <v>-3737.9764690000002</v>
      </c>
      <c r="W25">
        <v>-3927.7563319999999</v>
      </c>
      <c r="X25">
        <v>354539.16560000001</v>
      </c>
      <c r="Y25">
        <v>358840.83370000002</v>
      </c>
      <c r="Z25">
        <v>344400.10100000002</v>
      </c>
      <c r="AA25">
        <v>348737.41440000001</v>
      </c>
      <c r="AB25">
        <v>4819.2317759999996</v>
      </c>
      <c r="AC25">
        <v>5328.1192600000004</v>
      </c>
      <c r="AD25">
        <v>12245.85986</v>
      </c>
      <c r="AE25">
        <v>16895.624599999999</v>
      </c>
      <c r="AF25">
        <v>-8836.244498</v>
      </c>
      <c r="AG25">
        <v>-9471.5025659999901</v>
      </c>
      <c r="AH25">
        <v>-2338.4316229999999</v>
      </c>
      <c r="AI25">
        <v>-2699.9687009999998</v>
      </c>
      <c r="AJ25">
        <v>7103.0222169999997</v>
      </c>
      <c r="AK25">
        <v>6715.1817300000002</v>
      </c>
      <c r="AL25">
        <v>831901.77040000004</v>
      </c>
      <c r="AM25">
        <v>845588.73389999999</v>
      </c>
      <c r="AN25">
        <v>472345.11820000003</v>
      </c>
      <c r="AO25">
        <v>472628.0097</v>
      </c>
      <c r="AP25">
        <v>-1048.785881</v>
      </c>
      <c r="AQ25">
        <v>-839.71959560000005</v>
      </c>
      <c r="AR25">
        <v>4279.0610729999999</v>
      </c>
      <c r="AS25">
        <v>4027.593836</v>
      </c>
      <c r="AT25">
        <v>16793.961920000002</v>
      </c>
      <c r="AU25">
        <v>16628.133160000001</v>
      </c>
      <c r="AV25">
        <v>-1602.705596</v>
      </c>
      <c r="AW25">
        <v>-305.2419822</v>
      </c>
      <c r="AX25">
        <f t="shared" si="2"/>
        <v>1000016.6522185</v>
      </c>
      <c r="AY25">
        <f t="shared" si="3"/>
        <v>1006687.1738055</v>
      </c>
      <c r="AZ25">
        <f t="shared" si="4"/>
        <v>6670.5215869999956</v>
      </c>
      <c r="BA25">
        <f t="shared" si="5"/>
        <v>0.6670410509866701</v>
      </c>
    </row>
    <row r="26" spans="1:53" x14ac:dyDescent="0.25">
      <c r="A26">
        <v>2028</v>
      </c>
      <c r="B26">
        <v>37460.902710000002</v>
      </c>
      <c r="C26">
        <v>37130.592429999997</v>
      </c>
      <c r="D26">
        <v>199335.93890000001</v>
      </c>
      <c r="E26">
        <v>202147.7237</v>
      </c>
      <c r="F26">
        <v>104754.6018</v>
      </c>
      <c r="G26">
        <v>100755.6094</v>
      </c>
      <c r="H26">
        <v>2862.459523</v>
      </c>
      <c r="I26">
        <v>2831.485142</v>
      </c>
      <c r="J26">
        <v>-128.3323302</v>
      </c>
      <c r="K26">
        <v>-213.12395330000001</v>
      </c>
      <c r="L26">
        <v>2545.0842940000002</v>
      </c>
      <c r="M26">
        <v>2417.2399959999998</v>
      </c>
      <c r="N26">
        <v>-1799.351625</v>
      </c>
      <c r="O26">
        <v>-1874.4067090000001</v>
      </c>
      <c r="P26">
        <v>1488.405119</v>
      </c>
      <c r="Q26">
        <v>1360.916377</v>
      </c>
      <c r="R26">
        <v>3744.6881539999999</v>
      </c>
      <c r="S26">
        <v>3655.1049859999998</v>
      </c>
      <c r="T26">
        <v>-3202.7742109999999</v>
      </c>
      <c r="U26">
        <v>-3389.0723499999999</v>
      </c>
      <c r="V26">
        <v>-3798.2988730000002</v>
      </c>
      <c r="W26">
        <v>-4012.9251479999998</v>
      </c>
      <c r="X26">
        <v>358782.72159999999</v>
      </c>
      <c r="Y26">
        <v>363118.56589999999</v>
      </c>
      <c r="Z26">
        <v>347112.25170000002</v>
      </c>
      <c r="AA26">
        <v>351808.87790000002</v>
      </c>
      <c r="AB26">
        <v>4838.9957450000002</v>
      </c>
      <c r="AC26">
        <v>5333.5474649999996</v>
      </c>
      <c r="AD26">
        <v>12318.42453</v>
      </c>
      <c r="AE26">
        <v>17138.190149999999</v>
      </c>
      <c r="AF26">
        <v>-9097.9765189999998</v>
      </c>
      <c r="AG26">
        <v>-9867.341907</v>
      </c>
      <c r="AH26">
        <v>-2412.0000399999999</v>
      </c>
      <c r="AI26">
        <v>-2824.5549999999998</v>
      </c>
      <c r="AJ26">
        <v>7093.4141900000004</v>
      </c>
      <c r="AK26">
        <v>6653.2565340000001</v>
      </c>
      <c r="AL26">
        <v>844816.68030000001</v>
      </c>
      <c r="AM26">
        <v>858939.56140000001</v>
      </c>
      <c r="AN26">
        <v>479810.98749999999</v>
      </c>
      <c r="AO26">
        <v>480106.87410000002</v>
      </c>
      <c r="AP26">
        <v>-1049.1104580000001</v>
      </c>
      <c r="AQ26">
        <v>-820.70321750000005</v>
      </c>
      <c r="AR26">
        <v>3993.3772829999998</v>
      </c>
      <c r="AS26">
        <v>3818.005134</v>
      </c>
      <c r="AT26">
        <v>16719.838169999999</v>
      </c>
      <c r="AU26">
        <v>16572.244309999998</v>
      </c>
      <c r="AV26">
        <v>-1708.504105</v>
      </c>
      <c r="AW26">
        <v>-275.66548710000001</v>
      </c>
      <c r="AX26">
        <f t="shared" si="2"/>
        <v>1011697.3940507999</v>
      </c>
      <c r="AY26">
        <f t="shared" si="3"/>
        <v>1018605.9952407</v>
      </c>
      <c r="AZ26">
        <f t="shared" si="4"/>
        <v>6908.6011899000732</v>
      </c>
      <c r="BA26">
        <f t="shared" si="5"/>
        <v>0.68287229269596939</v>
      </c>
    </row>
    <row r="27" spans="1:53" x14ac:dyDescent="0.25">
      <c r="A27">
        <v>2029</v>
      </c>
      <c r="B27">
        <v>37594.320440000003</v>
      </c>
      <c r="C27">
        <v>37208.450149999997</v>
      </c>
      <c r="D27">
        <v>202503.2665</v>
      </c>
      <c r="E27">
        <v>205305.3131</v>
      </c>
      <c r="F27">
        <v>106155.8708</v>
      </c>
      <c r="G27">
        <v>102221.8322</v>
      </c>
      <c r="H27">
        <v>2933.0455729999999</v>
      </c>
      <c r="I27">
        <v>2890.0340660000002</v>
      </c>
      <c r="J27">
        <v>-69.411884779999994</v>
      </c>
      <c r="K27">
        <v>-172.48951489999999</v>
      </c>
      <c r="L27">
        <v>2610.9610349999998</v>
      </c>
      <c r="M27">
        <v>2456.7672210000001</v>
      </c>
      <c r="N27">
        <v>-1821.623216</v>
      </c>
      <c r="O27">
        <v>-1910.1755619999999</v>
      </c>
      <c r="P27">
        <v>1441.9365869999999</v>
      </c>
      <c r="Q27">
        <v>1289.798534</v>
      </c>
      <c r="R27">
        <v>3777.795302</v>
      </c>
      <c r="S27">
        <v>3666.135957</v>
      </c>
      <c r="T27">
        <v>-3295.6251539999998</v>
      </c>
      <c r="U27">
        <v>-3525.4777479999998</v>
      </c>
      <c r="V27">
        <v>-3855.568068</v>
      </c>
      <c r="W27">
        <v>-4097.3501230000002</v>
      </c>
      <c r="X27">
        <v>363435.2243</v>
      </c>
      <c r="Y27">
        <v>367748.66019999998</v>
      </c>
      <c r="Z27">
        <v>349884.63780000003</v>
      </c>
      <c r="AA27">
        <v>355003.84629999998</v>
      </c>
      <c r="AB27">
        <v>4861.3510610000003</v>
      </c>
      <c r="AC27">
        <v>5331.7704030000004</v>
      </c>
      <c r="AD27">
        <v>12391.686799999999</v>
      </c>
      <c r="AE27">
        <v>17343.584180000002</v>
      </c>
      <c r="AF27">
        <v>-9337.6326349999999</v>
      </c>
      <c r="AG27">
        <v>-10250.86836</v>
      </c>
      <c r="AH27">
        <v>-2478.7800769999999</v>
      </c>
      <c r="AI27">
        <v>-2944.8141879999998</v>
      </c>
      <c r="AJ27">
        <v>7092.7330869999996</v>
      </c>
      <c r="AK27">
        <v>6597.2620829999996</v>
      </c>
      <c r="AL27">
        <v>858671.89879999997</v>
      </c>
      <c r="AM27">
        <v>873141.97840000002</v>
      </c>
      <c r="AN27">
        <v>487407.05</v>
      </c>
      <c r="AO27">
        <v>487714.82449999999</v>
      </c>
      <c r="AP27">
        <v>-1049.3546040000001</v>
      </c>
      <c r="AQ27">
        <v>-800.81325159999994</v>
      </c>
      <c r="AR27">
        <v>3717.114298</v>
      </c>
      <c r="AS27">
        <v>3644.1727129999999</v>
      </c>
      <c r="AT27">
        <v>16656.232059999998</v>
      </c>
      <c r="AU27">
        <v>16537.021219999999</v>
      </c>
      <c r="AV27">
        <v>-1812.28901</v>
      </c>
      <c r="AW27">
        <v>-240.81872999999999</v>
      </c>
      <c r="AX27">
        <f t="shared" si="2"/>
        <v>1023700.5095742199</v>
      </c>
      <c r="AY27">
        <f t="shared" si="3"/>
        <v>1030876.8946301</v>
      </c>
      <c r="AZ27">
        <f t="shared" si="4"/>
        <v>7176.3850558800623</v>
      </c>
      <c r="BA27">
        <f t="shared" si="5"/>
        <v>0.70102388235255275</v>
      </c>
    </row>
    <row r="28" spans="1:53" x14ac:dyDescent="0.25">
      <c r="A28">
        <v>2030</v>
      </c>
      <c r="B28">
        <v>37751.340770000003</v>
      </c>
      <c r="C28">
        <v>37305.998339999998</v>
      </c>
      <c r="D28">
        <v>205884.33689999999</v>
      </c>
      <c r="E28">
        <v>208679.8645</v>
      </c>
      <c r="F28">
        <v>107173.3998</v>
      </c>
      <c r="G28">
        <v>103403.6444</v>
      </c>
      <c r="H28">
        <v>2988.1594749999999</v>
      </c>
      <c r="I28">
        <v>2931.8565199999998</v>
      </c>
      <c r="J28">
        <v>-40.249902800000001</v>
      </c>
      <c r="K28">
        <v>-163.53177779999999</v>
      </c>
      <c r="L28">
        <v>2654.6209880000001</v>
      </c>
      <c r="M28">
        <v>2471.1114029999999</v>
      </c>
      <c r="N28">
        <v>-1842.949368</v>
      </c>
      <c r="O28">
        <v>-1947.4640489999999</v>
      </c>
      <c r="P28">
        <v>1404.608473</v>
      </c>
      <c r="Q28">
        <v>1226.082257</v>
      </c>
      <c r="R28">
        <v>3823.2567680000002</v>
      </c>
      <c r="S28">
        <v>3686.627939</v>
      </c>
      <c r="T28">
        <v>-3375.0297810000002</v>
      </c>
      <c r="U28">
        <v>-3655.1484730000002</v>
      </c>
      <c r="V28">
        <v>-3909.540364</v>
      </c>
      <c r="W28">
        <v>-4182.0631750000002</v>
      </c>
      <c r="X28">
        <v>368505.99570000003</v>
      </c>
      <c r="Y28">
        <v>372794.36869999999</v>
      </c>
      <c r="Z28">
        <v>352724.25650000002</v>
      </c>
      <c r="AA28">
        <v>358350.77049999998</v>
      </c>
      <c r="AB28">
        <v>4886.1731330000002</v>
      </c>
      <c r="AC28">
        <v>5320.0476840000001</v>
      </c>
      <c r="AD28">
        <v>12465.656010000001</v>
      </c>
      <c r="AE28">
        <v>17499.873449999999</v>
      </c>
      <c r="AF28">
        <v>-9555.023029</v>
      </c>
      <c r="AG28">
        <v>-10619.70737</v>
      </c>
      <c r="AH28">
        <v>-2538.5702430000001</v>
      </c>
      <c r="AI28">
        <v>-3056.1363710000001</v>
      </c>
      <c r="AJ28">
        <v>7098.9757849999996</v>
      </c>
      <c r="AK28">
        <v>6546.8656959999998</v>
      </c>
      <c r="AL28">
        <v>873428.21070000005</v>
      </c>
      <c r="AM28">
        <v>888345.19979999994</v>
      </c>
      <c r="AN28">
        <v>495133.63890000002</v>
      </c>
      <c r="AO28">
        <v>495455.99910000002</v>
      </c>
      <c r="AP28">
        <v>-1049.467155</v>
      </c>
      <c r="AQ28">
        <v>-780.79671029999997</v>
      </c>
      <c r="AR28">
        <v>3441.9984709999999</v>
      </c>
      <c r="AS28">
        <v>3115.474569</v>
      </c>
      <c r="AT28">
        <v>16596.645260000001</v>
      </c>
      <c r="AU28">
        <v>16819.293900000001</v>
      </c>
      <c r="AV28">
        <v>-1897.5400420000001</v>
      </c>
      <c r="AW28">
        <v>-180.20902649999999</v>
      </c>
      <c r="AX28">
        <f t="shared" si="2"/>
        <v>1035990.8651882001</v>
      </c>
      <c r="AY28">
        <f t="shared" si="3"/>
        <v>1043596.1187442</v>
      </c>
      <c r="AZ28">
        <f t="shared" si="4"/>
        <v>7605.253555999836</v>
      </c>
      <c r="BA28">
        <f t="shared" si="5"/>
        <v>0.73410430647168401</v>
      </c>
    </row>
    <row r="29" spans="1:53" hidden="1" x14ac:dyDescent="0.25">
      <c r="A29">
        <v>2031</v>
      </c>
      <c r="B29">
        <v>37930.306830000001</v>
      </c>
      <c r="C29">
        <v>37423.417020000001</v>
      </c>
      <c r="D29">
        <v>209507.78450000001</v>
      </c>
      <c r="E29">
        <v>212220.0086</v>
      </c>
      <c r="F29">
        <v>108158.9598</v>
      </c>
      <c r="G29">
        <v>104503.34</v>
      </c>
      <c r="H29">
        <v>3037.5684339999998</v>
      </c>
      <c r="I29">
        <v>2966.9681420000002</v>
      </c>
      <c r="J29">
        <v>-23.220636020000001</v>
      </c>
      <c r="K29">
        <v>-167.31530710000001</v>
      </c>
      <c r="L29">
        <v>2691.0384899999999</v>
      </c>
      <c r="M29">
        <v>2478.51496</v>
      </c>
      <c r="N29">
        <v>-1863.525746</v>
      </c>
      <c r="O29">
        <v>-1983.322396</v>
      </c>
      <c r="P29">
        <v>1377.173172</v>
      </c>
      <c r="Q29">
        <v>1178.4681029999999</v>
      </c>
      <c r="R29">
        <v>3879.446367</v>
      </c>
      <c r="S29">
        <v>3716.9501620000001</v>
      </c>
      <c r="T29">
        <v>-3445.3158119999998</v>
      </c>
      <c r="U29">
        <v>-3771.938666</v>
      </c>
      <c r="V29">
        <v>-3960.9277310000002</v>
      </c>
      <c r="W29">
        <v>-4260.2872399999997</v>
      </c>
      <c r="X29">
        <v>373920.3798</v>
      </c>
      <c r="Y29">
        <v>377827.59779999999</v>
      </c>
      <c r="Z29">
        <v>355440.77620000002</v>
      </c>
      <c r="AA29">
        <v>361496.83140000002</v>
      </c>
      <c r="AB29">
        <v>4912.4827329999998</v>
      </c>
      <c r="AC29">
        <v>5334.9622390000004</v>
      </c>
      <c r="AD29">
        <v>12540.341630000001</v>
      </c>
      <c r="AE29">
        <v>17613.234779999999</v>
      </c>
      <c r="AF29">
        <v>-9753.20972599999</v>
      </c>
      <c r="AG29">
        <v>-10989.836509999999</v>
      </c>
      <c r="AH29">
        <v>-2590.0634409999998</v>
      </c>
      <c r="AI29">
        <v>-3141.3391609999999</v>
      </c>
      <c r="AJ29">
        <v>7113.136434</v>
      </c>
      <c r="AK29">
        <v>6512.0586309999999</v>
      </c>
      <c r="AL29">
        <v>889134.38020000001</v>
      </c>
      <c r="AM29">
        <v>904137.96840000001</v>
      </c>
      <c r="AN29">
        <v>502993.83350000001</v>
      </c>
      <c r="AO29">
        <v>503325.34970000002</v>
      </c>
      <c r="AP29">
        <v>-1051.3911660000001</v>
      </c>
      <c r="AQ29">
        <v>-768.92588109999997</v>
      </c>
      <c r="AR29">
        <v>3186.6869179999999</v>
      </c>
      <c r="AS29">
        <v>2902.4716189999999</v>
      </c>
      <c r="AT29">
        <v>16632.82285</v>
      </c>
      <c r="AU29">
        <v>16854.88031</v>
      </c>
      <c r="AV29">
        <v>-2063.0269929999999</v>
      </c>
      <c r="AW29">
        <v>-248.72628040000001</v>
      </c>
      <c r="AX29">
        <f t="shared" si="2"/>
        <v>1048720.13683798</v>
      </c>
      <c r="AY29">
        <f t="shared" si="3"/>
        <v>1056205.8155579001</v>
      </c>
      <c r="AZ29">
        <f t="shared" si="4"/>
        <v>7485.6787199201062</v>
      </c>
      <c r="BA29">
        <f t="shared" si="5"/>
        <v>0.71379183606508656</v>
      </c>
    </row>
    <row r="30" spans="1:53" hidden="1" x14ac:dyDescent="0.25">
      <c r="A30">
        <v>2032</v>
      </c>
      <c r="B30">
        <v>38129.509270000002</v>
      </c>
      <c r="C30">
        <v>37559.365980000002</v>
      </c>
      <c r="D30">
        <v>213309.53580000001</v>
      </c>
      <c r="E30">
        <v>215915.70939999999</v>
      </c>
      <c r="F30">
        <v>109212.8239</v>
      </c>
      <c r="G30">
        <v>105320.8631</v>
      </c>
      <c r="H30">
        <v>3091.3577909999999</v>
      </c>
      <c r="I30">
        <v>3006.554693</v>
      </c>
      <c r="J30">
        <v>1.553274611</v>
      </c>
      <c r="K30">
        <v>-164.20590429999999</v>
      </c>
      <c r="L30">
        <v>2734.3100180000001</v>
      </c>
      <c r="M30">
        <v>2494.0674479999998</v>
      </c>
      <c r="N30">
        <v>-1883.824042</v>
      </c>
      <c r="O30">
        <v>-2017.5736589999999</v>
      </c>
      <c r="P30">
        <v>1354.3312000000001</v>
      </c>
      <c r="Q30">
        <v>1139.52487</v>
      </c>
      <c r="R30">
        <v>3944.2306830000002</v>
      </c>
      <c r="S30">
        <v>3757.2610300000001</v>
      </c>
      <c r="T30">
        <v>-3509.679584</v>
      </c>
      <c r="U30">
        <v>-3875.746619</v>
      </c>
      <c r="V30">
        <v>-4010.3107930000001</v>
      </c>
      <c r="W30">
        <v>-4332.8103780000001</v>
      </c>
      <c r="X30">
        <v>379670.77799999999</v>
      </c>
      <c r="Y30">
        <v>383057.78810000001</v>
      </c>
      <c r="Z30">
        <v>357809.75030000001</v>
      </c>
      <c r="AA30">
        <v>364376.70250000001</v>
      </c>
      <c r="AB30">
        <v>4940.7251109999997</v>
      </c>
      <c r="AC30">
        <v>5351.3611019999998</v>
      </c>
      <c r="AD30">
        <v>12615.7533</v>
      </c>
      <c r="AE30">
        <v>17731.581440000002</v>
      </c>
      <c r="AF30">
        <v>-9936.3001860000004</v>
      </c>
      <c r="AG30">
        <v>-11332.00404</v>
      </c>
      <c r="AH30">
        <v>-2635.5370189999999</v>
      </c>
      <c r="AI30">
        <v>-3224.771698</v>
      </c>
      <c r="AJ30">
        <v>7135.4081379999998</v>
      </c>
      <c r="AK30">
        <v>6486.2273740000001</v>
      </c>
      <c r="AL30">
        <v>905550.77370000002</v>
      </c>
      <c r="AM30">
        <v>920503.6666</v>
      </c>
      <c r="AN30">
        <v>510983.88770000002</v>
      </c>
      <c r="AO30">
        <v>511322.68479999999</v>
      </c>
      <c r="AP30">
        <v>-1054.9461879999999</v>
      </c>
      <c r="AQ30">
        <v>-763.69898650000005</v>
      </c>
      <c r="AR30">
        <v>2940.5505560000001</v>
      </c>
      <c r="AS30">
        <v>2626.1600509999998</v>
      </c>
      <c r="AT30">
        <v>16660.88855</v>
      </c>
      <c r="AU30">
        <v>16880.41143</v>
      </c>
      <c r="AV30">
        <v>-2196.6799599999999</v>
      </c>
      <c r="AW30">
        <v>-317.30287900000002</v>
      </c>
      <c r="AX30">
        <f t="shared" si="2"/>
        <v>1061724.8565476111</v>
      </c>
      <c r="AY30">
        <f t="shared" si="3"/>
        <v>1068678.1345807002</v>
      </c>
      <c r="AZ30">
        <f t="shared" si="4"/>
        <v>6953.2780330891255</v>
      </c>
      <c r="BA30">
        <f t="shared" si="5"/>
        <v>0.65490395088789355</v>
      </c>
    </row>
    <row r="31" spans="1:53" hidden="1" x14ac:dyDescent="0.25">
      <c r="A31">
        <v>2033</v>
      </c>
      <c r="B31">
        <v>38346.670160000001</v>
      </c>
      <c r="C31">
        <v>37712.03873</v>
      </c>
      <c r="D31">
        <v>217236.43530000001</v>
      </c>
      <c r="E31">
        <v>219721.59520000001</v>
      </c>
      <c r="F31">
        <v>110328.40549999999</v>
      </c>
      <c r="G31">
        <v>106188.36079999999</v>
      </c>
      <c r="H31">
        <v>3148.1335560000002</v>
      </c>
      <c r="I31">
        <v>3049.0523800000001</v>
      </c>
      <c r="J31">
        <v>30.103796150000001</v>
      </c>
      <c r="K31">
        <v>-157.47140289999999</v>
      </c>
      <c r="L31">
        <v>2782.1940249999998</v>
      </c>
      <c r="M31">
        <v>2515.0341859999999</v>
      </c>
      <c r="N31">
        <v>-1904.0600609999999</v>
      </c>
      <c r="O31">
        <v>-2050.5568309999999</v>
      </c>
      <c r="P31">
        <v>1333.8540270000001</v>
      </c>
      <c r="Q31">
        <v>1103.6209389999999</v>
      </c>
      <c r="R31">
        <v>4014.806364</v>
      </c>
      <c r="S31">
        <v>3803.0376550000001</v>
      </c>
      <c r="T31">
        <v>-3570.9230299999999</v>
      </c>
      <c r="U31">
        <v>-3973.4613549999999</v>
      </c>
      <c r="V31">
        <v>-4059.5943929999999</v>
      </c>
      <c r="W31">
        <v>-4403.1779200000001</v>
      </c>
      <c r="X31">
        <v>385708.36259999999</v>
      </c>
      <c r="Y31">
        <v>388488.76490000001</v>
      </c>
      <c r="Z31">
        <v>360238.71279999998</v>
      </c>
      <c r="AA31">
        <v>367311.07179999998</v>
      </c>
      <c r="AB31">
        <v>4971.1890670000003</v>
      </c>
      <c r="AC31">
        <v>5369.088111</v>
      </c>
      <c r="AD31">
        <v>12691.90077</v>
      </c>
      <c r="AE31">
        <v>17854.627479999999</v>
      </c>
      <c r="AF31">
        <v>-10105.976640000001</v>
      </c>
      <c r="AG31">
        <v>-11650.636699999999</v>
      </c>
      <c r="AH31">
        <v>-2675.6923700000002</v>
      </c>
      <c r="AI31">
        <v>-3305.6914489999999</v>
      </c>
      <c r="AJ31">
        <v>7165.4450159999997</v>
      </c>
      <c r="AK31">
        <v>6469.1971720000001</v>
      </c>
      <c r="AL31">
        <v>922468.4754</v>
      </c>
      <c r="AM31">
        <v>937256.27800000005</v>
      </c>
      <c r="AN31">
        <v>519101.01890000002</v>
      </c>
      <c r="AO31">
        <v>519445.44089999999</v>
      </c>
      <c r="AP31">
        <v>-1059.865051</v>
      </c>
      <c r="AQ31">
        <v>-763.31089680000002</v>
      </c>
      <c r="AR31">
        <v>2699.981714</v>
      </c>
      <c r="AS31">
        <v>2319.0636399999999</v>
      </c>
      <c r="AT31">
        <v>16693.135190000001</v>
      </c>
      <c r="AU31">
        <v>16905.0772</v>
      </c>
      <c r="AV31">
        <v>-2313.4117849999998</v>
      </c>
      <c r="AW31">
        <v>-383.15496730000001</v>
      </c>
      <c r="AX31">
        <f t="shared" si="2"/>
        <v>1075286.4304841501</v>
      </c>
      <c r="AY31">
        <f t="shared" si="3"/>
        <v>1081595.8703511001</v>
      </c>
      <c r="AZ31">
        <f t="shared" si="4"/>
        <v>6309.439866950037</v>
      </c>
      <c r="BA31">
        <f t="shared" si="5"/>
        <v>0.58676829615614123</v>
      </c>
    </row>
    <row r="32" spans="1:53" hidden="1" x14ac:dyDescent="0.25">
      <c r="A32">
        <v>2034</v>
      </c>
      <c r="B32">
        <v>38579.240180000001</v>
      </c>
      <c r="C32">
        <v>37879.451050000003</v>
      </c>
      <c r="D32">
        <v>221256.70860000001</v>
      </c>
      <c r="E32">
        <v>223621.9025</v>
      </c>
      <c r="F32">
        <v>111502.36960000001</v>
      </c>
      <c r="G32">
        <v>107103.47930000001</v>
      </c>
      <c r="H32">
        <v>3207.0940260000002</v>
      </c>
      <c r="I32">
        <v>3094.049528</v>
      </c>
      <c r="J32">
        <v>60.086476500000003</v>
      </c>
      <c r="K32">
        <v>-148.5893341</v>
      </c>
      <c r="L32">
        <v>2833.4422770000001</v>
      </c>
      <c r="M32">
        <v>2540.409819</v>
      </c>
      <c r="N32">
        <v>-1924.3282340000001</v>
      </c>
      <c r="O32">
        <v>-2082.2426890000002</v>
      </c>
      <c r="P32">
        <v>1314.937404</v>
      </c>
      <c r="Q32">
        <v>1069.322038</v>
      </c>
      <c r="R32">
        <v>4089.5481020000002</v>
      </c>
      <c r="S32">
        <v>3852.9947870000001</v>
      </c>
      <c r="T32">
        <v>-3630.4723049999998</v>
      </c>
      <c r="U32">
        <v>-4066.8078350000001</v>
      </c>
      <c r="V32">
        <v>-4109.7162760000001</v>
      </c>
      <c r="W32">
        <v>-4472.6395149999998</v>
      </c>
      <c r="X32">
        <v>391995.16970000003</v>
      </c>
      <c r="Y32">
        <v>394122.5318</v>
      </c>
      <c r="Z32">
        <v>362878.41850000003</v>
      </c>
      <c r="AA32">
        <v>370401.94500000001</v>
      </c>
      <c r="AB32">
        <v>5002.3654319999996</v>
      </c>
      <c r="AC32">
        <v>5388.2020629999997</v>
      </c>
      <c r="AD32">
        <v>12768.793970000001</v>
      </c>
      <c r="AE32">
        <v>17982.19947</v>
      </c>
      <c r="AF32">
        <v>-10263.55328</v>
      </c>
      <c r="AG32">
        <v>-11947.47522</v>
      </c>
      <c r="AH32">
        <v>-2710.9120240000002</v>
      </c>
      <c r="AI32">
        <v>-3383.462994</v>
      </c>
      <c r="AJ32">
        <v>7202.8660490000002</v>
      </c>
      <c r="AK32">
        <v>6460.6892529999996</v>
      </c>
      <c r="AL32">
        <v>939759.6102</v>
      </c>
      <c r="AM32">
        <v>954328.31070000003</v>
      </c>
      <c r="AN32">
        <v>527344.29799999995</v>
      </c>
      <c r="AO32">
        <v>527693.85279999999</v>
      </c>
      <c r="AP32">
        <v>-1065.8969950000001</v>
      </c>
      <c r="AQ32">
        <v>-766.33784839999998</v>
      </c>
      <c r="AR32">
        <v>2464.3869479999998</v>
      </c>
      <c r="AS32">
        <v>1989.522346</v>
      </c>
      <c r="AT32">
        <v>16732.399720000001</v>
      </c>
      <c r="AU32">
        <v>16926.417399999998</v>
      </c>
      <c r="AV32">
        <v>-2419.1028740000002</v>
      </c>
      <c r="AW32">
        <v>-439.3647876</v>
      </c>
      <c r="AX32">
        <f t="shared" si="2"/>
        <v>1089473.2578705</v>
      </c>
      <c r="AY32">
        <f t="shared" si="3"/>
        <v>1095036.3553989001</v>
      </c>
      <c r="AZ32">
        <f t="shared" si="4"/>
        <v>5563.0975284001324</v>
      </c>
      <c r="BA32">
        <f t="shared" si="5"/>
        <v>0.51062267827241969</v>
      </c>
    </row>
    <row r="33" spans="1:53" hidden="1" x14ac:dyDescent="0.25">
      <c r="A33">
        <v>2035</v>
      </c>
      <c r="B33">
        <v>38824.49899</v>
      </c>
      <c r="C33">
        <v>38059.559099999999</v>
      </c>
      <c r="D33">
        <v>225351.96410000001</v>
      </c>
      <c r="E33">
        <v>227602.37479999999</v>
      </c>
      <c r="F33">
        <v>112732.21920000001</v>
      </c>
      <c r="G33">
        <v>108066.9679</v>
      </c>
      <c r="H33">
        <v>3267.8215060000002</v>
      </c>
      <c r="I33">
        <v>3141.351678</v>
      </c>
      <c r="J33">
        <v>90.37871432</v>
      </c>
      <c r="K33">
        <v>-138.12068429999999</v>
      </c>
      <c r="L33">
        <v>2887.3883649999998</v>
      </c>
      <c r="M33">
        <v>2569.666851</v>
      </c>
      <c r="N33">
        <v>-1944.650165</v>
      </c>
      <c r="O33">
        <v>-2112.589442</v>
      </c>
      <c r="P33">
        <v>1297.533171</v>
      </c>
      <c r="Q33">
        <v>1036.528051</v>
      </c>
      <c r="R33">
        <v>4167.0818490000001</v>
      </c>
      <c r="S33">
        <v>3906.7010209999999</v>
      </c>
      <c r="T33">
        <v>-3688.9884219999999</v>
      </c>
      <c r="U33">
        <v>-4156.1763890000002</v>
      </c>
      <c r="V33">
        <v>-4161.4269160000003</v>
      </c>
      <c r="W33">
        <v>-4541.4632320000001</v>
      </c>
      <c r="X33">
        <v>398505.27419999999</v>
      </c>
      <c r="Y33">
        <v>399952.66389999999</v>
      </c>
      <c r="Z33">
        <v>365772.49430000002</v>
      </c>
      <c r="AA33">
        <v>373661.79220000003</v>
      </c>
      <c r="AB33">
        <v>5034.255932</v>
      </c>
      <c r="AC33">
        <v>5408.8725480000003</v>
      </c>
      <c r="AD33">
        <v>12846.442940000001</v>
      </c>
      <c r="AE33">
        <v>18114.11433</v>
      </c>
      <c r="AF33">
        <v>-10410.167589999999</v>
      </c>
      <c r="AG33">
        <v>-12223.39883</v>
      </c>
      <c r="AH33">
        <v>-2741.447494</v>
      </c>
      <c r="AI33">
        <v>-3457.4017990000002</v>
      </c>
      <c r="AJ33">
        <v>7247.2451920000003</v>
      </c>
      <c r="AK33">
        <v>6460.5153069999997</v>
      </c>
      <c r="AL33">
        <v>957348.87170000002</v>
      </c>
      <c r="AM33">
        <v>971666.44350000005</v>
      </c>
      <c r="AN33">
        <v>535714.06669999997</v>
      </c>
      <c r="AO33">
        <v>536068.63080000004</v>
      </c>
      <c r="AP33">
        <v>-1072.815914</v>
      </c>
      <c r="AQ33">
        <v>-771.83938490000003</v>
      </c>
      <c r="AR33">
        <v>2233.8511910000002</v>
      </c>
      <c r="AS33">
        <v>1649.6929150000001</v>
      </c>
      <c r="AT33">
        <v>16779.330989999999</v>
      </c>
      <c r="AU33">
        <v>16952.596529999999</v>
      </c>
      <c r="AV33">
        <v>-2517.530937</v>
      </c>
      <c r="AW33">
        <v>-497.25694829999998</v>
      </c>
      <c r="AX33">
        <f t="shared" si="2"/>
        <v>1104277.0899023199</v>
      </c>
      <c r="AY33">
        <f t="shared" si="3"/>
        <v>1108989.6966537</v>
      </c>
      <c r="AZ33">
        <f t="shared" si="4"/>
        <v>4712.6067513800226</v>
      </c>
      <c r="BA33">
        <f t="shared" si="5"/>
        <v>0.426759442396553</v>
      </c>
    </row>
    <row r="34" spans="1:53" hidden="1" x14ac:dyDescent="0.25">
      <c r="A34">
        <v>2036</v>
      </c>
      <c r="B34">
        <v>39081.719949999999</v>
      </c>
      <c r="C34">
        <v>38252.335120000003</v>
      </c>
      <c r="D34">
        <v>229510.5528</v>
      </c>
      <c r="E34">
        <v>231648.89050000001</v>
      </c>
      <c r="F34">
        <v>114015.8268</v>
      </c>
      <c r="G34">
        <v>109079.2628</v>
      </c>
      <c r="H34">
        <v>3330.1016960000002</v>
      </c>
      <c r="I34">
        <v>3190.7720989999998</v>
      </c>
      <c r="J34">
        <v>120.65419559999999</v>
      </c>
      <c r="K34">
        <v>-126.34945519999999</v>
      </c>
      <c r="L34">
        <v>2943.6870009999998</v>
      </c>
      <c r="M34">
        <v>2602.4040570000002</v>
      </c>
      <c r="N34">
        <v>-1965.042868</v>
      </c>
      <c r="O34">
        <v>-2141.7038809999999</v>
      </c>
      <c r="P34">
        <v>1281.6552730000001</v>
      </c>
      <c r="Q34">
        <v>1005.339904</v>
      </c>
      <c r="R34">
        <v>4247.3133939999998</v>
      </c>
      <c r="S34">
        <v>3963.9149010000001</v>
      </c>
      <c r="T34">
        <v>-3746.7395769999998</v>
      </c>
      <c r="U34">
        <v>-4241.7871320000004</v>
      </c>
      <c r="V34">
        <v>-4214.4292530000002</v>
      </c>
      <c r="W34">
        <v>-4609.6284949999999</v>
      </c>
      <c r="X34">
        <v>405221.4878</v>
      </c>
      <c r="Y34">
        <v>405970.57319999998</v>
      </c>
      <c r="Z34">
        <v>368915.36</v>
      </c>
      <c r="AA34">
        <v>377098.32370000001</v>
      </c>
      <c r="AB34">
        <v>5066.8907870000003</v>
      </c>
      <c r="AC34">
        <v>5431.3124440000001</v>
      </c>
      <c r="AD34">
        <v>12924.85792</v>
      </c>
      <c r="AE34">
        <v>18250.268489999999</v>
      </c>
      <c r="AF34">
        <v>-10547.00419</v>
      </c>
      <c r="AG34">
        <v>-12479.082700000001</v>
      </c>
      <c r="AH34">
        <v>-2767.551125</v>
      </c>
      <c r="AI34">
        <v>-3526.9524230000002</v>
      </c>
      <c r="AJ34">
        <v>7298.1297610000001</v>
      </c>
      <c r="AK34">
        <v>6468.4935029999997</v>
      </c>
      <c r="AL34">
        <v>975189.58279999997</v>
      </c>
      <c r="AM34">
        <v>989225.04299999995</v>
      </c>
      <c r="AN34">
        <v>544211.4166</v>
      </c>
      <c r="AO34">
        <v>544570.76139999996</v>
      </c>
      <c r="AP34">
        <v>-1080.4377959999999</v>
      </c>
      <c r="AQ34">
        <v>-779.19079829999998</v>
      </c>
      <c r="AR34">
        <v>2008.571653</v>
      </c>
      <c r="AS34">
        <v>1307.608365</v>
      </c>
      <c r="AT34">
        <v>16833.463390000001</v>
      </c>
      <c r="AU34">
        <v>16988.064119999999</v>
      </c>
      <c r="AV34">
        <v>-2611.111742</v>
      </c>
      <c r="AW34">
        <v>-563.41879440000002</v>
      </c>
      <c r="AX34">
        <f t="shared" si="2"/>
        <v>1119660.4272616</v>
      </c>
      <c r="AY34">
        <f t="shared" si="3"/>
        <v>1123440.0121978</v>
      </c>
      <c r="AZ34">
        <f t="shared" si="4"/>
        <v>3779.5849361999426</v>
      </c>
      <c r="BA34">
        <f t="shared" si="5"/>
        <v>0.33756528713297745</v>
      </c>
    </row>
    <row r="35" spans="1:53" hidden="1" x14ac:dyDescent="0.25">
      <c r="A35">
        <v>2037</v>
      </c>
      <c r="B35">
        <v>39351.516159999999</v>
      </c>
      <c r="C35">
        <v>38458.988310000001</v>
      </c>
      <c r="D35">
        <v>233723.12890000001</v>
      </c>
      <c r="E35">
        <v>235763.3242</v>
      </c>
      <c r="F35">
        <v>115351.1482</v>
      </c>
      <c r="G35">
        <v>110140.2651</v>
      </c>
      <c r="H35">
        <v>3393.814828</v>
      </c>
      <c r="I35">
        <v>3242.4030509999998</v>
      </c>
      <c r="J35">
        <v>150.9895195</v>
      </c>
      <c r="K35">
        <v>-113.07475909999999</v>
      </c>
      <c r="L35">
        <v>3002.1602280000002</v>
      </c>
      <c r="M35">
        <v>2638.6982419999999</v>
      </c>
      <c r="N35">
        <v>-1985.515386</v>
      </c>
      <c r="O35">
        <v>-2169.6934240000001</v>
      </c>
      <c r="P35">
        <v>1267.4022210000001</v>
      </c>
      <c r="Q35">
        <v>976.27038630000004</v>
      </c>
      <c r="R35">
        <v>4330.1918850000002</v>
      </c>
      <c r="S35">
        <v>4024.7801709999999</v>
      </c>
      <c r="T35">
        <v>-3803.7883769999999</v>
      </c>
      <c r="U35">
        <v>-4323.8142600000001</v>
      </c>
      <c r="V35">
        <v>-4268.3533829999997</v>
      </c>
      <c r="W35">
        <v>-4677.1164150000004</v>
      </c>
      <c r="X35">
        <v>412130.69150000002</v>
      </c>
      <c r="Y35">
        <v>412184.45770000003</v>
      </c>
      <c r="Z35">
        <v>372280.96620000002</v>
      </c>
      <c r="AA35">
        <v>380700.29389999999</v>
      </c>
      <c r="AB35">
        <v>5100.3377280000004</v>
      </c>
      <c r="AC35">
        <v>5455.6677410000002</v>
      </c>
      <c r="AD35">
        <v>13004.04927</v>
      </c>
      <c r="AE35">
        <v>18390.743020000002</v>
      </c>
      <c r="AF35">
        <v>-10675.20314</v>
      </c>
      <c r="AG35">
        <v>-12715.74813</v>
      </c>
      <c r="AH35">
        <v>-2789.4651960000001</v>
      </c>
      <c r="AI35">
        <v>-3591.979566</v>
      </c>
      <c r="AJ35">
        <v>7355.0843580000001</v>
      </c>
      <c r="AK35">
        <v>6484.3268179999995</v>
      </c>
      <c r="AL35">
        <v>993246.73569999996</v>
      </c>
      <c r="AM35">
        <v>1007019.36</v>
      </c>
      <c r="AN35">
        <v>552837.80610000005</v>
      </c>
      <c r="AO35">
        <v>553202.6666</v>
      </c>
      <c r="AP35">
        <v>-1088.6170030000001</v>
      </c>
      <c r="AQ35">
        <v>-787.8283801</v>
      </c>
      <c r="AR35">
        <v>1788.78009</v>
      </c>
      <c r="AS35">
        <v>957.73971640000002</v>
      </c>
      <c r="AT35">
        <v>16893.964940000002</v>
      </c>
      <c r="AU35">
        <v>17020.287069999998</v>
      </c>
      <c r="AV35">
        <v>-2701.432519</v>
      </c>
      <c r="AW35">
        <v>-619.39223400000003</v>
      </c>
      <c r="AX35">
        <f t="shared" si="2"/>
        <v>1135572.8363355</v>
      </c>
      <c r="AY35">
        <f t="shared" si="3"/>
        <v>1138386.7938921999</v>
      </c>
      <c r="AZ35">
        <f t="shared" si="4"/>
        <v>2813.9575566998683</v>
      </c>
      <c r="BA35">
        <f t="shared" si="5"/>
        <v>0.24780071050136471</v>
      </c>
    </row>
    <row r="36" spans="1:53" hidden="1" x14ac:dyDescent="0.25">
      <c r="A36">
        <v>2038</v>
      </c>
      <c r="B36">
        <v>39633.117810000003</v>
      </c>
      <c r="C36">
        <v>38679.39718</v>
      </c>
      <c r="D36">
        <v>237981.99530000001</v>
      </c>
      <c r="E36">
        <v>239932.8639</v>
      </c>
      <c r="F36">
        <v>116736.25169999999</v>
      </c>
      <c r="G36">
        <v>111252.55439999999</v>
      </c>
      <c r="H36">
        <v>3458.8939789999999</v>
      </c>
      <c r="I36">
        <v>3296.154853</v>
      </c>
      <c r="J36">
        <v>181.50237300000001</v>
      </c>
      <c r="K36">
        <v>-98.037166020000001</v>
      </c>
      <c r="L36">
        <v>3062.7109970000001</v>
      </c>
      <c r="M36">
        <v>2678.3843149999998</v>
      </c>
      <c r="N36">
        <v>-2006.0330670000001</v>
      </c>
      <c r="O36">
        <v>-2196.6620079999998</v>
      </c>
      <c r="P36">
        <v>1254.9143019999999</v>
      </c>
      <c r="Q36">
        <v>949.85834729999999</v>
      </c>
      <c r="R36">
        <v>4415.6977269999998</v>
      </c>
      <c r="S36">
        <v>4088.5223780000001</v>
      </c>
      <c r="T36">
        <v>-3860.1178129999998</v>
      </c>
      <c r="U36">
        <v>-4402.2076859999997</v>
      </c>
      <c r="V36">
        <v>-4322.8971060000003</v>
      </c>
      <c r="W36">
        <v>-4743.6529719999999</v>
      </c>
      <c r="X36">
        <v>419220.80190000002</v>
      </c>
      <c r="Y36">
        <v>418586.78950000001</v>
      </c>
      <c r="Z36">
        <v>375837.57189999998</v>
      </c>
      <c r="AA36">
        <v>384417.5612</v>
      </c>
      <c r="AB36">
        <v>5134.6668289999998</v>
      </c>
      <c r="AC36">
        <v>5482.1109189999997</v>
      </c>
      <c r="AD36">
        <v>13084.02752</v>
      </c>
      <c r="AE36">
        <v>18535.368890000002</v>
      </c>
      <c r="AF36">
        <v>-10795.713309999999</v>
      </c>
      <c r="AG36">
        <v>-12933.61515</v>
      </c>
      <c r="AH36">
        <v>-2807.3937729999998</v>
      </c>
      <c r="AI36">
        <v>-3652.091171</v>
      </c>
      <c r="AJ36">
        <v>7417.7185419999996</v>
      </c>
      <c r="AK36">
        <v>6507.9216040000001</v>
      </c>
      <c r="AL36">
        <v>1011492.75</v>
      </c>
      <c r="AM36">
        <v>1025013.659</v>
      </c>
      <c r="AN36">
        <v>561594.94709999999</v>
      </c>
      <c r="AO36">
        <v>561965.70409999997</v>
      </c>
      <c r="AP36">
        <v>-1097.233888</v>
      </c>
      <c r="AQ36">
        <v>-797.47807639999996</v>
      </c>
      <c r="AR36">
        <v>1574.8332250000001</v>
      </c>
      <c r="AS36">
        <v>610.9649981</v>
      </c>
      <c r="AT36">
        <v>16959.95434</v>
      </c>
      <c r="AU36">
        <v>17061.565180000001</v>
      </c>
      <c r="AV36">
        <v>-2789.5312220000001</v>
      </c>
      <c r="AW36">
        <v>-683.65999939999995</v>
      </c>
      <c r="AX36">
        <f t="shared" si="2"/>
        <v>1151961.292192</v>
      </c>
      <c r="AY36">
        <f t="shared" si="3"/>
        <v>1153762.1290612798</v>
      </c>
      <c r="AZ36">
        <f t="shared" si="4"/>
        <v>1800.836869279854</v>
      </c>
      <c r="BA36">
        <f t="shared" si="5"/>
        <v>0.15632789760263094</v>
      </c>
    </row>
    <row r="37" spans="1:53" hidden="1" x14ac:dyDescent="0.25">
      <c r="A37">
        <v>2039</v>
      </c>
      <c r="B37">
        <v>39925.800219999997</v>
      </c>
      <c r="C37">
        <v>38913.337939999998</v>
      </c>
      <c r="D37">
        <v>242280.99619999999</v>
      </c>
      <c r="E37">
        <v>244160.6808</v>
      </c>
      <c r="F37">
        <v>118169.22990000001</v>
      </c>
      <c r="G37">
        <v>112415.2429</v>
      </c>
      <c r="H37">
        <v>3525.3012760000001</v>
      </c>
      <c r="I37">
        <v>3352.1404539999999</v>
      </c>
      <c r="J37">
        <v>212.35096809999999</v>
      </c>
      <c r="K37">
        <v>-81.078545079999998</v>
      </c>
      <c r="L37">
        <v>3125.2918730000001</v>
      </c>
      <c r="M37">
        <v>2721.6224430000002</v>
      </c>
      <c r="N37">
        <v>-2026.5484570000001</v>
      </c>
      <c r="O37">
        <v>-2222.6917250000001</v>
      </c>
      <c r="P37">
        <v>1244.2999589999999</v>
      </c>
      <c r="Q37">
        <v>926.49908270000003</v>
      </c>
      <c r="R37">
        <v>4503.8217029999996</v>
      </c>
      <c r="S37">
        <v>4155.9139779999996</v>
      </c>
      <c r="T37">
        <v>-3915.6853959999999</v>
      </c>
      <c r="U37">
        <v>-4477.1491889999998</v>
      </c>
      <c r="V37">
        <v>-4377.7884379999996</v>
      </c>
      <c r="W37">
        <v>-4809.2675939999999</v>
      </c>
      <c r="X37">
        <v>426481.52559999999</v>
      </c>
      <c r="Y37">
        <v>425184.8639</v>
      </c>
      <c r="Z37">
        <v>379554.85350000003</v>
      </c>
      <c r="AA37">
        <v>388243.7548</v>
      </c>
      <c r="AB37">
        <v>5169.9331169999996</v>
      </c>
      <c r="AC37">
        <v>5510.744702</v>
      </c>
      <c r="AD37">
        <v>13164.80336</v>
      </c>
      <c r="AE37">
        <v>18684.241379999999</v>
      </c>
      <c r="AF37">
        <v>-10909.3827</v>
      </c>
      <c r="AG37">
        <v>-13133.62833</v>
      </c>
      <c r="AH37">
        <v>-2821.5378019999998</v>
      </c>
      <c r="AI37">
        <v>-3707.3139339999998</v>
      </c>
      <c r="AJ37">
        <v>7485.676168</v>
      </c>
      <c r="AK37">
        <v>6539.0539490000001</v>
      </c>
      <c r="AL37">
        <v>1029907.2659999999</v>
      </c>
      <c r="AM37">
        <v>1043228.725</v>
      </c>
      <c r="AN37">
        <v>570484.76670000004</v>
      </c>
      <c r="AO37">
        <v>570862.53430000006</v>
      </c>
      <c r="AP37">
        <v>-1106.194152</v>
      </c>
      <c r="AQ37">
        <v>-807.81618260000005</v>
      </c>
      <c r="AR37">
        <v>1367.053752</v>
      </c>
      <c r="AS37">
        <v>261.08375480000001</v>
      </c>
      <c r="AT37">
        <v>17030.63824</v>
      </c>
      <c r="AU37">
        <v>17099.823489999999</v>
      </c>
      <c r="AV37">
        <v>-2876.0851809999999</v>
      </c>
      <c r="AW37">
        <v>-738.28477290000001</v>
      </c>
      <c r="AX37">
        <f t="shared" si="2"/>
        <v>1168777.6486881</v>
      </c>
      <c r="AY37">
        <f t="shared" si="3"/>
        <v>1169570.53130462</v>
      </c>
      <c r="AZ37">
        <f t="shared" si="4"/>
        <v>792.88261651992798</v>
      </c>
      <c r="BA37">
        <f t="shared" si="5"/>
        <v>6.783861904014872E-2</v>
      </c>
    </row>
    <row r="38" spans="1:53" hidden="1" x14ac:dyDescent="0.25">
      <c r="A38">
        <v>2040</v>
      </c>
      <c r="B38">
        <v>40228.895660000002</v>
      </c>
      <c r="C38">
        <v>39160.670720000002</v>
      </c>
      <c r="D38">
        <v>246615.77470000001</v>
      </c>
      <c r="E38">
        <v>248436.13949999999</v>
      </c>
      <c r="F38">
        <v>119648.2395</v>
      </c>
      <c r="G38">
        <v>113630.6406</v>
      </c>
      <c r="H38">
        <v>3593.0185000000001</v>
      </c>
      <c r="I38">
        <v>3410.267961</v>
      </c>
      <c r="J38">
        <v>243.68883629999999</v>
      </c>
      <c r="K38">
        <v>-62.024268739999997</v>
      </c>
      <c r="L38">
        <v>3189.8803670000002</v>
      </c>
      <c r="M38">
        <v>2768.270626</v>
      </c>
      <c r="N38">
        <v>-2047.0151289999999</v>
      </c>
      <c r="O38">
        <v>-2247.8849879999998</v>
      </c>
      <c r="P38">
        <v>1235.5982489999999</v>
      </c>
      <c r="Q38">
        <v>906.2999221</v>
      </c>
      <c r="R38">
        <v>4594.5553030000001</v>
      </c>
      <c r="S38">
        <v>4227.2545339999997</v>
      </c>
      <c r="T38">
        <v>-3970.4677310000002</v>
      </c>
      <c r="U38">
        <v>-4548.6838049999997</v>
      </c>
      <c r="V38">
        <v>-4432.8082700000004</v>
      </c>
      <c r="W38">
        <v>-4873.7623409999997</v>
      </c>
      <c r="X38">
        <v>433904.50520000001</v>
      </c>
      <c r="Y38">
        <v>431971.77779999998</v>
      </c>
      <c r="Z38">
        <v>383406.94959999999</v>
      </c>
      <c r="AA38">
        <v>392141.49570000003</v>
      </c>
      <c r="AB38">
        <v>5206.1738599999999</v>
      </c>
      <c r="AC38">
        <v>5541.6877210000002</v>
      </c>
      <c r="AD38">
        <v>13246.387629999999</v>
      </c>
      <c r="AE38">
        <v>18837.202219999999</v>
      </c>
      <c r="AF38">
        <v>-11016.98647</v>
      </c>
      <c r="AG38">
        <v>-13315.97582</v>
      </c>
      <c r="AH38">
        <v>-2832.1079749999999</v>
      </c>
      <c r="AI38">
        <v>-3757.4326380000002</v>
      </c>
      <c r="AJ38">
        <v>7558.6279329999998</v>
      </c>
      <c r="AK38">
        <v>6577.6582369999996</v>
      </c>
      <c r="AL38">
        <v>1048477.689</v>
      </c>
      <c r="AM38">
        <v>1061636.159</v>
      </c>
      <c r="AN38">
        <v>579509.39580000006</v>
      </c>
      <c r="AO38">
        <v>579894.7537</v>
      </c>
      <c r="AP38">
        <v>-1115.4248439999999</v>
      </c>
      <c r="AQ38">
        <v>-818.73962649999999</v>
      </c>
      <c r="AR38">
        <v>1165.6757660000001</v>
      </c>
      <c r="AS38">
        <v>-82.45528788</v>
      </c>
      <c r="AT38">
        <v>17105.35542</v>
      </c>
      <c r="AU38">
        <v>17147.205969999999</v>
      </c>
      <c r="AV38">
        <v>-2961.5389949999999</v>
      </c>
      <c r="AW38">
        <v>-801.45128539999996</v>
      </c>
      <c r="AX38">
        <f t="shared" si="2"/>
        <v>1185981.9191252999</v>
      </c>
      <c r="AY38">
        <f t="shared" si="3"/>
        <v>1185759.7912403601</v>
      </c>
      <c r="AZ38">
        <f t="shared" si="4"/>
        <v>-222.1278849397786</v>
      </c>
      <c r="BA38">
        <f t="shared" si="5"/>
        <v>-1.8729449526819524E-2</v>
      </c>
    </row>
    <row r="39" spans="1:53" hidden="1" x14ac:dyDescent="0.25">
      <c r="A39">
        <v>2041</v>
      </c>
      <c r="B39">
        <v>40541.796670000003</v>
      </c>
      <c r="C39">
        <v>39421.164470000003</v>
      </c>
      <c r="D39">
        <v>250983.9185</v>
      </c>
      <c r="E39">
        <v>252764.39290000001</v>
      </c>
      <c r="F39">
        <v>121171.5493</v>
      </c>
      <c r="G39">
        <v>114897.6914</v>
      </c>
      <c r="H39">
        <v>3662.0421630000001</v>
      </c>
      <c r="I39">
        <v>3470.6461549999999</v>
      </c>
      <c r="J39">
        <v>275.64534350000002</v>
      </c>
      <c r="K39">
        <v>-40.821389379999999</v>
      </c>
      <c r="L39">
        <v>3256.4644979999998</v>
      </c>
      <c r="M39">
        <v>2818.4914650000001</v>
      </c>
      <c r="N39">
        <v>-2067.3963869999998</v>
      </c>
      <c r="O39">
        <v>-2272.311549</v>
      </c>
      <c r="P39">
        <v>1228.761342</v>
      </c>
      <c r="Q39">
        <v>889.47945760000005</v>
      </c>
      <c r="R39">
        <v>4687.8857079999998</v>
      </c>
      <c r="S39">
        <v>4302.8113919999996</v>
      </c>
      <c r="T39">
        <v>-4024.4840159999999</v>
      </c>
      <c r="U39">
        <v>-4617.0763200000001</v>
      </c>
      <c r="V39">
        <v>-4487.7992080000004</v>
      </c>
      <c r="W39">
        <v>-4937.2490760000001</v>
      </c>
      <c r="X39">
        <v>441483.4227</v>
      </c>
      <c r="Y39">
        <v>438955.36940000003</v>
      </c>
      <c r="Z39">
        <v>387373.37910000002</v>
      </c>
      <c r="AA39">
        <v>396116.6802</v>
      </c>
      <c r="AB39">
        <v>5243.4106510000001</v>
      </c>
      <c r="AC39">
        <v>5574.9842799999997</v>
      </c>
      <c r="AD39">
        <v>13328.791359999999</v>
      </c>
      <c r="AE39">
        <v>18994.330529999999</v>
      </c>
      <c r="AF39">
        <v>-11119.250260000001</v>
      </c>
      <c r="AG39">
        <v>-13481.64243</v>
      </c>
      <c r="AH39">
        <v>-2839.3302180000001</v>
      </c>
      <c r="AI39">
        <v>-3802.6280860000002</v>
      </c>
      <c r="AJ39">
        <v>7636.2645789999997</v>
      </c>
      <c r="AK39">
        <v>6623.52765</v>
      </c>
      <c r="AL39">
        <v>1067199.379</v>
      </c>
      <c r="AM39">
        <v>1080262.689</v>
      </c>
      <c r="AN39">
        <v>588671.15599999996</v>
      </c>
      <c r="AO39">
        <v>589065.21219999995</v>
      </c>
      <c r="AP39">
        <v>-1124.870987</v>
      </c>
      <c r="AQ39">
        <v>-830.04751390000001</v>
      </c>
      <c r="AR39">
        <v>970.87084130000005</v>
      </c>
      <c r="AS39">
        <v>-426.7778237</v>
      </c>
      <c r="AT39">
        <v>17183.627390000001</v>
      </c>
      <c r="AU39">
        <v>17191.78642</v>
      </c>
      <c r="AV39">
        <v>-3046.2907749999999</v>
      </c>
      <c r="AW39">
        <v>-854.51062649999994</v>
      </c>
      <c r="AX39">
        <f t="shared" si="2"/>
        <v>1203543.3890434999</v>
      </c>
      <c r="AY39">
        <f t="shared" si="3"/>
        <v>1202348.1040352201</v>
      </c>
      <c r="AZ39">
        <f t="shared" si="4"/>
        <v>-1195.2850082798395</v>
      </c>
      <c r="BA39">
        <f t="shared" si="5"/>
        <v>-9.9313827749058253E-2</v>
      </c>
    </row>
    <row r="40" spans="1:53" hidden="1" x14ac:dyDescent="0.25">
      <c r="A40">
        <v>2042</v>
      </c>
      <c r="B40">
        <v>40863.952340000003</v>
      </c>
      <c r="C40">
        <v>39694.669289999998</v>
      </c>
      <c r="D40">
        <v>255385.1802</v>
      </c>
      <c r="E40">
        <v>257137.29430000001</v>
      </c>
      <c r="F40">
        <v>122737.5842</v>
      </c>
      <c r="G40">
        <v>116218.34510000001</v>
      </c>
      <c r="H40">
        <v>3732.3837589999998</v>
      </c>
      <c r="I40">
        <v>3533.1811389999998</v>
      </c>
      <c r="J40">
        <v>308.32210450000002</v>
      </c>
      <c r="K40">
        <v>-17.400119879999998</v>
      </c>
      <c r="L40">
        <v>3325.0390579999998</v>
      </c>
      <c r="M40">
        <v>2872.13139</v>
      </c>
      <c r="N40">
        <v>-2087.6697060000001</v>
      </c>
      <c r="O40">
        <v>-2296.0633400000002</v>
      </c>
      <c r="P40">
        <v>1223.6530849999999</v>
      </c>
      <c r="Q40">
        <v>875.94943569999998</v>
      </c>
      <c r="R40">
        <v>4783.7960869999997</v>
      </c>
      <c r="S40">
        <v>4382.6068859999996</v>
      </c>
      <c r="T40">
        <v>-4077.8076489999999</v>
      </c>
      <c r="U40">
        <v>-4682.4552080000003</v>
      </c>
      <c r="V40">
        <v>-4542.6698399999996</v>
      </c>
      <c r="W40">
        <v>-4999.6152320000001</v>
      </c>
      <c r="X40">
        <v>449214.2499</v>
      </c>
      <c r="Y40">
        <v>446129.64490000001</v>
      </c>
      <c r="Z40">
        <v>391438.99080000003</v>
      </c>
      <c r="AA40">
        <v>400143.82699999999</v>
      </c>
      <c r="AB40">
        <v>5281.6514239999997</v>
      </c>
      <c r="AC40">
        <v>5610.7034160000003</v>
      </c>
      <c r="AD40">
        <v>13412.02572</v>
      </c>
      <c r="AE40">
        <v>19155.456770000001</v>
      </c>
      <c r="AF40">
        <v>-11216.882809999999</v>
      </c>
      <c r="AG40">
        <v>-13630.900900000001</v>
      </c>
      <c r="AH40">
        <v>-2843.455653</v>
      </c>
      <c r="AI40">
        <v>-3842.8009099999999</v>
      </c>
      <c r="AJ40">
        <v>7718.2886060000001</v>
      </c>
      <c r="AK40">
        <v>6676.5900670000001</v>
      </c>
      <c r="AL40">
        <v>1086076.0989999999</v>
      </c>
      <c r="AM40">
        <v>1099087.4380000001</v>
      </c>
      <c r="AN40">
        <v>597972.55870000005</v>
      </c>
      <c r="AO40">
        <v>598375.71580000001</v>
      </c>
      <c r="AP40">
        <v>-1134.491612</v>
      </c>
      <c r="AQ40">
        <v>-841.72492899999997</v>
      </c>
      <c r="AR40">
        <v>782.56985729999997</v>
      </c>
      <c r="AS40">
        <v>-763.20818410000004</v>
      </c>
      <c r="AT40">
        <v>17264.96688</v>
      </c>
      <c r="AU40">
        <v>17245.735270000001</v>
      </c>
      <c r="AV40">
        <v>-3130.4102130000001</v>
      </c>
      <c r="AW40">
        <v>-916.86662479999995</v>
      </c>
      <c r="AX40">
        <f t="shared" si="2"/>
        <v>1221441.0519985</v>
      </c>
      <c r="AY40">
        <f t="shared" si="3"/>
        <v>1219297.4462508201</v>
      </c>
      <c r="AZ40">
        <f t="shared" si="4"/>
        <v>-2143.6057476799469</v>
      </c>
      <c r="BA40">
        <f t="shared" si="5"/>
        <v>-0.17549809253361984</v>
      </c>
    </row>
    <row r="41" spans="1:53" hidden="1" x14ac:dyDescent="0.25">
      <c r="A41">
        <v>2043</v>
      </c>
      <c r="B41">
        <v>41194.862350000003</v>
      </c>
      <c r="C41">
        <v>39980.955349999997</v>
      </c>
      <c r="D41">
        <v>259821.26639999999</v>
      </c>
      <c r="E41">
        <v>261557.86129999999</v>
      </c>
      <c r="F41">
        <v>124344.9431</v>
      </c>
      <c r="G41">
        <v>117591.576</v>
      </c>
      <c r="H41">
        <v>3804.0662219999999</v>
      </c>
      <c r="I41">
        <v>3597.8908750000001</v>
      </c>
      <c r="J41">
        <v>341.79495500000002</v>
      </c>
      <c r="K41">
        <v>8.1072833989999999</v>
      </c>
      <c r="L41">
        <v>3395.5993440000002</v>
      </c>
      <c r="M41">
        <v>2929.1967209999998</v>
      </c>
      <c r="N41">
        <v>-2107.8286119999998</v>
      </c>
      <c r="O41">
        <v>-2319.2433729999998</v>
      </c>
      <c r="P41">
        <v>1220.0537899999999</v>
      </c>
      <c r="Q41">
        <v>865.56740720000005</v>
      </c>
      <c r="R41">
        <v>4882.2641240000003</v>
      </c>
      <c r="S41">
        <v>4466.649402</v>
      </c>
      <c r="T41">
        <v>-4130.5658030000004</v>
      </c>
      <c r="U41">
        <v>-4745.182863</v>
      </c>
      <c r="V41">
        <v>-4597.389486</v>
      </c>
      <c r="W41">
        <v>-5061.0214809999998</v>
      </c>
      <c r="X41">
        <v>457095.02389999997</v>
      </c>
      <c r="Y41">
        <v>453498.53860000003</v>
      </c>
      <c r="Z41">
        <v>395593.0528</v>
      </c>
      <c r="AA41">
        <v>404241.52879999997</v>
      </c>
      <c r="AB41">
        <v>5320.8934069999996</v>
      </c>
      <c r="AC41">
        <v>5648.8596429999998</v>
      </c>
      <c r="AD41">
        <v>13496.102059999999</v>
      </c>
      <c r="AE41">
        <v>19320.593260000001</v>
      </c>
      <c r="AF41">
        <v>-11310.58736</v>
      </c>
      <c r="AG41">
        <v>-13764.71204</v>
      </c>
      <c r="AH41">
        <v>-2844.7564510000002</v>
      </c>
      <c r="AI41">
        <v>-3878.1651040000002</v>
      </c>
      <c r="AJ41">
        <v>7804.4101609999998</v>
      </c>
      <c r="AK41">
        <v>6736.6517169999997</v>
      </c>
      <c r="AL41">
        <v>1105118.963</v>
      </c>
      <c r="AM41">
        <v>1118128.2560000001</v>
      </c>
      <c r="AN41">
        <v>607416.27619999996</v>
      </c>
      <c r="AO41">
        <v>607828.95019999996</v>
      </c>
      <c r="AP41">
        <v>-1144.257683</v>
      </c>
      <c r="AQ41">
        <v>-853.68028809999998</v>
      </c>
      <c r="AR41">
        <v>600.64354260000005</v>
      </c>
      <c r="AS41">
        <v>-1096.3073670000001</v>
      </c>
      <c r="AT41">
        <v>17349.047780000001</v>
      </c>
      <c r="AU41">
        <v>17301.676360000001</v>
      </c>
      <c r="AV41">
        <v>-3214.0627340000001</v>
      </c>
      <c r="AW41">
        <v>-976.10005349999994</v>
      </c>
      <c r="AX41">
        <f t="shared" si="2"/>
        <v>1239662.2807339998</v>
      </c>
      <c r="AY41">
        <f t="shared" si="3"/>
        <v>1236631.4686715989</v>
      </c>
      <c r="AZ41">
        <f t="shared" si="4"/>
        <v>-3030.8120624008588</v>
      </c>
      <c r="BA41">
        <f t="shared" si="5"/>
        <v>-0.24448691466246159</v>
      </c>
    </row>
    <row r="42" spans="1:53" hidden="1" x14ac:dyDescent="0.25">
      <c r="A42">
        <v>2044</v>
      </c>
      <c r="B42">
        <v>41534.067860000003</v>
      </c>
      <c r="C42">
        <v>40279.792459999997</v>
      </c>
      <c r="D42">
        <v>264295.6226</v>
      </c>
      <c r="E42">
        <v>266029.1335</v>
      </c>
      <c r="F42">
        <v>125992.3982</v>
      </c>
      <c r="G42">
        <v>119018.1364</v>
      </c>
      <c r="H42">
        <v>3877.1207209999998</v>
      </c>
      <c r="I42">
        <v>3664.8145789999999</v>
      </c>
      <c r="J42">
        <v>376.11519449999997</v>
      </c>
      <c r="K42">
        <v>35.753384420000003</v>
      </c>
      <c r="L42">
        <v>3468.1373619999999</v>
      </c>
      <c r="M42">
        <v>2989.7084890000001</v>
      </c>
      <c r="N42">
        <v>-2127.8834750000001</v>
      </c>
      <c r="O42">
        <v>-2341.9161359999998</v>
      </c>
      <c r="P42">
        <v>1217.6690619999999</v>
      </c>
      <c r="Q42">
        <v>858.18959470000004</v>
      </c>
      <c r="R42">
        <v>4983.2603660000004</v>
      </c>
      <c r="S42">
        <v>4554.9734060000001</v>
      </c>
      <c r="T42">
        <v>-4182.937457</v>
      </c>
      <c r="U42">
        <v>-4805.5115660000001</v>
      </c>
      <c r="V42">
        <v>-4651.983268</v>
      </c>
      <c r="W42">
        <v>-5121.5463820000004</v>
      </c>
      <c r="X42">
        <v>465125.61410000001</v>
      </c>
      <c r="Y42">
        <v>461066.10739999998</v>
      </c>
      <c r="Z42">
        <v>399828.76079999999</v>
      </c>
      <c r="AA42">
        <v>408399.68949999998</v>
      </c>
      <c r="AB42">
        <v>5361.1245600000002</v>
      </c>
      <c r="AC42">
        <v>5689.4402540000001</v>
      </c>
      <c r="AD42">
        <v>13581.0319</v>
      </c>
      <c r="AE42">
        <v>19489.659189999998</v>
      </c>
      <c r="AF42">
        <v>-11401.07789</v>
      </c>
      <c r="AG42">
        <v>-13883.984039999999</v>
      </c>
      <c r="AH42">
        <v>-2843.5258370000001</v>
      </c>
      <c r="AI42">
        <v>-3908.9192880000001</v>
      </c>
      <c r="AJ42">
        <v>7894.342369</v>
      </c>
      <c r="AK42">
        <v>6803.5192969999998</v>
      </c>
      <c r="AL42">
        <v>1124345.3940000001</v>
      </c>
      <c r="AM42">
        <v>1137402.17</v>
      </c>
      <c r="AN42">
        <v>617005.11730000004</v>
      </c>
      <c r="AO42">
        <v>617427.60239999997</v>
      </c>
      <c r="AP42">
        <v>-1154.149623</v>
      </c>
      <c r="AQ42">
        <v>-865.8619688</v>
      </c>
      <c r="AR42">
        <v>424.86031120000001</v>
      </c>
      <c r="AS42">
        <v>-1425.676209</v>
      </c>
      <c r="AT42">
        <v>17435.606210000002</v>
      </c>
      <c r="AU42">
        <v>17360.247500000001</v>
      </c>
      <c r="AV42">
        <v>-3297.373227</v>
      </c>
      <c r="AW42">
        <v>-1033.4907049999999</v>
      </c>
      <c r="AX42">
        <f t="shared" si="2"/>
        <v>1258201.8942055001</v>
      </c>
      <c r="AY42">
        <f t="shared" si="3"/>
        <v>1254347.5321691199</v>
      </c>
      <c r="AZ42">
        <f t="shared" si="4"/>
        <v>-3854.3620363802183</v>
      </c>
      <c r="BA42">
        <f t="shared" si="5"/>
        <v>-0.3063389154102395</v>
      </c>
    </row>
    <row r="43" spans="1:53" hidden="1" x14ac:dyDescent="0.25">
      <c r="A43">
        <v>2045</v>
      </c>
      <c r="B43">
        <v>41881.141250000001</v>
      </c>
      <c r="C43">
        <v>40590.934690000002</v>
      </c>
      <c r="D43">
        <v>268813.12079999998</v>
      </c>
      <c r="E43">
        <v>270554.51949999999</v>
      </c>
      <c r="F43">
        <v>127678.8754</v>
      </c>
      <c r="G43">
        <v>120498.06849999999</v>
      </c>
      <c r="H43">
        <v>3951.5830810000002</v>
      </c>
      <c r="I43">
        <v>3733.9835389999998</v>
      </c>
      <c r="J43">
        <v>411.3127781</v>
      </c>
      <c r="K43">
        <v>65.544563710000006</v>
      </c>
      <c r="L43">
        <v>3542.6386259999999</v>
      </c>
      <c r="M43">
        <v>3053.6703379999999</v>
      </c>
      <c r="N43">
        <v>-2147.8606810000001</v>
      </c>
      <c r="O43">
        <v>-2364.1394869999999</v>
      </c>
      <c r="P43">
        <v>1216.141848</v>
      </c>
      <c r="Q43">
        <v>853.60500950000005</v>
      </c>
      <c r="R43">
        <v>5086.7467269999997</v>
      </c>
      <c r="S43">
        <v>4647.5729799999999</v>
      </c>
      <c r="T43">
        <v>-4235.1471170000004</v>
      </c>
      <c r="U43">
        <v>-4863.7125400000004</v>
      </c>
      <c r="V43">
        <v>-4706.5243490000003</v>
      </c>
      <c r="W43">
        <v>-5181.2947180000001</v>
      </c>
      <c r="X43">
        <v>473307.3787</v>
      </c>
      <c r="Y43">
        <v>468836.1347</v>
      </c>
      <c r="Z43">
        <v>404142.43369999999</v>
      </c>
      <c r="AA43">
        <v>412616.61070000002</v>
      </c>
      <c r="AB43">
        <v>5402.3243409999995</v>
      </c>
      <c r="AC43">
        <v>5732.4172639999997</v>
      </c>
      <c r="AD43">
        <v>13666.826950000001</v>
      </c>
      <c r="AE43">
        <v>19662.568029999999</v>
      </c>
      <c r="AF43">
        <v>-11489.089480000001</v>
      </c>
      <c r="AG43">
        <v>-13989.71155</v>
      </c>
      <c r="AH43">
        <v>-2840.0760479999999</v>
      </c>
      <c r="AI43">
        <v>-3935.292203</v>
      </c>
      <c r="AJ43">
        <v>7987.7978149999999</v>
      </c>
      <c r="AK43">
        <v>6876.9805340000003</v>
      </c>
      <c r="AL43">
        <v>1143777.757</v>
      </c>
      <c r="AM43">
        <v>1156926.577</v>
      </c>
      <c r="AN43">
        <v>626741.99769999995</v>
      </c>
      <c r="AO43">
        <v>627174.38910000003</v>
      </c>
      <c r="AP43">
        <v>-1164.15527</v>
      </c>
      <c r="AQ43">
        <v>-878.23811369999999</v>
      </c>
      <c r="AR43">
        <v>254.90478490000001</v>
      </c>
      <c r="AS43">
        <v>-1751.122155</v>
      </c>
      <c r="AT43">
        <v>17524.420900000001</v>
      </c>
      <c r="AU43">
        <v>17421.830989999999</v>
      </c>
      <c r="AV43">
        <v>-3380.442305</v>
      </c>
      <c r="AW43">
        <v>-1089.6899989999999</v>
      </c>
      <c r="AX43">
        <f t="shared" si="2"/>
        <v>1277060.6995130999</v>
      </c>
      <c r="AY43">
        <f t="shared" si="3"/>
        <v>1272450.56308521</v>
      </c>
      <c r="AZ43">
        <f t="shared" si="4"/>
        <v>-4610.1364278898109</v>
      </c>
      <c r="BA43">
        <f t="shared" si="5"/>
        <v>-0.36099587354363816</v>
      </c>
    </row>
    <row r="44" spans="1:53" hidden="1" x14ac:dyDescent="0.25">
      <c r="A44">
        <v>2046</v>
      </c>
      <c r="B44">
        <v>42235.675730000003</v>
      </c>
      <c r="C44">
        <v>40914.111400000002</v>
      </c>
      <c r="D44">
        <v>273379.68979999999</v>
      </c>
      <c r="E44">
        <v>275137.94150000002</v>
      </c>
      <c r="F44">
        <v>129403.421</v>
      </c>
      <c r="G44">
        <v>122031.34970000001</v>
      </c>
      <c r="H44">
        <v>4027.489881</v>
      </c>
      <c r="I44">
        <v>3805.4182190000001</v>
      </c>
      <c r="J44">
        <v>447.39899530000002</v>
      </c>
      <c r="K44">
        <v>97.441040409999999</v>
      </c>
      <c r="L44">
        <v>3619.079291</v>
      </c>
      <c r="M44">
        <v>3121.06194</v>
      </c>
      <c r="N44">
        <v>-2167.8007870000001</v>
      </c>
      <c r="O44">
        <v>-2385.9740510000001</v>
      </c>
      <c r="P44">
        <v>1215.0661319999999</v>
      </c>
      <c r="Q44">
        <v>851.51706799999999</v>
      </c>
      <c r="R44">
        <v>5192.6746730000004</v>
      </c>
      <c r="S44">
        <v>4744.4034899999997</v>
      </c>
      <c r="T44">
        <v>-4287.4566729999997</v>
      </c>
      <c r="U44">
        <v>-4920.09238</v>
      </c>
      <c r="V44">
        <v>-4761.1249799999996</v>
      </c>
      <c r="W44">
        <v>-5240.4041559999996</v>
      </c>
      <c r="X44">
        <v>481642.7488</v>
      </c>
      <c r="Y44">
        <v>476812.22279999999</v>
      </c>
      <c r="Z44">
        <v>408532.78399999999</v>
      </c>
      <c r="AA44">
        <v>416895.01610000001</v>
      </c>
      <c r="AB44">
        <v>5444.4639420000003</v>
      </c>
      <c r="AC44">
        <v>5777.7446490000002</v>
      </c>
      <c r="AD44">
        <v>13753.499089999999</v>
      </c>
      <c r="AE44">
        <v>19839.221819999999</v>
      </c>
      <c r="AF44">
        <v>-11575.38399</v>
      </c>
      <c r="AG44">
        <v>-14082.99725</v>
      </c>
      <c r="AH44">
        <v>-2834.7352780000001</v>
      </c>
      <c r="AI44">
        <v>-3957.5491440000001</v>
      </c>
      <c r="AJ44">
        <v>8084.4859850000003</v>
      </c>
      <c r="AK44">
        <v>6956.7955760000004</v>
      </c>
      <c r="AL44">
        <v>1163441.8319999999</v>
      </c>
      <c r="AM44">
        <v>1176719.821</v>
      </c>
      <c r="AN44">
        <v>636629.91029999999</v>
      </c>
      <c r="AO44">
        <v>637072.07149999996</v>
      </c>
      <c r="AP44">
        <v>-1174.268116</v>
      </c>
      <c r="AQ44">
        <v>-890.78939560000003</v>
      </c>
      <c r="AR44">
        <v>90.40027225</v>
      </c>
      <c r="AS44">
        <v>-2072.631488</v>
      </c>
      <c r="AT44">
        <v>17615.297729999998</v>
      </c>
      <c r="AU44">
        <v>17486.634880000001</v>
      </c>
      <c r="AV44">
        <v>-3463.3547990000002</v>
      </c>
      <c r="AW44">
        <v>-1145.0520839999999</v>
      </c>
      <c r="AX44">
        <f t="shared" si="2"/>
        <v>1296243.9701322999</v>
      </c>
      <c r="AY44">
        <f t="shared" si="3"/>
        <v>1290949.90127041</v>
      </c>
      <c r="AZ44">
        <f t="shared" si="4"/>
        <v>-5294.0688618898857</v>
      </c>
      <c r="BA44">
        <f t="shared" si="5"/>
        <v>-0.40841608399918355</v>
      </c>
    </row>
    <row r="45" spans="1:53" hidden="1" x14ac:dyDescent="0.25">
      <c r="A45">
        <v>2047</v>
      </c>
      <c r="B45">
        <v>42597.275609999997</v>
      </c>
      <c r="C45">
        <v>41249.020429999997</v>
      </c>
      <c r="D45">
        <v>278001.92680000002</v>
      </c>
      <c r="E45">
        <v>279783.79719999997</v>
      </c>
      <c r="F45">
        <v>131165.15950000001</v>
      </c>
      <c r="G45">
        <v>123617.8517</v>
      </c>
      <c r="H45">
        <v>4104.874613</v>
      </c>
      <c r="I45">
        <v>3879.1293540000001</v>
      </c>
      <c r="J45">
        <v>484.36864320000001</v>
      </c>
      <c r="K45">
        <v>131.3740866</v>
      </c>
      <c r="L45">
        <v>3697.4236850000002</v>
      </c>
      <c r="M45">
        <v>3191.8403990000002</v>
      </c>
      <c r="N45">
        <v>-2187.7560819999999</v>
      </c>
      <c r="O45">
        <v>-2407.48488</v>
      </c>
      <c r="P45">
        <v>1214.0012300000001</v>
      </c>
      <c r="Q45">
        <v>851.55416620000005</v>
      </c>
      <c r="R45">
        <v>5300.9834540000002</v>
      </c>
      <c r="S45">
        <v>4845.3900210000002</v>
      </c>
      <c r="T45">
        <v>-4340.1563159999996</v>
      </c>
      <c r="U45">
        <v>-4974.9847970000001</v>
      </c>
      <c r="V45">
        <v>-4815.9269969999996</v>
      </c>
      <c r="W45">
        <v>-5299.0361419999999</v>
      </c>
      <c r="X45">
        <v>490134.78639999998</v>
      </c>
      <c r="Y45">
        <v>484997.78879999998</v>
      </c>
      <c r="Z45">
        <v>413000.2475</v>
      </c>
      <c r="AA45">
        <v>421239.79879999999</v>
      </c>
      <c r="AB45">
        <v>5487.5062799999996</v>
      </c>
      <c r="AC45">
        <v>5825.3578200000002</v>
      </c>
      <c r="AD45">
        <v>13841.06035</v>
      </c>
      <c r="AE45">
        <v>20019.508829999999</v>
      </c>
      <c r="AF45">
        <v>-11660.75153</v>
      </c>
      <c r="AG45">
        <v>-14165.05005</v>
      </c>
      <c r="AH45">
        <v>-2827.8440270000001</v>
      </c>
      <c r="AI45">
        <v>-3975.988891</v>
      </c>
      <c r="AJ45">
        <v>8184.1116359999996</v>
      </c>
      <c r="AK45">
        <v>7042.6947339999997</v>
      </c>
      <c r="AL45">
        <v>1183365.2679999999</v>
      </c>
      <c r="AM45">
        <v>1196801.1189999999</v>
      </c>
      <c r="AN45">
        <v>646671.89569999999</v>
      </c>
      <c r="AO45">
        <v>647123.45600000001</v>
      </c>
      <c r="AP45">
        <v>-1184.4857870000001</v>
      </c>
      <c r="AQ45">
        <v>-903.50475889999996</v>
      </c>
      <c r="AR45">
        <v>-69.068170469999998</v>
      </c>
      <c r="AS45">
        <v>-2390.3107030000001</v>
      </c>
      <c r="AT45">
        <v>17708.05818</v>
      </c>
      <c r="AU45">
        <v>17554.742050000001</v>
      </c>
      <c r="AV45">
        <v>-3546.183771</v>
      </c>
      <c r="AW45">
        <v>-1199.7895980000001</v>
      </c>
      <c r="AX45">
        <f t="shared" si="2"/>
        <v>1315759.9324302</v>
      </c>
      <c r="AY45">
        <f t="shared" si="3"/>
        <v>1309857.0187077997</v>
      </c>
      <c r="AZ45">
        <f t="shared" si="4"/>
        <v>-5902.9137224003207</v>
      </c>
      <c r="BA45">
        <f t="shared" si="5"/>
        <v>-0.44863151528696255</v>
      </c>
    </row>
    <row r="46" spans="1:53" hidden="1" x14ac:dyDescent="0.25">
      <c r="A46">
        <v>2048</v>
      </c>
      <c r="B46">
        <v>42965.54767</v>
      </c>
      <c r="C46">
        <v>41595.322870000004</v>
      </c>
      <c r="D46">
        <v>282686.72350000002</v>
      </c>
      <c r="E46">
        <v>284496.8101</v>
      </c>
      <c r="F46">
        <v>132963.2481</v>
      </c>
      <c r="G46">
        <v>125257.30740000001</v>
      </c>
      <c r="H46">
        <v>4183.7641299999996</v>
      </c>
      <c r="I46">
        <v>3955.1183040000001</v>
      </c>
      <c r="J46">
        <v>522.20111420000001</v>
      </c>
      <c r="K46">
        <v>167.2569311</v>
      </c>
      <c r="L46">
        <v>3777.6223049999999</v>
      </c>
      <c r="M46">
        <v>3265.9422070000001</v>
      </c>
      <c r="N46">
        <v>-2207.787918</v>
      </c>
      <c r="O46">
        <v>-2428.7408380000002</v>
      </c>
      <c r="P46">
        <v>1212.4855130000001</v>
      </c>
      <c r="Q46">
        <v>853.28612899999996</v>
      </c>
      <c r="R46">
        <v>5411.5983820000001</v>
      </c>
      <c r="S46">
        <v>4950.4323610000001</v>
      </c>
      <c r="T46">
        <v>-4393.5558149999997</v>
      </c>
      <c r="U46">
        <v>-5028.7419170000003</v>
      </c>
      <c r="V46">
        <v>-4871.0927979999997</v>
      </c>
      <c r="W46">
        <v>-5357.3673429999999</v>
      </c>
      <c r="X46">
        <v>498786.75099999999</v>
      </c>
      <c r="Y46">
        <v>493395.93079999997</v>
      </c>
      <c r="Z46">
        <v>417546.47519999999</v>
      </c>
      <c r="AA46">
        <v>425656.80589999998</v>
      </c>
      <c r="AB46">
        <v>5531.4059200000002</v>
      </c>
      <c r="AC46">
        <v>5875.1738990000003</v>
      </c>
      <c r="AD46">
        <v>13929.522999999999</v>
      </c>
      <c r="AE46">
        <v>20203.30287</v>
      </c>
      <c r="AF46">
        <v>-11746.00844</v>
      </c>
      <c r="AG46">
        <v>-14237.17548</v>
      </c>
      <c r="AH46">
        <v>-2819.7512569999999</v>
      </c>
      <c r="AI46">
        <v>-3990.939116</v>
      </c>
      <c r="AJ46">
        <v>8286.3739229999901</v>
      </c>
      <c r="AK46">
        <v>7134.3782030000002</v>
      </c>
      <c r="AL46">
        <v>1203576.1340000001</v>
      </c>
      <c r="AM46">
        <v>1217190.0649999999</v>
      </c>
      <c r="AN46">
        <v>656871.01650000003</v>
      </c>
      <c r="AO46">
        <v>657331.38749999995</v>
      </c>
      <c r="AP46">
        <v>-1194.8087069999999</v>
      </c>
      <c r="AQ46">
        <v>-916.37857729999996</v>
      </c>
      <c r="AR46">
        <v>-223.93245340000001</v>
      </c>
      <c r="AS46">
        <v>-2704.3398430000002</v>
      </c>
      <c r="AT46">
        <v>17802.508819999999</v>
      </c>
      <c r="AU46">
        <v>17626.141869999999</v>
      </c>
      <c r="AV46">
        <v>-3628.9920240000001</v>
      </c>
      <c r="AW46">
        <v>-1254.0511059999999</v>
      </c>
      <c r="AX46">
        <f t="shared" si="2"/>
        <v>1335618.4327131999</v>
      </c>
      <c r="AY46">
        <f t="shared" si="3"/>
        <v>1329184.0400340999</v>
      </c>
      <c r="AZ46">
        <f t="shared" si="4"/>
        <v>-6434.3926790999249</v>
      </c>
      <c r="BA46">
        <f t="shared" si="5"/>
        <v>-0.48175380943410467</v>
      </c>
    </row>
    <row r="47" spans="1:53" hidden="1" x14ac:dyDescent="0.25">
      <c r="A47">
        <v>2049</v>
      </c>
      <c r="B47">
        <v>43340.094120000002</v>
      </c>
      <c r="C47">
        <v>41952.639309999999</v>
      </c>
      <c r="D47">
        <v>287440.92570000002</v>
      </c>
      <c r="E47">
        <v>289281.8455</v>
      </c>
      <c r="F47">
        <v>134796.83309999999</v>
      </c>
      <c r="G47">
        <v>126949.28290000001</v>
      </c>
      <c r="H47">
        <v>4264.1757779999998</v>
      </c>
      <c r="I47">
        <v>4033.3767760000001</v>
      </c>
      <c r="J47">
        <v>560.86191099999996</v>
      </c>
      <c r="K47">
        <v>204.9912956</v>
      </c>
      <c r="L47">
        <v>3859.6105269999998</v>
      </c>
      <c r="M47">
        <v>3343.2847489999999</v>
      </c>
      <c r="N47">
        <v>-2227.9639350000002</v>
      </c>
      <c r="O47">
        <v>-2449.813373</v>
      </c>
      <c r="P47">
        <v>1210.0495249999999</v>
      </c>
      <c r="Q47">
        <v>856.24028080000005</v>
      </c>
      <c r="R47">
        <v>5524.4298740000004</v>
      </c>
      <c r="S47">
        <v>5059.4079879999999</v>
      </c>
      <c r="T47">
        <v>-4447.9757310000005</v>
      </c>
      <c r="U47">
        <v>-5081.7270070000004</v>
      </c>
      <c r="V47">
        <v>-4926.7964899999997</v>
      </c>
      <c r="W47">
        <v>-5415.5825580000001</v>
      </c>
      <c r="X47">
        <v>507601.70939999999</v>
      </c>
      <c r="Y47">
        <v>502009.24599999998</v>
      </c>
      <c r="Z47">
        <v>422173.81089999998</v>
      </c>
      <c r="AA47">
        <v>430152.065</v>
      </c>
      <c r="AB47">
        <v>5576.1091109999998</v>
      </c>
      <c r="AC47">
        <v>5927.0924660000001</v>
      </c>
      <c r="AD47">
        <v>14018.899439999999</v>
      </c>
      <c r="AE47">
        <v>20390.46355</v>
      </c>
      <c r="AF47">
        <v>-11831.99224</v>
      </c>
      <c r="AG47">
        <v>-14300.761420000001</v>
      </c>
      <c r="AH47">
        <v>-2810.8103839999999</v>
      </c>
      <c r="AI47">
        <v>-4002.7516270000001</v>
      </c>
      <c r="AJ47">
        <v>8390.9663739999996</v>
      </c>
      <c r="AK47">
        <v>7231.5169679999999</v>
      </c>
      <c r="AL47">
        <v>1224101.6510000001</v>
      </c>
      <c r="AM47">
        <v>1237906.0330000001</v>
      </c>
      <c r="AN47">
        <v>667230.33519999997</v>
      </c>
      <c r="AO47">
        <v>667698.74040000001</v>
      </c>
      <c r="AP47">
        <v>-1205.2390479999999</v>
      </c>
      <c r="AQ47">
        <v>-929.40868520000004</v>
      </c>
      <c r="AR47">
        <v>-374.6224029</v>
      </c>
      <c r="AS47">
        <v>-3014.938525</v>
      </c>
      <c r="AT47">
        <v>17898.459269999999</v>
      </c>
      <c r="AU47">
        <v>17700.751639999999</v>
      </c>
      <c r="AV47">
        <v>-3711.832089</v>
      </c>
      <c r="AW47">
        <v>-1307.9586850000001</v>
      </c>
      <c r="AX47">
        <f t="shared" si="2"/>
        <v>1355829.670559</v>
      </c>
      <c r="AY47">
        <f t="shared" si="3"/>
        <v>1348942.6175513999</v>
      </c>
      <c r="AZ47">
        <f t="shared" si="4"/>
        <v>-6887.0530076001305</v>
      </c>
      <c r="BA47">
        <f t="shared" si="5"/>
        <v>-0.50795857010273582</v>
      </c>
    </row>
    <row r="48" spans="1:53" hidden="1" x14ac:dyDescent="0.25">
      <c r="A48">
        <v>2050</v>
      </c>
      <c r="B48">
        <v>43720.507469999997</v>
      </c>
      <c r="C48">
        <v>42320.547500000001</v>
      </c>
      <c r="D48">
        <v>292271.0416</v>
      </c>
      <c r="E48">
        <v>294143.7268</v>
      </c>
      <c r="F48">
        <v>136665.01149999999</v>
      </c>
      <c r="G48">
        <v>128693.1532</v>
      </c>
      <c r="H48">
        <v>4346.1151380000001</v>
      </c>
      <c r="I48">
        <v>4113.8860789999999</v>
      </c>
      <c r="J48">
        <v>600.30290109999999</v>
      </c>
      <c r="K48">
        <v>244.47003430000001</v>
      </c>
      <c r="L48">
        <v>3943.3078030000001</v>
      </c>
      <c r="M48">
        <v>3423.7670880000001</v>
      </c>
      <c r="N48">
        <v>-2248.3555019999999</v>
      </c>
      <c r="O48">
        <v>-2470.7753379999999</v>
      </c>
      <c r="P48">
        <v>1206.227243</v>
      </c>
      <c r="Q48">
        <v>859.91499780000004</v>
      </c>
      <c r="R48">
        <v>5639.3725469999999</v>
      </c>
      <c r="S48">
        <v>5172.1734109999998</v>
      </c>
      <c r="T48">
        <v>-4503.740264</v>
      </c>
      <c r="U48">
        <v>-5134.3094380000002</v>
      </c>
      <c r="V48">
        <v>-4983.2166230000003</v>
      </c>
      <c r="W48">
        <v>-5473.8696659999996</v>
      </c>
      <c r="X48">
        <v>516582.1997</v>
      </c>
      <c r="Y48">
        <v>510839.641</v>
      </c>
      <c r="Z48">
        <v>426885.00420000002</v>
      </c>
      <c r="AA48">
        <v>434731.42859999998</v>
      </c>
      <c r="AB48">
        <v>5621.5540250000004</v>
      </c>
      <c r="AC48">
        <v>5980.996588</v>
      </c>
      <c r="AD48">
        <v>14109.202310000001</v>
      </c>
      <c r="AE48">
        <v>20580.837380000001</v>
      </c>
      <c r="AF48">
        <v>-11919.554609999999</v>
      </c>
      <c r="AG48">
        <v>-14357.261140000001</v>
      </c>
      <c r="AH48">
        <v>-2801.3755369999999</v>
      </c>
      <c r="AI48">
        <v>-4011.797951</v>
      </c>
      <c r="AJ48">
        <v>8497.5774459999902</v>
      </c>
      <c r="AK48">
        <v>7333.7543999999998</v>
      </c>
      <c r="AL48">
        <v>1244967.129</v>
      </c>
      <c r="AM48">
        <v>1258967.575</v>
      </c>
      <c r="AN48">
        <v>677752.89789999998</v>
      </c>
      <c r="AO48">
        <v>678228.41</v>
      </c>
      <c r="AP48">
        <v>-1215.7799319999999</v>
      </c>
      <c r="AQ48">
        <v>-942.5950047</v>
      </c>
      <c r="AR48">
        <v>-521.55082049999999</v>
      </c>
      <c r="AS48">
        <v>-3322.3423990000001</v>
      </c>
      <c r="AT48">
        <v>17995.750240000001</v>
      </c>
      <c r="AU48">
        <v>17778.431960000002</v>
      </c>
      <c r="AV48">
        <v>-3794.7458339999998</v>
      </c>
      <c r="AW48">
        <v>-1361.624998</v>
      </c>
      <c r="AX48">
        <f t="shared" ref="AX48" si="6">SUM(D48,F48,H48,J48,L48,N48,P48,R48,T48,V48,X48,Z48,AB48,AD48,AF48,AH48,AJ48,AL48,AN48,AP48,AR48,AT48,AV48)</f>
        <v>3325094.3744306001</v>
      </c>
      <c r="AY48">
        <f>SUM(E48,G48,I48,K48,M48,O48,Q48,S48,U48,W48,Y48,AA48,AC48,AE48,AG48,AI48,AK48,AM48,AO48,AY50)</f>
        <v>3321867.3229798442</v>
      </c>
      <c r="AZ48">
        <f t="shared" ref="AZ48" si="7">SUM(F48,H48,J48,L48,N48,P48,R48,T48,V48,X48,Z48,AB48,AD48,AF48,AH48,AJ48,AL48,AN48,AP48,AZ50)</f>
        <v>3019143.8792451001</v>
      </c>
      <c r="BA48">
        <f t="shared" ref="BA48" si="8">(AZ48/AX48)*100</f>
        <v>90.798742509740279</v>
      </c>
    </row>
    <row r="50" spans="2:51" x14ac:dyDescent="0.25">
      <c r="B50">
        <f>((B28/B13)^(1/(2030-2015))-1)*100</f>
        <v>-3.8127092979012289E-3</v>
      </c>
      <c r="C50">
        <f t="shared" ref="C50:AY50" si="9">((C28/C13)^(1/(2030-2015))-1)*100</f>
        <v>-8.2890842028138234E-2</v>
      </c>
      <c r="D50">
        <f>((D28/D13)^(1/(2030-2015))-1)*100</f>
        <v>1.5421962782783183</v>
      </c>
      <c r="E50">
        <f t="shared" si="9"/>
        <v>1.6335358803734934</v>
      </c>
      <c r="F50">
        <f>((F28/F13)^(1/(2030-2015))-1)*100</f>
        <v>2.9024935486059</v>
      </c>
      <c r="G50">
        <f t="shared" si="9"/>
        <v>2.6571385478299847</v>
      </c>
      <c r="H50">
        <f>((H28/H13)^(1/(2030-2015))-1)*100</f>
        <v>5.2385753866321494</v>
      </c>
      <c r="I50">
        <f>((I28/I13)^(1/(2030-2015))-1)*100</f>
        <v>5.105204892248616</v>
      </c>
      <c r="J50">
        <f>((J28/J13)^(1/(2030-2015))-1)*100</f>
        <v>-21.149332953403789</v>
      </c>
      <c r="K50">
        <f>((K28/K13)^(1/(2030-2015))-1)*100</f>
        <v>-13.424596076126615</v>
      </c>
      <c r="L50">
        <f>((L28/L13)^(1/(2030-2015))-1)*100</f>
        <v>8.4351215314197638</v>
      </c>
      <c r="M50">
        <f t="shared" si="9"/>
        <v>7.9185141652650781</v>
      </c>
      <c r="N50">
        <f t="shared" si="9"/>
        <v>1.8081682956960554</v>
      </c>
      <c r="O50">
        <f t="shared" si="9"/>
        <v>2.1832457491289814</v>
      </c>
      <c r="P50">
        <f t="shared" si="9"/>
        <v>-2.233904204681203</v>
      </c>
      <c r="Q50">
        <f t="shared" si="9"/>
        <v>-3.1158885450840224</v>
      </c>
      <c r="R50">
        <f t="shared" si="9"/>
        <v>0.14137427706211181</v>
      </c>
      <c r="S50">
        <f t="shared" si="9"/>
        <v>-0.10127700172244403</v>
      </c>
      <c r="T50">
        <f t="shared" si="9"/>
        <v>8.0004369505999087</v>
      </c>
      <c r="U50">
        <f t="shared" si="9"/>
        <v>8.5760422091128774</v>
      </c>
      <c r="V50">
        <f t="shared" si="9"/>
        <v>2.8385195775201488</v>
      </c>
      <c r="W50">
        <f t="shared" si="9"/>
        <v>3.3015430089366138</v>
      </c>
      <c r="X50">
        <f t="shared" si="9"/>
        <v>1.0722556538673045</v>
      </c>
      <c r="Y50">
        <f t="shared" si="9"/>
        <v>1.1502460959921024</v>
      </c>
      <c r="Z50">
        <f t="shared" si="9"/>
        <v>1.7136969359591747</v>
      </c>
      <c r="AA50">
        <f t="shared" si="9"/>
        <v>1.8210662895277618</v>
      </c>
      <c r="AB50">
        <f t="shared" si="9"/>
        <v>0.17936072889346288</v>
      </c>
      <c r="AC50">
        <f t="shared" si="9"/>
        <v>0.74914462013628835</v>
      </c>
      <c r="AD50">
        <f t="shared" si="9"/>
        <v>0.58209607467873958</v>
      </c>
      <c r="AE50">
        <f t="shared" si="9"/>
        <v>2.8826163019699758</v>
      </c>
      <c r="AF50">
        <f t="shared" si="9"/>
        <v>4.3969814527200946</v>
      </c>
      <c r="AG50">
        <f t="shared" si="9"/>
        <v>5.1348410346647055</v>
      </c>
      <c r="AH50">
        <f>((AH28/AH13)^(1/(2030-2015))-1)*100</f>
        <v>4.63196403046644</v>
      </c>
      <c r="AI50">
        <f t="shared" si="9"/>
        <v>5.9343030723093992</v>
      </c>
      <c r="AJ50">
        <f t="shared" si="9"/>
        <v>-0.33559851197806356</v>
      </c>
      <c r="AK50">
        <f t="shared" si="9"/>
        <v>-0.87209855634263755</v>
      </c>
      <c r="AL50">
        <f t="shared" si="9"/>
        <v>1.4481141499675942</v>
      </c>
      <c r="AM50">
        <f t="shared" si="9"/>
        <v>1.5627101316275649</v>
      </c>
      <c r="AN50">
        <f t="shared" si="9"/>
        <v>1.5778651825962386</v>
      </c>
      <c r="AO50">
        <f t="shared" si="9"/>
        <v>1.5822727086777899</v>
      </c>
      <c r="AP50">
        <f t="shared" si="9"/>
        <v>-1.1221807043309551</v>
      </c>
      <c r="AQ50">
        <f t="shared" si="9"/>
        <v>-3.0524538066392659</v>
      </c>
      <c r="AR50">
        <f t="shared" si="9"/>
        <v>-7.4848739892849565</v>
      </c>
      <c r="AS50">
        <f t="shared" si="9"/>
        <v>-8.0975730109543278</v>
      </c>
      <c r="AT50">
        <f t="shared" si="9"/>
        <v>-0.65609515251551231</v>
      </c>
      <c r="AU50">
        <f t="shared" si="9"/>
        <v>-0.56779820409516013</v>
      </c>
      <c r="AV50">
        <f t="shared" si="9"/>
        <v>12.631927203036009</v>
      </c>
      <c r="AW50">
        <f t="shared" si="9"/>
        <v>-3.7278757494924486</v>
      </c>
      <c r="AX50">
        <f t="shared" si="9"/>
        <v>1.5524041683097956</v>
      </c>
      <c r="AY50">
        <f t="shared" si="9"/>
        <v>1.6019347442619347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Graphiques</vt:lpstr>
      </vt:variant>
      <vt:variant>
        <vt:i4>3</vt:i4>
      </vt:variant>
    </vt:vector>
  </HeadingPairs>
  <TitlesOfParts>
    <vt:vector size="14" baseType="lpstr">
      <vt:lpstr>Investissement choc (2)</vt:lpstr>
      <vt:lpstr>Investissement choc</vt:lpstr>
      <vt:lpstr>Feuil3</vt:lpstr>
      <vt:lpstr>INvestissement ref</vt:lpstr>
      <vt:lpstr>Feuil4</vt:lpstr>
      <vt:lpstr>RDB</vt:lpstr>
      <vt:lpstr>Feuil1</vt:lpstr>
      <vt:lpstr>Feuil2</vt:lpstr>
      <vt:lpstr>VA industrielle en niveau</vt:lpstr>
      <vt:lpstr>VA industrielle écart en %</vt:lpstr>
      <vt:lpstr>VA industrielle écart en €2006 </vt:lpstr>
      <vt:lpstr>RDB net</vt:lpstr>
      <vt:lpstr>finance publique</vt:lpstr>
      <vt:lpstr>VA industrielle</vt:lpstr>
    </vt:vector>
  </TitlesOfParts>
  <Company>TNO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Reynès</dc:creator>
  <cp:lastModifiedBy>CALLONNEC Gaël</cp:lastModifiedBy>
  <dcterms:created xsi:type="dcterms:W3CDTF">2016-07-12T17:22:24Z</dcterms:created>
  <dcterms:modified xsi:type="dcterms:W3CDTF">2024-04-12T12:20:11Z</dcterms:modified>
</cp:coreProperties>
</file>