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D:\users\amandine.schall.i\Documents\GitHub\ThreeME\results\"/>
    </mc:Choice>
  </mc:AlternateContent>
  <bookViews>
    <workbookView xWindow="0" yWindow="0" windowWidth="18240" windowHeight="7905"/>
  </bookViews>
  <sheets>
    <sheet name="D emissions" sheetId="10" r:id="rId1"/>
    <sheet name="G taux neutr" sheetId="15" r:id="rId2"/>
    <sheet name="G Emissions" sheetId="2" r:id="rId3"/>
    <sheet name="G Emissions2" sheetId="16" r:id="rId4"/>
    <sheet name="G Emissions ss coefloss" sheetId="1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0" l="1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6" i="10"/>
  <c r="P50" i="10" l="1"/>
  <c r="Q50" i="10"/>
  <c r="R50" i="10"/>
  <c r="R47" i="10"/>
  <c r="O16" i="10" l="1"/>
  <c r="P16" i="10"/>
  <c r="Q16" i="10"/>
  <c r="R16" i="10"/>
  <c r="O17" i="10"/>
  <c r="P17" i="10"/>
  <c r="Q17" i="10"/>
  <c r="R17" i="10"/>
  <c r="O18" i="10"/>
  <c r="P18" i="10"/>
  <c r="Q18" i="10"/>
  <c r="R18" i="10"/>
  <c r="O19" i="10"/>
  <c r="P19" i="10"/>
  <c r="Q19" i="10"/>
  <c r="R19" i="10"/>
  <c r="O20" i="10"/>
  <c r="P20" i="10"/>
  <c r="Q20" i="10"/>
  <c r="R20" i="10"/>
  <c r="O21" i="10"/>
  <c r="P21" i="10"/>
  <c r="Q21" i="10"/>
  <c r="R21" i="10"/>
  <c r="O22" i="10"/>
  <c r="P22" i="10"/>
  <c r="Q22" i="10"/>
  <c r="R22" i="10"/>
  <c r="O23" i="10"/>
  <c r="P23" i="10"/>
  <c r="Q23" i="10"/>
  <c r="R23" i="10"/>
  <c r="O24" i="10"/>
  <c r="P24" i="10"/>
  <c r="Q24" i="10"/>
  <c r="R24" i="10"/>
  <c r="O25" i="10"/>
  <c r="P25" i="10"/>
  <c r="Q25" i="10"/>
  <c r="R25" i="10"/>
  <c r="O26" i="10"/>
  <c r="P26" i="10"/>
  <c r="Q26" i="10"/>
  <c r="R26" i="10"/>
  <c r="O27" i="10"/>
  <c r="P27" i="10"/>
  <c r="Q27" i="10"/>
  <c r="R27" i="10"/>
  <c r="O28" i="10"/>
  <c r="P28" i="10"/>
  <c r="Q28" i="10"/>
  <c r="R28" i="10"/>
  <c r="O29" i="10"/>
  <c r="P29" i="10"/>
  <c r="Q29" i="10"/>
  <c r="R29" i="10"/>
  <c r="O30" i="10"/>
  <c r="P30" i="10"/>
  <c r="Q30" i="10"/>
  <c r="R30" i="10"/>
  <c r="O31" i="10"/>
  <c r="P31" i="10"/>
  <c r="Q31" i="10"/>
  <c r="R31" i="10"/>
  <c r="O32" i="10"/>
  <c r="P32" i="10"/>
  <c r="Q32" i="10"/>
  <c r="R32" i="10"/>
  <c r="O33" i="10"/>
  <c r="P33" i="10"/>
  <c r="Q33" i="10"/>
  <c r="R33" i="10"/>
  <c r="O34" i="10"/>
  <c r="P34" i="10"/>
  <c r="Q34" i="10"/>
  <c r="R34" i="10"/>
  <c r="O35" i="10"/>
  <c r="P35" i="10"/>
  <c r="Q35" i="10"/>
  <c r="R35" i="10"/>
  <c r="O36" i="10"/>
  <c r="P36" i="10"/>
  <c r="Q36" i="10"/>
  <c r="R36" i="10"/>
  <c r="O37" i="10"/>
  <c r="P37" i="10"/>
  <c r="Q37" i="10"/>
  <c r="R37" i="10"/>
  <c r="O38" i="10"/>
  <c r="P38" i="10"/>
  <c r="Q38" i="10"/>
  <c r="R38" i="10"/>
  <c r="O39" i="10"/>
  <c r="P39" i="10"/>
  <c r="Q39" i="10"/>
  <c r="R39" i="10"/>
  <c r="O40" i="10"/>
  <c r="P40" i="10"/>
  <c r="Q40" i="10"/>
  <c r="R40" i="10"/>
  <c r="O41" i="10"/>
  <c r="P41" i="10"/>
  <c r="Q41" i="10"/>
  <c r="R41" i="10"/>
  <c r="O42" i="10"/>
  <c r="P42" i="10"/>
  <c r="Q42" i="10"/>
  <c r="R42" i="10"/>
  <c r="O43" i="10"/>
  <c r="P43" i="10"/>
  <c r="Q43" i="10"/>
  <c r="R43" i="10"/>
  <c r="O44" i="10"/>
  <c r="P44" i="10"/>
  <c r="Q44" i="10"/>
  <c r="R44" i="10"/>
  <c r="O45" i="10"/>
  <c r="P45" i="10"/>
  <c r="Q45" i="10"/>
  <c r="R45" i="10"/>
  <c r="O46" i="10"/>
  <c r="P46" i="10"/>
  <c r="Q46" i="10"/>
  <c r="R46" i="10"/>
  <c r="O47" i="10"/>
  <c r="P47" i="10"/>
  <c r="Q47" i="10"/>
  <c r="O48" i="10"/>
  <c r="P48" i="10"/>
  <c r="Q48" i="10"/>
  <c r="R48" i="10"/>
  <c r="O49" i="10"/>
  <c r="P49" i="10"/>
  <c r="Q49" i="10"/>
  <c r="R49" i="10"/>
  <c r="O50" i="10"/>
  <c r="R15" i="10"/>
  <c r="Q15" i="10"/>
  <c r="P15" i="10"/>
  <c r="O15" i="10"/>
  <c r="N50" i="10" l="1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</calcChain>
</file>

<file path=xl/sharedStrings.xml><?xml version="1.0" encoding="utf-8"?>
<sst xmlns="http://schemas.openxmlformats.org/spreadsheetml/2006/main" count="21" uniqueCount="20">
  <si>
    <t>EMS TOT 1990</t>
  </si>
  <si>
    <t>facteur 4</t>
  </si>
  <si>
    <t>Niveau de 1990</t>
  </si>
  <si>
    <t>Niveau du facteur 4</t>
  </si>
  <si>
    <t>euros 2006</t>
  </si>
  <si>
    <t>euros 2015</t>
  </si>
  <si>
    <t>show ems_tot_2 ttco_21 ttco_vol_21_2 pch_2</t>
  </si>
  <si>
    <t xml:space="preserve">Neutralité </t>
  </si>
  <si>
    <t>valeur tutélaire</t>
  </si>
  <si>
    <t>valeur tutélaire en euros 2015</t>
  </si>
  <si>
    <t>Niveau de la neutralité carbone 27</t>
  </si>
  <si>
    <t>GES 1990</t>
  </si>
  <si>
    <t>Emissions (hypothèse haute)</t>
  </si>
  <si>
    <t>Potentiel d'absorption des GES à 95 MTeCO2</t>
  </si>
  <si>
    <t>Potentiel d'absorption des GES à 115 MTeCO2</t>
  </si>
  <si>
    <t>potentiel à 95 MTeCO2</t>
  </si>
  <si>
    <t>EMS_TOT_2</t>
  </si>
  <si>
    <t>TTCO_21</t>
  </si>
  <si>
    <t>TTCO_VOL_21_2</t>
  </si>
  <si>
    <t>PCH_2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</si>
</sst>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0.000000"/>
    <numFmt numFmtId="165" formatCode="0.0"/>
    <numFmt numFmtId="166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164" fontId="2" fillId="0" borderId="0" xfId="1" applyNumberFormat="1" applyFont="1" applyFill="1" applyAlignment="1">
      <alignment horizontal="right" vertical="center"/>
    </xf>
    <xf numFmtId="3" fontId="0" fillId="0" borderId="0" xfId="0" applyNumberFormat="1"/>
    <xf numFmtId="3" fontId="0" fillId="0" borderId="0" xfId="0" applyNumberFormat="1" applyFont="1"/>
    <xf numFmtId="3" fontId="1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2" borderId="0" xfId="0" applyFont="1" applyFill="1"/>
    <xf numFmtId="3" fontId="0" fillId="2" borderId="0" xfId="0" applyNumberFormat="1" applyFill="1"/>
    <xf numFmtId="11" fontId="0" fillId="2" borderId="0" xfId="0" applyNumberFormat="1" applyFill="1"/>
    <xf numFmtId="165" fontId="0" fillId="2" borderId="0" xfId="0" applyNumberFormat="1" applyFill="1"/>
    <xf numFmtId="0" fontId="4" fillId="0" borderId="0" xfId="0" applyFont="1"/>
    <xf numFmtId="3" fontId="3" fillId="2" borderId="0" xfId="0" applyNumberFormat="1" applyFont="1" applyFill="1"/>
    <xf numFmtId="0" fontId="3" fillId="2" borderId="0" xfId="0" applyFont="1" applyFill="1"/>
    <xf numFmtId="0" fontId="3" fillId="0" borderId="0" xfId="0" applyFont="1"/>
    <xf numFmtId="3" fontId="3" fillId="0" borderId="0" xfId="0" applyNumberFormat="1" applyFont="1"/>
    <xf numFmtId="164" fontId="5" fillId="0" borderId="0" xfId="1" applyNumberFormat="1" applyFont="1" applyFill="1" applyAlignment="1">
      <alignment horizontal="right" vertical="center"/>
    </xf>
    <xf numFmtId="1" fontId="0" fillId="2" borderId="0" xfId="0" applyNumberFormat="1" applyFill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1" fontId="3" fillId="2" borderId="0" xfId="0" applyNumberFormat="1" applyFont="1" applyFill="1"/>
    <xf numFmtId="166" fontId="1" fillId="2" borderId="0" xfId="0" applyNumberFormat="1" applyFont="1" applyFill="1" applyAlignment="1">
      <alignment horizontal="right" wrapText="1"/>
    </xf>
    <xf numFmtId="0" fontId="0" fillId="0" borderId="0" xfId="0"/>
    <xf numFmtId="2" fontId="1" fillId="0" borderId="0" xfId="0" applyNumberFormat="1" applyFont="1" applyAlignment="1">
      <alignment wrapText="1"/>
    </xf>
    <xf numFmtId="0" fontId="4" fillId="3" borderId="0" xfId="0" applyFont="1" applyFill="1"/>
    <xf numFmtId="3" fontId="4" fillId="3" borderId="0" xfId="0" applyNumberFormat="1" applyFont="1" applyFill="1"/>
    <xf numFmtId="1" fontId="3" fillId="2" borderId="0" xfId="0" applyNumberFormat="1" applyFont="1" applyFill="1"/>
  </cellXfs>
  <cellStyles count="2">
    <cellStyle name="Comma 2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 sz="1800" b="1">
                <a:solidFill>
                  <a:schemeClr val="bg1"/>
                </a:solidFill>
              </a:rPr>
              <a:t>Taux</a:t>
            </a:r>
            <a:r>
              <a:rPr lang="fr-FR" sz="1800" b="1" baseline="0">
                <a:solidFill>
                  <a:schemeClr val="bg1"/>
                </a:solidFill>
              </a:rPr>
              <a:t> de TCO pour le facteur 4</a:t>
            </a:r>
            <a:endParaRPr lang="fr-FR" sz="1800" b="1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489617971108521"/>
          <c:y val="0.17421804187063264"/>
          <c:w val="0.87580782336248397"/>
          <c:h val="0.64431202305866497"/>
        </c:manualLayout>
      </c:layout>
      <c:lineChart>
        <c:grouping val="standard"/>
        <c:varyColors val="0"/>
        <c:ser>
          <c:idx val="1"/>
          <c:order val="0"/>
          <c:tx>
            <c:strRef>
              <c:f>'D emissions'!$F$2</c:f>
              <c:strCache>
                <c:ptCount val="1"/>
                <c:pt idx="0">
                  <c:v>potentiel à 95 MTeCO2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 emissions'!$A$15:$A$50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'D emissions'!$F$15:$F$50</c:f>
              <c:numCache>
                <c:formatCode>0</c:formatCode>
                <c:ptCount val="36"/>
                <c:pt idx="0">
                  <c:v>13.999999963549158</c:v>
                </c:pt>
                <c:pt idx="1">
                  <c:v>21.537621276122721</c:v>
                </c:pt>
                <c:pt idx="2">
                  <c:v>29.282281657193341</c:v>
                </c:pt>
                <c:pt idx="3">
                  <c:v>41.903437131825328</c:v>
                </c:pt>
                <c:pt idx="4">
                  <c:v>52.602751625930324</c:v>
                </c:pt>
                <c:pt idx="5">
                  <c:v>65.163510078419364</c:v>
                </c:pt>
                <c:pt idx="6">
                  <c:v>70.141761112552658</c:v>
                </c:pt>
                <c:pt idx="7">
                  <c:v>79.160741147580765</c:v>
                </c:pt>
                <c:pt idx="8">
                  <c:v>94.875841502571973</c:v>
                </c:pt>
                <c:pt idx="9">
                  <c:v>109.61019577521596</c:v>
                </c:pt>
                <c:pt idx="10">
                  <c:v>123.41193036739266</c:v>
                </c:pt>
                <c:pt idx="11">
                  <c:v>139.7925963838596</c:v>
                </c:pt>
                <c:pt idx="12">
                  <c:v>158.37618896988494</c:v>
                </c:pt>
                <c:pt idx="13">
                  <c:v>178.84214933735464</c:v>
                </c:pt>
                <c:pt idx="14">
                  <c:v>201.73984048861007</c:v>
                </c:pt>
                <c:pt idx="15">
                  <c:v>227.12080046883759</c:v>
                </c:pt>
                <c:pt idx="16">
                  <c:v>237.26572978854097</c:v>
                </c:pt>
                <c:pt idx="17">
                  <c:v>248.48579590134378</c:v>
                </c:pt>
                <c:pt idx="18">
                  <c:v>260.67581434741135</c:v>
                </c:pt>
                <c:pt idx="19">
                  <c:v>273.91214545338022</c:v>
                </c:pt>
                <c:pt idx="20">
                  <c:v>288.43450767688734</c:v>
                </c:pt>
                <c:pt idx="21">
                  <c:v>304.46672119976103</c:v>
                </c:pt>
                <c:pt idx="22">
                  <c:v>322.23165439989924</c:v>
                </c:pt>
                <c:pt idx="23">
                  <c:v>341.89542406461055</c:v>
                </c:pt>
                <c:pt idx="24">
                  <c:v>363.61989424023943</c:v>
                </c:pt>
                <c:pt idx="25">
                  <c:v>387.50281271525267</c:v>
                </c:pt>
                <c:pt idx="26">
                  <c:v>403.94645867521297</c:v>
                </c:pt>
                <c:pt idx="27">
                  <c:v>421.61272941005808</c:v>
                </c:pt>
                <c:pt idx="28">
                  <c:v>440.45023313288891</c:v>
                </c:pt>
                <c:pt idx="29">
                  <c:v>460.36244499953142</c:v>
                </c:pt>
                <c:pt idx="30">
                  <c:v>481.28075299737486</c:v>
                </c:pt>
                <c:pt idx="31">
                  <c:v>503.21424201617634</c:v>
                </c:pt>
                <c:pt idx="32">
                  <c:v>526.0411756582555</c:v>
                </c:pt>
                <c:pt idx="33">
                  <c:v>549.70565400627879</c:v>
                </c:pt>
                <c:pt idx="34">
                  <c:v>574.16208947721782</c:v>
                </c:pt>
                <c:pt idx="35">
                  <c:v>599.35300593942975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513-46AC-AD0E-BCBD5E37ACE6}"/>
            </c:ext>
          </c:extLst>
        </c:ser>
        <c:ser>
          <c:idx val="0"/>
          <c:order val="1"/>
          <c:tx>
            <c:strRef>
              <c:f>'D emissions'!#REF!</c:f>
              <c:strCache>
                <c:ptCount val="1"/>
                <c:pt idx="0">
                  <c:v>potentiel à 115 MTeCO2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'D emissions'!#REF!</c:f>
              <c:numCache>
                <c:formatCode>0</c:formatCode>
                <c:ptCount val="36"/>
                <c:pt idx="0">
                  <c:v>13.999999952738278</c:v>
                </c:pt>
                <c:pt idx="1">
                  <c:v>21.737817928529513</c:v>
                </c:pt>
                <c:pt idx="2">
                  <c:v>29.713151773352617</c:v>
                </c:pt>
                <c:pt idx="3">
                  <c:v>42.671075944594946</c:v>
                </c:pt>
                <c:pt idx="4">
                  <c:v>51.044867132523066</c:v>
                </c:pt>
                <c:pt idx="5">
                  <c:v>56.181112210358613</c:v>
                </c:pt>
                <c:pt idx="6">
                  <c:v>62.340522827191037</c:v>
                </c:pt>
                <c:pt idx="7">
                  <c:v>69.058029040326829</c:v>
                </c:pt>
                <c:pt idx="8">
                  <c:v>76.402754290144784</c:v>
                </c:pt>
                <c:pt idx="9">
                  <c:v>84.45721272936872</c:v>
                </c:pt>
                <c:pt idx="10">
                  <c:v>93.310983005002655</c:v>
                </c:pt>
                <c:pt idx="11">
                  <c:v>103.07841866493739</c:v>
                </c:pt>
                <c:pt idx="12">
                  <c:v>113.86412798909549</c:v>
                </c:pt>
                <c:pt idx="13">
                  <c:v>125.79002533334354</c:v>
                </c:pt>
                <c:pt idx="14">
                  <c:v>138.99049505848964</c:v>
                </c:pt>
                <c:pt idx="15">
                  <c:v>153.61204453826949</c:v>
                </c:pt>
                <c:pt idx="16">
                  <c:v>169.89626682528629</c:v>
                </c:pt>
                <c:pt idx="17">
                  <c:v>188.00597627341492</c:v>
                </c:pt>
                <c:pt idx="18">
                  <c:v>208.13964354384976</c:v>
                </c:pt>
                <c:pt idx="19">
                  <c:v>230.52538655857057</c:v>
                </c:pt>
                <c:pt idx="20">
                  <c:v>255.40710068686025</c:v>
                </c:pt>
                <c:pt idx="21">
                  <c:v>283.07002652020202</c:v>
                </c:pt>
                <c:pt idx="22">
                  <c:v>313.81304094287003</c:v>
                </c:pt>
                <c:pt idx="23">
                  <c:v>347.99796288813508</c:v>
                </c:pt>
                <c:pt idx="24">
                  <c:v>385.98774709882952</c:v>
                </c:pt>
                <c:pt idx="25">
                  <c:v>428.23367943805215</c:v>
                </c:pt>
                <c:pt idx="26">
                  <c:v>431.99832571279535</c:v>
                </c:pt>
                <c:pt idx="27">
                  <c:v>436.01904661205646</c:v>
                </c:pt>
                <c:pt idx="28">
                  <c:v>440.27517500644154</c:v>
                </c:pt>
                <c:pt idx="29">
                  <c:v>444.80778861087987</c:v>
                </c:pt>
                <c:pt idx="30">
                  <c:v>449.60281917411771</c:v>
                </c:pt>
                <c:pt idx="31">
                  <c:v>454.72699879694267</c:v>
                </c:pt>
                <c:pt idx="32">
                  <c:v>460.14635953760035</c:v>
                </c:pt>
                <c:pt idx="33">
                  <c:v>465.8571255967363</c:v>
                </c:pt>
                <c:pt idx="34">
                  <c:v>471.85655392847792</c:v>
                </c:pt>
                <c:pt idx="35">
                  <c:v>478.15587545285666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C6-4332-9716-861B5EA77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36072"/>
        <c:axId val="174551816"/>
        <c:extLst xmlns:c16r2="http://schemas.microsoft.com/office/drawing/2015/06/chart"/>
      </c:lineChart>
      <c:catAx>
        <c:axId val="17453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5518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455181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 baseline="0"/>
                  <a:t>en  euro constants "2015" par tonne </a:t>
                </a:r>
              </a:p>
              <a:p>
                <a:pPr>
                  <a:defRPr sz="1400" b="1"/>
                </a:pPr>
                <a:r>
                  <a:rPr lang="fr-FR" sz="1400" b="1" baseline="0"/>
                  <a:t>de CO2</a:t>
                </a:r>
                <a:endParaRPr lang="fr-FR" sz="1400" b="1"/>
              </a:p>
            </c:rich>
          </c:tx>
          <c:layout>
            <c:manualLayout>
              <c:xMode val="edge"/>
              <c:yMode val="edge"/>
              <c:x val="3.2784284486908823E-2"/>
              <c:y val="3.82216127890022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536072"/>
        <c:crosses val="autoZero"/>
        <c:crossBetween val="between"/>
      </c:valAx>
      <c:spPr>
        <a:noFill/>
        <a:ln>
          <a:solidFill>
            <a:schemeClr val="tx1"/>
          </a:solidFill>
          <a:prstDash val="dashDot"/>
        </a:ln>
        <a:effectLst/>
      </c:spPr>
    </c:plotArea>
    <c:legend>
      <c:legendPos val="b"/>
      <c:layout>
        <c:manualLayout>
          <c:xMode val="edge"/>
          <c:yMode val="edge"/>
          <c:x val="0.31737218916403831"/>
          <c:y val="0.89753579939585026"/>
          <c:w val="0.48066967452878284"/>
          <c:h val="4.2905559655608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 sz="1800" b="1">
                <a:solidFill>
                  <a:schemeClr val="bg1"/>
                </a:solidFill>
              </a:rPr>
              <a:t>Emissions</a:t>
            </a:r>
            <a:r>
              <a:rPr lang="fr-FR" sz="1800" b="1" baseline="0">
                <a:solidFill>
                  <a:schemeClr val="bg1"/>
                </a:solidFill>
              </a:rPr>
              <a:t> de CO2 à horizon 2050</a:t>
            </a:r>
            <a:endParaRPr lang="fr-FR" sz="1800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880866632563986"/>
          <c:y val="9.8886526621153631E-2"/>
          <c:w val="0.87580782336248397"/>
          <c:h val="0.64431202305866497"/>
        </c:manualLayout>
      </c:layout>
      <c:lineChart>
        <c:grouping val="standard"/>
        <c:varyColors val="0"/>
        <c:ser>
          <c:idx val="2"/>
          <c:order val="0"/>
          <c:tx>
            <c:strRef>
              <c:f>'D emissions'!$B$4</c:f>
              <c:strCache>
                <c:ptCount val="1"/>
                <c:pt idx="0">
                  <c:v>Emissions (hypothèse haute)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 emissions'!$A$15:$A$50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'D emissions'!$Q$15:$Q$50</c:f>
              <c:numCache>
                <c:formatCode>#,##0</c:formatCode>
                <c:ptCount val="36"/>
                <c:pt idx="0">
                  <c:v>371292839.89999998</c:v>
                </c:pt>
                <c:pt idx="1">
                  <c:v>361789276.69999999</c:v>
                </c:pt>
                <c:pt idx="2">
                  <c:v>362077124.89999998</c:v>
                </c:pt>
                <c:pt idx="3">
                  <c:v>351706567</c:v>
                </c:pt>
                <c:pt idx="4">
                  <c:v>341293032.10000002</c:v>
                </c:pt>
                <c:pt idx="5">
                  <c:v>331264763.80000001</c:v>
                </c:pt>
                <c:pt idx="6">
                  <c:v>320791247.89999998</c:v>
                </c:pt>
                <c:pt idx="7">
                  <c:v>310706463.80000001</c:v>
                </c:pt>
                <c:pt idx="8">
                  <c:v>300463674.30000001</c:v>
                </c:pt>
                <c:pt idx="9">
                  <c:v>290676155.10000002</c:v>
                </c:pt>
                <c:pt idx="10">
                  <c:v>281338749.19999999</c:v>
                </c:pt>
                <c:pt idx="11">
                  <c:v>270848204.30000001</c:v>
                </c:pt>
                <c:pt idx="12">
                  <c:v>260740355.40000001</c:v>
                </c:pt>
                <c:pt idx="13">
                  <c:v>251962001.09999999</c:v>
                </c:pt>
                <c:pt idx="14">
                  <c:v>242963827.09999999</c:v>
                </c:pt>
                <c:pt idx="15">
                  <c:v>234180400.69999999</c:v>
                </c:pt>
                <c:pt idx="16">
                  <c:v>218345060.59999999</c:v>
                </c:pt>
                <c:pt idx="17">
                  <c:v>203741622</c:v>
                </c:pt>
                <c:pt idx="18">
                  <c:v>191865291.59999999</c:v>
                </c:pt>
                <c:pt idx="19">
                  <c:v>182034438.19999999</c:v>
                </c:pt>
                <c:pt idx="20">
                  <c:v>173522525.90000001</c:v>
                </c:pt>
                <c:pt idx="21">
                  <c:v>165979885.09999999</c:v>
                </c:pt>
                <c:pt idx="22">
                  <c:v>159215359.69999999</c:v>
                </c:pt>
                <c:pt idx="23">
                  <c:v>153127224.90000001</c:v>
                </c:pt>
                <c:pt idx="24">
                  <c:v>147655362.09999999</c:v>
                </c:pt>
                <c:pt idx="25">
                  <c:v>142710633.80000001</c:v>
                </c:pt>
                <c:pt idx="26">
                  <c:v>138332513.26999998</c:v>
                </c:pt>
                <c:pt idx="27">
                  <c:v>134421953.17000002</c:v>
                </c:pt>
                <c:pt idx="28">
                  <c:v>130902150.95</c:v>
                </c:pt>
                <c:pt idx="29">
                  <c:v>127686894.73999999</c:v>
                </c:pt>
                <c:pt idx="30">
                  <c:v>124732172.25</c:v>
                </c:pt>
                <c:pt idx="31">
                  <c:v>122030873.06</c:v>
                </c:pt>
                <c:pt idx="32">
                  <c:v>119532557.04000001</c:v>
                </c:pt>
                <c:pt idx="33">
                  <c:v>117219865.7</c:v>
                </c:pt>
                <c:pt idx="34">
                  <c:v>115080686.56</c:v>
                </c:pt>
                <c:pt idx="35">
                  <c:v>113109355.53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8B3-4095-AEC5-3CC242235881}"/>
            </c:ext>
          </c:extLst>
        </c:ser>
        <c:ser>
          <c:idx val="0"/>
          <c:order val="1"/>
          <c:tx>
            <c:strRef>
              <c:f>'D emissions'!$P$5</c:f>
              <c:strCache>
                <c:ptCount val="1"/>
                <c:pt idx="0">
                  <c:v>Potentiel d'absorption des GES à 115 MTeCO2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'D emissions'!$P$15:$P$50</c:f>
              <c:numCache>
                <c:formatCode>#,##0</c:formatCode>
                <c:ptCount val="36"/>
                <c:pt idx="0">
                  <c:v>115000000</c:v>
                </c:pt>
                <c:pt idx="1">
                  <c:v>115000000</c:v>
                </c:pt>
                <c:pt idx="2">
                  <c:v>115000000</c:v>
                </c:pt>
                <c:pt idx="3">
                  <c:v>115000000</c:v>
                </c:pt>
                <c:pt idx="4">
                  <c:v>115000000</c:v>
                </c:pt>
                <c:pt idx="5">
                  <c:v>115000000</c:v>
                </c:pt>
                <c:pt idx="6">
                  <c:v>115000000</c:v>
                </c:pt>
                <c:pt idx="7">
                  <c:v>115000000</c:v>
                </c:pt>
                <c:pt idx="8">
                  <c:v>115000000</c:v>
                </c:pt>
                <c:pt idx="9">
                  <c:v>115000000</c:v>
                </c:pt>
                <c:pt idx="10">
                  <c:v>115000000</c:v>
                </c:pt>
                <c:pt idx="11">
                  <c:v>115000000</c:v>
                </c:pt>
                <c:pt idx="12">
                  <c:v>115000000</c:v>
                </c:pt>
                <c:pt idx="13">
                  <c:v>115000000</c:v>
                </c:pt>
                <c:pt idx="14">
                  <c:v>115000000</c:v>
                </c:pt>
                <c:pt idx="15">
                  <c:v>115000000</c:v>
                </c:pt>
                <c:pt idx="16">
                  <c:v>115000000</c:v>
                </c:pt>
                <c:pt idx="17">
                  <c:v>115000000</c:v>
                </c:pt>
                <c:pt idx="18">
                  <c:v>115000000</c:v>
                </c:pt>
                <c:pt idx="19">
                  <c:v>115000000</c:v>
                </c:pt>
                <c:pt idx="20">
                  <c:v>115000000</c:v>
                </c:pt>
                <c:pt idx="21">
                  <c:v>115000000</c:v>
                </c:pt>
                <c:pt idx="22">
                  <c:v>115000000</c:v>
                </c:pt>
                <c:pt idx="23">
                  <c:v>115000000</c:v>
                </c:pt>
                <c:pt idx="24">
                  <c:v>115000000</c:v>
                </c:pt>
                <c:pt idx="25">
                  <c:v>115000000</c:v>
                </c:pt>
                <c:pt idx="26">
                  <c:v>115000000</c:v>
                </c:pt>
                <c:pt idx="27">
                  <c:v>115000000</c:v>
                </c:pt>
                <c:pt idx="28">
                  <c:v>115000000</c:v>
                </c:pt>
                <c:pt idx="29">
                  <c:v>115000000</c:v>
                </c:pt>
                <c:pt idx="30">
                  <c:v>115000000</c:v>
                </c:pt>
                <c:pt idx="31">
                  <c:v>115000000</c:v>
                </c:pt>
                <c:pt idx="32">
                  <c:v>115000000</c:v>
                </c:pt>
                <c:pt idx="33">
                  <c:v>115000000</c:v>
                </c:pt>
                <c:pt idx="34">
                  <c:v>115000000</c:v>
                </c:pt>
                <c:pt idx="35">
                  <c:v>115000000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88-4503-A051-899AC445535F}"/>
            </c:ext>
          </c:extLst>
        </c:ser>
        <c:ser>
          <c:idx val="3"/>
          <c:order val="2"/>
          <c:tx>
            <c:strRef>
              <c:f>'D emissions'!#REF!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'D emissions'!$R$15:$R$50</c:f>
              <c:numCache>
                <c:formatCode>#,##0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88-4503-A051-899AC445535F}"/>
            </c:ext>
          </c:extLst>
        </c:ser>
        <c:ser>
          <c:idx val="1"/>
          <c:order val="3"/>
          <c:tx>
            <c:strRef>
              <c:f>'D emissions'!$O$5</c:f>
              <c:strCache>
                <c:ptCount val="1"/>
                <c:pt idx="0">
                  <c:v>Potentiel d'absorption des GES à 95 MTeCO2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 emissions'!$A$15:$A$50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'D emissions'!$O$15:$O$50</c:f>
              <c:numCache>
                <c:formatCode>#,##0</c:formatCode>
                <c:ptCount val="36"/>
                <c:pt idx="0">
                  <c:v>95000000</c:v>
                </c:pt>
                <c:pt idx="1">
                  <c:v>95000000</c:v>
                </c:pt>
                <c:pt idx="2">
                  <c:v>95000000</c:v>
                </c:pt>
                <c:pt idx="3">
                  <c:v>95000000</c:v>
                </c:pt>
                <c:pt idx="4">
                  <c:v>95000000</c:v>
                </c:pt>
                <c:pt idx="5">
                  <c:v>95000000</c:v>
                </c:pt>
                <c:pt idx="6">
                  <c:v>95000000</c:v>
                </c:pt>
                <c:pt idx="7">
                  <c:v>95000000</c:v>
                </c:pt>
                <c:pt idx="8">
                  <c:v>95000000</c:v>
                </c:pt>
                <c:pt idx="9">
                  <c:v>95000000</c:v>
                </c:pt>
                <c:pt idx="10">
                  <c:v>95000000</c:v>
                </c:pt>
                <c:pt idx="11">
                  <c:v>95000000</c:v>
                </c:pt>
                <c:pt idx="12">
                  <c:v>95000000</c:v>
                </c:pt>
                <c:pt idx="13">
                  <c:v>95000000</c:v>
                </c:pt>
                <c:pt idx="14">
                  <c:v>95000000</c:v>
                </c:pt>
                <c:pt idx="15">
                  <c:v>95000000</c:v>
                </c:pt>
                <c:pt idx="16">
                  <c:v>95000000</c:v>
                </c:pt>
                <c:pt idx="17">
                  <c:v>95000000</c:v>
                </c:pt>
                <c:pt idx="18">
                  <c:v>95000000</c:v>
                </c:pt>
                <c:pt idx="19">
                  <c:v>95000000</c:v>
                </c:pt>
                <c:pt idx="20">
                  <c:v>95000000</c:v>
                </c:pt>
                <c:pt idx="21">
                  <c:v>95000000</c:v>
                </c:pt>
                <c:pt idx="22">
                  <c:v>95000000</c:v>
                </c:pt>
                <c:pt idx="23">
                  <c:v>95000000</c:v>
                </c:pt>
                <c:pt idx="24">
                  <c:v>95000000</c:v>
                </c:pt>
                <c:pt idx="25">
                  <c:v>95000000</c:v>
                </c:pt>
                <c:pt idx="26">
                  <c:v>95000000</c:v>
                </c:pt>
                <c:pt idx="27">
                  <c:v>95000000</c:v>
                </c:pt>
                <c:pt idx="28">
                  <c:v>95000000</c:v>
                </c:pt>
                <c:pt idx="29">
                  <c:v>95000000</c:v>
                </c:pt>
                <c:pt idx="30">
                  <c:v>95000000</c:v>
                </c:pt>
                <c:pt idx="31">
                  <c:v>95000000</c:v>
                </c:pt>
                <c:pt idx="32">
                  <c:v>95000000</c:v>
                </c:pt>
                <c:pt idx="33">
                  <c:v>95000000</c:v>
                </c:pt>
                <c:pt idx="34">
                  <c:v>95000000</c:v>
                </c:pt>
                <c:pt idx="35">
                  <c:v>95000000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8B3-4095-AEC5-3CC242235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50912"/>
        <c:axId val="174152320"/>
        <c:extLst xmlns:c16r2="http://schemas.microsoft.com/office/drawing/2015/06/chart"/>
      </c:lineChart>
      <c:catAx>
        <c:axId val="1741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1523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41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1" baseline="0"/>
                  <a:t>en  MTEC</a:t>
                </a:r>
                <a:endParaRPr lang="fr-FR" sz="1200" b="1"/>
              </a:p>
            </c:rich>
          </c:tx>
          <c:layout>
            <c:manualLayout>
              <c:xMode val="edge"/>
              <c:yMode val="edge"/>
              <c:x val="3.0052536269690299E-2"/>
              <c:y val="3.19080386842450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150912"/>
        <c:crosses val="autoZero"/>
        <c:crossBetween val="between"/>
        <c:majorUnit val="25000000"/>
      </c:valAx>
      <c:spPr>
        <a:noFill/>
        <a:ln cap="sq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1.8236770139243999E-3"/>
          <c:y val="0.847303614998966"/>
          <c:w val="0.94868313892080935"/>
          <c:h val="9.278126460798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 sz="1800" b="1">
                <a:solidFill>
                  <a:schemeClr val="bg1"/>
                </a:solidFill>
              </a:rPr>
              <a:t>Emissions</a:t>
            </a:r>
            <a:r>
              <a:rPr lang="fr-FR" sz="1800" b="1" baseline="0">
                <a:solidFill>
                  <a:schemeClr val="bg1"/>
                </a:solidFill>
              </a:rPr>
              <a:t> de CO2 à horizon 2050</a:t>
            </a:r>
            <a:endParaRPr lang="fr-FR" sz="1800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8808640741545"/>
          <c:y val="9.4701345348264701E-2"/>
          <c:w val="0.87580782336248397"/>
          <c:h val="0.64431202305866497"/>
        </c:manualLayout>
      </c:layout>
      <c:lineChart>
        <c:grouping val="standard"/>
        <c:varyColors val="0"/>
        <c:ser>
          <c:idx val="0"/>
          <c:order val="0"/>
          <c:tx>
            <c:strRef>
              <c:f>'D emissions'!$M$1</c:f>
              <c:strCache>
                <c:ptCount val="1"/>
                <c:pt idx="0">
                  <c:v>Niveau de 1990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 emissions'!$A$15:$A$50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'D emissions'!$M$15:$M$50</c:f>
              <c:numCache>
                <c:formatCode>#,##0</c:formatCode>
                <c:ptCount val="36"/>
                <c:pt idx="0">
                  <c:v>393000000</c:v>
                </c:pt>
                <c:pt idx="1">
                  <c:v>393000000</c:v>
                </c:pt>
                <c:pt idx="2">
                  <c:v>393000000</c:v>
                </c:pt>
                <c:pt idx="3">
                  <c:v>393000000</c:v>
                </c:pt>
                <c:pt idx="4">
                  <c:v>393000000</c:v>
                </c:pt>
                <c:pt idx="5">
                  <c:v>393000000</c:v>
                </c:pt>
                <c:pt idx="6">
                  <c:v>393000000</c:v>
                </c:pt>
                <c:pt idx="7">
                  <c:v>393000000</c:v>
                </c:pt>
                <c:pt idx="8">
                  <c:v>393000000</c:v>
                </c:pt>
                <c:pt idx="9">
                  <c:v>393000000</c:v>
                </c:pt>
                <c:pt idx="10">
                  <c:v>393000000</c:v>
                </c:pt>
                <c:pt idx="11">
                  <c:v>393000000</c:v>
                </c:pt>
                <c:pt idx="12">
                  <c:v>393000000</c:v>
                </c:pt>
                <c:pt idx="13">
                  <c:v>393000000</c:v>
                </c:pt>
                <c:pt idx="14">
                  <c:v>393000000</c:v>
                </c:pt>
                <c:pt idx="15">
                  <c:v>393000000</c:v>
                </c:pt>
                <c:pt idx="16">
                  <c:v>393000000</c:v>
                </c:pt>
                <c:pt idx="17">
                  <c:v>393000000</c:v>
                </c:pt>
                <c:pt idx="18">
                  <c:v>393000000</c:v>
                </c:pt>
                <c:pt idx="19">
                  <c:v>393000000</c:v>
                </c:pt>
                <c:pt idx="20">
                  <c:v>393000000</c:v>
                </c:pt>
                <c:pt idx="21">
                  <c:v>393000000</c:v>
                </c:pt>
                <c:pt idx="22">
                  <c:v>393000000</c:v>
                </c:pt>
                <c:pt idx="23">
                  <c:v>393000000</c:v>
                </c:pt>
                <c:pt idx="24">
                  <c:v>393000000</c:v>
                </c:pt>
                <c:pt idx="25">
                  <c:v>393000000</c:v>
                </c:pt>
                <c:pt idx="26">
                  <c:v>393000000</c:v>
                </c:pt>
                <c:pt idx="27">
                  <c:v>393000000</c:v>
                </c:pt>
                <c:pt idx="28">
                  <c:v>393000000</c:v>
                </c:pt>
                <c:pt idx="29">
                  <c:v>393000000</c:v>
                </c:pt>
                <c:pt idx="30">
                  <c:v>393000000</c:v>
                </c:pt>
                <c:pt idx="31">
                  <c:v>393000000</c:v>
                </c:pt>
                <c:pt idx="32">
                  <c:v>393000000</c:v>
                </c:pt>
                <c:pt idx="33">
                  <c:v>393000000</c:v>
                </c:pt>
                <c:pt idx="34">
                  <c:v>393000000</c:v>
                </c:pt>
                <c:pt idx="35">
                  <c:v>393000000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76-4556-86D0-1596FDECC8C1}"/>
            </c:ext>
          </c:extLst>
        </c:ser>
        <c:ser>
          <c:idx val="6"/>
          <c:order val="1"/>
          <c:tx>
            <c:strRef>
              <c:f>'D emissions'!$N$1</c:f>
              <c:strCache>
                <c:ptCount val="1"/>
                <c:pt idx="0">
                  <c:v>Niveau du facteur 4</c:v>
                </c:pt>
              </c:strCache>
            </c:strRef>
          </c:tx>
          <c:spPr>
            <a:ln w="28575" cap="sq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'D emissions'!$A$15:$A$50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'D emissions'!$N$15:$N$50</c:f>
              <c:numCache>
                <c:formatCode>#,##0</c:formatCode>
                <c:ptCount val="36"/>
                <c:pt idx="0">
                  <c:v>98250000</c:v>
                </c:pt>
                <c:pt idx="1">
                  <c:v>98250000</c:v>
                </c:pt>
                <c:pt idx="2">
                  <c:v>98250000</c:v>
                </c:pt>
                <c:pt idx="3">
                  <c:v>98250000</c:v>
                </c:pt>
                <c:pt idx="4">
                  <c:v>98250000</c:v>
                </c:pt>
                <c:pt idx="5">
                  <c:v>98250000</c:v>
                </c:pt>
                <c:pt idx="6">
                  <c:v>98250000</c:v>
                </c:pt>
                <c:pt idx="7">
                  <c:v>98250000</c:v>
                </c:pt>
                <c:pt idx="8">
                  <c:v>98250000</c:v>
                </c:pt>
                <c:pt idx="9">
                  <c:v>98250000</c:v>
                </c:pt>
                <c:pt idx="10">
                  <c:v>98250000</c:v>
                </c:pt>
                <c:pt idx="11">
                  <c:v>98250000</c:v>
                </c:pt>
                <c:pt idx="12">
                  <c:v>98250000</c:v>
                </c:pt>
                <c:pt idx="13">
                  <c:v>98250000</c:v>
                </c:pt>
                <c:pt idx="14">
                  <c:v>98250000</c:v>
                </c:pt>
                <c:pt idx="15">
                  <c:v>98250000</c:v>
                </c:pt>
                <c:pt idx="16">
                  <c:v>98250000</c:v>
                </c:pt>
                <c:pt idx="17">
                  <c:v>98250000</c:v>
                </c:pt>
                <c:pt idx="18">
                  <c:v>98250000</c:v>
                </c:pt>
                <c:pt idx="19">
                  <c:v>98250000</c:v>
                </c:pt>
                <c:pt idx="20">
                  <c:v>98250000</c:v>
                </c:pt>
                <c:pt idx="21">
                  <c:v>98250000</c:v>
                </c:pt>
                <c:pt idx="22">
                  <c:v>98250000</c:v>
                </c:pt>
                <c:pt idx="23">
                  <c:v>98250000</c:v>
                </c:pt>
                <c:pt idx="24">
                  <c:v>98250000</c:v>
                </c:pt>
                <c:pt idx="25">
                  <c:v>98250000</c:v>
                </c:pt>
                <c:pt idx="26">
                  <c:v>98250000</c:v>
                </c:pt>
                <c:pt idx="27">
                  <c:v>98250000</c:v>
                </c:pt>
                <c:pt idx="28">
                  <c:v>98250000</c:v>
                </c:pt>
                <c:pt idx="29">
                  <c:v>98250000</c:v>
                </c:pt>
                <c:pt idx="30">
                  <c:v>98250000</c:v>
                </c:pt>
                <c:pt idx="31">
                  <c:v>98250000</c:v>
                </c:pt>
                <c:pt idx="32">
                  <c:v>98250000</c:v>
                </c:pt>
                <c:pt idx="33">
                  <c:v>98250000</c:v>
                </c:pt>
                <c:pt idx="34">
                  <c:v>98250000</c:v>
                </c:pt>
                <c:pt idx="35">
                  <c:v>98250000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76-4556-86D0-1596FDECC8C1}"/>
            </c:ext>
          </c:extLst>
        </c:ser>
        <c:ser>
          <c:idx val="1"/>
          <c:order val="2"/>
          <c:tx>
            <c:strRef>
              <c:f>'D emissions'!$O$1</c:f>
              <c:strCache>
                <c:ptCount val="1"/>
                <c:pt idx="0">
                  <c:v>Niveau de la neutralité carbone 27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 emissions'!$A$15:$A$50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'D emissions'!$O$15:$O$50</c:f>
              <c:numCache>
                <c:formatCode>#,##0</c:formatCode>
                <c:ptCount val="36"/>
                <c:pt idx="0">
                  <c:v>95000000</c:v>
                </c:pt>
                <c:pt idx="1">
                  <c:v>95000000</c:v>
                </c:pt>
                <c:pt idx="2">
                  <c:v>95000000</c:v>
                </c:pt>
                <c:pt idx="3">
                  <c:v>95000000</c:v>
                </c:pt>
                <c:pt idx="4">
                  <c:v>95000000</c:v>
                </c:pt>
                <c:pt idx="5">
                  <c:v>95000000</c:v>
                </c:pt>
                <c:pt idx="6">
                  <c:v>95000000</c:v>
                </c:pt>
                <c:pt idx="7">
                  <c:v>95000000</c:v>
                </c:pt>
                <c:pt idx="8">
                  <c:v>95000000</c:v>
                </c:pt>
                <c:pt idx="9">
                  <c:v>95000000</c:v>
                </c:pt>
                <c:pt idx="10">
                  <c:v>95000000</c:v>
                </c:pt>
                <c:pt idx="11">
                  <c:v>95000000</c:v>
                </c:pt>
                <c:pt idx="12">
                  <c:v>95000000</c:v>
                </c:pt>
                <c:pt idx="13">
                  <c:v>95000000</c:v>
                </c:pt>
                <c:pt idx="14">
                  <c:v>95000000</c:v>
                </c:pt>
                <c:pt idx="15">
                  <c:v>95000000</c:v>
                </c:pt>
                <c:pt idx="16">
                  <c:v>95000000</c:v>
                </c:pt>
                <c:pt idx="17">
                  <c:v>95000000</c:v>
                </c:pt>
                <c:pt idx="18">
                  <c:v>95000000</c:v>
                </c:pt>
                <c:pt idx="19">
                  <c:v>95000000</c:v>
                </c:pt>
                <c:pt idx="20">
                  <c:v>95000000</c:v>
                </c:pt>
                <c:pt idx="21">
                  <c:v>95000000</c:v>
                </c:pt>
                <c:pt idx="22">
                  <c:v>95000000</c:v>
                </c:pt>
                <c:pt idx="23">
                  <c:v>95000000</c:v>
                </c:pt>
                <c:pt idx="24">
                  <c:v>95000000</c:v>
                </c:pt>
                <c:pt idx="25">
                  <c:v>95000000</c:v>
                </c:pt>
                <c:pt idx="26">
                  <c:v>95000000</c:v>
                </c:pt>
                <c:pt idx="27">
                  <c:v>95000000</c:v>
                </c:pt>
                <c:pt idx="28">
                  <c:v>95000000</c:v>
                </c:pt>
                <c:pt idx="29">
                  <c:v>95000000</c:v>
                </c:pt>
                <c:pt idx="30">
                  <c:v>95000000</c:v>
                </c:pt>
                <c:pt idx="31">
                  <c:v>95000000</c:v>
                </c:pt>
                <c:pt idx="32">
                  <c:v>95000000</c:v>
                </c:pt>
                <c:pt idx="33">
                  <c:v>95000000</c:v>
                </c:pt>
                <c:pt idx="34">
                  <c:v>95000000</c:v>
                </c:pt>
                <c:pt idx="35">
                  <c:v>95000000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D76-4556-86D0-1596FDECC8C1}"/>
            </c:ext>
          </c:extLst>
        </c:ser>
        <c:ser>
          <c:idx val="2"/>
          <c:order val="3"/>
          <c:tx>
            <c:strRef>
              <c:f>'D emissions'!$B$1</c:f>
              <c:strCache>
                <c:ptCount val="1"/>
                <c:pt idx="0">
                  <c:v>Neutralité 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 emissions'!$A$15:$A$50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'D emissions'!$B$15:$B$50</c:f>
              <c:numCache>
                <c:formatCode>#,##0</c:formatCode>
                <c:ptCount val="36"/>
                <c:pt idx="0">
                  <c:v>324792839.89999998</c:v>
                </c:pt>
                <c:pt idx="1">
                  <c:v>315289276.69999999</c:v>
                </c:pt>
                <c:pt idx="2">
                  <c:v>315577124.89999998</c:v>
                </c:pt>
                <c:pt idx="3">
                  <c:v>305206567</c:v>
                </c:pt>
                <c:pt idx="4">
                  <c:v>294793032.10000002</c:v>
                </c:pt>
                <c:pt idx="5">
                  <c:v>284764763.80000001</c:v>
                </c:pt>
                <c:pt idx="6">
                  <c:v>274291247.89999998</c:v>
                </c:pt>
                <c:pt idx="7">
                  <c:v>264206463.80000001</c:v>
                </c:pt>
                <c:pt idx="8">
                  <c:v>253963674.30000001</c:v>
                </c:pt>
                <c:pt idx="9">
                  <c:v>244176155.09999999</c:v>
                </c:pt>
                <c:pt idx="10">
                  <c:v>234838749.19999999</c:v>
                </c:pt>
                <c:pt idx="11">
                  <c:v>224348204.30000001</c:v>
                </c:pt>
                <c:pt idx="12">
                  <c:v>214240355.40000001</c:v>
                </c:pt>
                <c:pt idx="13">
                  <c:v>205462001.09999999</c:v>
                </c:pt>
                <c:pt idx="14">
                  <c:v>196463827.09999999</c:v>
                </c:pt>
                <c:pt idx="15">
                  <c:v>187680400.69999999</c:v>
                </c:pt>
                <c:pt idx="16">
                  <c:v>171845060.59999999</c:v>
                </c:pt>
                <c:pt idx="17">
                  <c:v>157241622</c:v>
                </c:pt>
                <c:pt idx="18">
                  <c:v>145365291.59999999</c:v>
                </c:pt>
                <c:pt idx="19">
                  <c:v>135534438.19999999</c:v>
                </c:pt>
                <c:pt idx="20">
                  <c:v>127022525.90000001</c:v>
                </c:pt>
                <c:pt idx="21">
                  <c:v>119479885.09999999</c:v>
                </c:pt>
                <c:pt idx="22">
                  <c:v>112715359.7</c:v>
                </c:pt>
                <c:pt idx="23">
                  <c:v>106627224.90000001</c:v>
                </c:pt>
                <c:pt idx="24">
                  <c:v>101155362.09999999</c:v>
                </c:pt>
                <c:pt idx="25">
                  <c:v>96210633.799999997</c:v>
                </c:pt>
                <c:pt idx="26">
                  <c:v>91832513.269999996</c:v>
                </c:pt>
                <c:pt idx="27">
                  <c:v>87921953.170000002</c:v>
                </c:pt>
                <c:pt idx="28">
                  <c:v>84402150.950000003</c:v>
                </c:pt>
                <c:pt idx="29">
                  <c:v>81186894.739999995</c:v>
                </c:pt>
                <c:pt idx="30">
                  <c:v>78232172.25</c:v>
                </c:pt>
                <c:pt idx="31">
                  <c:v>75530873.060000002</c:v>
                </c:pt>
                <c:pt idx="32">
                  <c:v>73032557.040000007</c:v>
                </c:pt>
                <c:pt idx="33">
                  <c:v>70719865.700000003</c:v>
                </c:pt>
                <c:pt idx="34">
                  <c:v>68580686.560000002</c:v>
                </c:pt>
                <c:pt idx="35">
                  <c:v>66609355.530000001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D76-4556-86D0-1596FDECC8C1}"/>
            </c:ext>
          </c:extLst>
        </c:ser>
        <c:ser>
          <c:idx val="3"/>
          <c:order val="4"/>
          <c:tx>
            <c:strRef>
              <c:f>'D emissions'!#REF!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'D emissions'!#REF!</c:f>
              <c:numCache>
                <c:formatCode>#,##0</c:formatCode>
                <c:ptCount val="36"/>
                <c:pt idx="0">
                  <c:v>330120914.69999999</c:v>
                </c:pt>
                <c:pt idx="1">
                  <c:v>328471118.10000002</c:v>
                </c:pt>
                <c:pt idx="2">
                  <c:v>326568362</c:v>
                </c:pt>
                <c:pt idx="3">
                  <c:v>320504570.60000002</c:v>
                </c:pt>
                <c:pt idx="4">
                  <c:v>312231647.89999998</c:v>
                </c:pt>
                <c:pt idx="5">
                  <c:v>301174931.80000001</c:v>
                </c:pt>
                <c:pt idx="6">
                  <c:v>289712820.10000002</c:v>
                </c:pt>
                <c:pt idx="7">
                  <c:v>279278588.69999999</c:v>
                </c:pt>
                <c:pt idx="8">
                  <c:v>269532958.30000001</c:v>
                </c:pt>
                <c:pt idx="9">
                  <c:v>260362848.90000001</c:v>
                </c:pt>
                <c:pt idx="10">
                  <c:v>251620740</c:v>
                </c:pt>
                <c:pt idx="11">
                  <c:v>243159782.30000001</c:v>
                </c:pt>
                <c:pt idx="12">
                  <c:v>234878700.19999999</c:v>
                </c:pt>
                <c:pt idx="13">
                  <c:v>226714087.30000001</c:v>
                </c:pt>
                <c:pt idx="14">
                  <c:v>218595533.59999999</c:v>
                </c:pt>
                <c:pt idx="15">
                  <c:v>210464625.69999999</c:v>
                </c:pt>
                <c:pt idx="16">
                  <c:v>195287733.59999999</c:v>
                </c:pt>
                <c:pt idx="17">
                  <c:v>180332284.80000001</c:v>
                </c:pt>
                <c:pt idx="18">
                  <c:v>165940765</c:v>
                </c:pt>
                <c:pt idx="19">
                  <c:v>152219975.19999999</c:v>
                </c:pt>
                <c:pt idx="20">
                  <c:v>139222406</c:v>
                </c:pt>
                <c:pt idx="21">
                  <c:v>126525113.3</c:v>
                </c:pt>
                <c:pt idx="22">
                  <c:v>114529215.90000001</c:v>
                </c:pt>
                <c:pt idx="23">
                  <c:v>103435313.2</c:v>
                </c:pt>
                <c:pt idx="24">
                  <c:v>93677068.599999994</c:v>
                </c:pt>
                <c:pt idx="25">
                  <c:v>85172514.909999996</c:v>
                </c:pt>
                <c:pt idx="26">
                  <c:v>78466271.689999998</c:v>
                </c:pt>
                <c:pt idx="27">
                  <c:v>72898761.969999999</c:v>
                </c:pt>
                <c:pt idx="28">
                  <c:v>68188910.75</c:v>
                </c:pt>
                <c:pt idx="29">
                  <c:v>64172581.979999997</c:v>
                </c:pt>
                <c:pt idx="30">
                  <c:v>60738694.350000001</c:v>
                </c:pt>
                <c:pt idx="31">
                  <c:v>57803523.240000002</c:v>
                </c:pt>
                <c:pt idx="32">
                  <c:v>55307659.82</c:v>
                </c:pt>
                <c:pt idx="33">
                  <c:v>53205223.229999997</c:v>
                </c:pt>
                <c:pt idx="34">
                  <c:v>51456323.329999998</c:v>
                </c:pt>
                <c:pt idx="35">
                  <c:v>50037055.5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D76-4556-86D0-1596FDECC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80128"/>
        <c:axId val="175080512"/>
        <c:extLst xmlns:c16r2="http://schemas.microsoft.com/office/drawing/2015/06/chart"/>
      </c:lineChart>
      <c:catAx>
        <c:axId val="17508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805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50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1" baseline="0"/>
                  <a:t>en  TEC</a:t>
                </a:r>
                <a:endParaRPr lang="fr-FR" sz="1200" b="1"/>
              </a:p>
            </c:rich>
          </c:tx>
          <c:layout>
            <c:manualLayout>
              <c:xMode val="edge"/>
              <c:yMode val="edge"/>
              <c:x val="3.0052536269690299E-2"/>
              <c:y val="3.19080386842450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80128"/>
        <c:crosses val="autoZero"/>
        <c:crossBetween val="between"/>
      </c:valAx>
      <c:spPr>
        <a:noFill/>
        <a:ln cap="sq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1.8236770139243999E-3"/>
          <c:y val="0.847303614998966"/>
          <c:w val="0.97376237602464"/>
          <c:h val="0.11196111007579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 sz="1800" b="1">
                <a:solidFill>
                  <a:schemeClr val="bg1"/>
                </a:solidFill>
              </a:rPr>
              <a:t>Emissions</a:t>
            </a:r>
            <a:r>
              <a:rPr lang="fr-FR" sz="1800" b="1" baseline="0">
                <a:solidFill>
                  <a:schemeClr val="bg1"/>
                </a:solidFill>
              </a:rPr>
              <a:t> de CO2 à horizon 2050</a:t>
            </a:r>
            <a:endParaRPr lang="fr-FR" sz="1800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880866632563986"/>
          <c:y val="0.10097911905812909"/>
          <c:w val="0.87580782336248397"/>
          <c:h val="0.64431202305866497"/>
        </c:manualLayout>
      </c:layout>
      <c:lineChart>
        <c:grouping val="standard"/>
        <c:varyColors val="0"/>
        <c:ser>
          <c:idx val="0"/>
          <c:order val="0"/>
          <c:tx>
            <c:strRef>
              <c:f>'D emissions'!$M$1</c:f>
              <c:strCache>
                <c:ptCount val="1"/>
                <c:pt idx="0">
                  <c:v>Niveau de 1990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 emissions'!$A$15:$A$50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'D emissions'!$M$15:$M$50</c:f>
              <c:numCache>
                <c:formatCode>#,##0</c:formatCode>
                <c:ptCount val="36"/>
                <c:pt idx="0">
                  <c:v>393000000</c:v>
                </c:pt>
                <c:pt idx="1">
                  <c:v>393000000</c:v>
                </c:pt>
                <c:pt idx="2">
                  <c:v>393000000</c:v>
                </c:pt>
                <c:pt idx="3">
                  <c:v>393000000</c:v>
                </c:pt>
                <c:pt idx="4">
                  <c:v>393000000</c:v>
                </c:pt>
                <c:pt idx="5">
                  <c:v>393000000</c:v>
                </c:pt>
                <c:pt idx="6">
                  <c:v>393000000</c:v>
                </c:pt>
                <c:pt idx="7">
                  <c:v>393000000</c:v>
                </c:pt>
                <c:pt idx="8">
                  <c:v>393000000</c:v>
                </c:pt>
                <c:pt idx="9">
                  <c:v>393000000</c:v>
                </c:pt>
                <c:pt idx="10">
                  <c:v>393000000</c:v>
                </c:pt>
                <c:pt idx="11">
                  <c:v>393000000</c:v>
                </c:pt>
                <c:pt idx="12">
                  <c:v>393000000</c:v>
                </c:pt>
                <c:pt idx="13">
                  <c:v>393000000</c:v>
                </c:pt>
                <c:pt idx="14">
                  <c:v>393000000</c:v>
                </c:pt>
                <c:pt idx="15">
                  <c:v>393000000</c:v>
                </c:pt>
                <c:pt idx="16">
                  <c:v>393000000</c:v>
                </c:pt>
                <c:pt idx="17">
                  <c:v>393000000</c:v>
                </c:pt>
                <c:pt idx="18">
                  <c:v>393000000</c:v>
                </c:pt>
                <c:pt idx="19">
                  <c:v>393000000</c:v>
                </c:pt>
                <c:pt idx="20">
                  <c:v>393000000</c:v>
                </c:pt>
                <c:pt idx="21">
                  <c:v>393000000</c:v>
                </c:pt>
                <c:pt idx="22">
                  <c:v>393000000</c:v>
                </c:pt>
                <c:pt idx="23">
                  <c:v>393000000</c:v>
                </c:pt>
                <c:pt idx="24">
                  <c:v>393000000</c:v>
                </c:pt>
                <c:pt idx="25">
                  <c:v>393000000</c:v>
                </c:pt>
                <c:pt idx="26">
                  <c:v>393000000</c:v>
                </c:pt>
                <c:pt idx="27">
                  <c:v>393000000</c:v>
                </c:pt>
                <c:pt idx="28">
                  <c:v>393000000</c:v>
                </c:pt>
                <c:pt idx="29">
                  <c:v>393000000</c:v>
                </c:pt>
                <c:pt idx="30">
                  <c:v>393000000</c:v>
                </c:pt>
                <c:pt idx="31">
                  <c:v>393000000</c:v>
                </c:pt>
                <c:pt idx="32">
                  <c:v>393000000</c:v>
                </c:pt>
                <c:pt idx="33">
                  <c:v>393000000</c:v>
                </c:pt>
                <c:pt idx="34">
                  <c:v>393000000</c:v>
                </c:pt>
                <c:pt idx="35">
                  <c:v>393000000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F-40C7-81DE-9520921645F4}"/>
            </c:ext>
          </c:extLst>
        </c:ser>
        <c:ser>
          <c:idx val="6"/>
          <c:order val="1"/>
          <c:tx>
            <c:strRef>
              <c:f>'D emissions'!$N$1</c:f>
              <c:strCache>
                <c:ptCount val="1"/>
                <c:pt idx="0">
                  <c:v>Niveau du facteur 4</c:v>
                </c:pt>
              </c:strCache>
            </c:strRef>
          </c:tx>
          <c:spPr>
            <a:ln w="28575" cap="sq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'D emissions'!$A$15:$A$50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'D emissions'!$N$15:$N$50</c:f>
              <c:numCache>
                <c:formatCode>#,##0</c:formatCode>
                <c:ptCount val="36"/>
                <c:pt idx="0">
                  <c:v>98250000</c:v>
                </c:pt>
                <c:pt idx="1">
                  <c:v>98250000</c:v>
                </c:pt>
                <c:pt idx="2">
                  <c:v>98250000</c:v>
                </c:pt>
                <c:pt idx="3">
                  <c:v>98250000</c:v>
                </c:pt>
                <c:pt idx="4">
                  <c:v>98250000</c:v>
                </c:pt>
                <c:pt idx="5">
                  <c:v>98250000</c:v>
                </c:pt>
                <c:pt idx="6">
                  <c:v>98250000</c:v>
                </c:pt>
                <c:pt idx="7">
                  <c:v>98250000</c:v>
                </c:pt>
                <c:pt idx="8">
                  <c:v>98250000</c:v>
                </c:pt>
                <c:pt idx="9">
                  <c:v>98250000</c:v>
                </c:pt>
                <c:pt idx="10">
                  <c:v>98250000</c:v>
                </c:pt>
                <c:pt idx="11">
                  <c:v>98250000</c:v>
                </c:pt>
                <c:pt idx="12">
                  <c:v>98250000</c:v>
                </c:pt>
                <c:pt idx="13">
                  <c:v>98250000</c:v>
                </c:pt>
                <c:pt idx="14">
                  <c:v>98250000</c:v>
                </c:pt>
                <c:pt idx="15">
                  <c:v>98250000</c:v>
                </c:pt>
                <c:pt idx="16">
                  <c:v>98250000</c:v>
                </c:pt>
                <c:pt idx="17">
                  <c:v>98250000</c:v>
                </c:pt>
                <c:pt idx="18">
                  <c:v>98250000</c:v>
                </c:pt>
                <c:pt idx="19">
                  <c:v>98250000</c:v>
                </c:pt>
                <c:pt idx="20">
                  <c:v>98250000</c:v>
                </c:pt>
                <c:pt idx="21">
                  <c:v>98250000</c:v>
                </c:pt>
                <c:pt idx="22">
                  <c:v>98250000</c:v>
                </c:pt>
                <c:pt idx="23">
                  <c:v>98250000</c:v>
                </c:pt>
                <c:pt idx="24">
                  <c:v>98250000</c:v>
                </c:pt>
                <c:pt idx="25">
                  <c:v>98250000</c:v>
                </c:pt>
                <c:pt idx="26">
                  <c:v>98250000</c:v>
                </c:pt>
                <c:pt idx="27">
                  <c:v>98250000</c:v>
                </c:pt>
                <c:pt idx="28">
                  <c:v>98250000</c:v>
                </c:pt>
                <c:pt idx="29">
                  <c:v>98250000</c:v>
                </c:pt>
                <c:pt idx="30">
                  <c:v>98250000</c:v>
                </c:pt>
                <c:pt idx="31">
                  <c:v>98250000</c:v>
                </c:pt>
                <c:pt idx="32">
                  <c:v>98250000</c:v>
                </c:pt>
                <c:pt idx="33">
                  <c:v>98250000</c:v>
                </c:pt>
                <c:pt idx="34">
                  <c:v>98250000</c:v>
                </c:pt>
                <c:pt idx="35">
                  <c:v>98250000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F-40C7-81DE-9520921645F4}"/>
            </c:ext>
          </c:extLst>
        </c:ser>
        <c:ser>
          <c:idx val="1"/>
          <c:order val="2"/>
          <c:tx>
            <c:strRef>
              <c:f>'D emissions'!$O$1</c:f>
              <c:strCache>
                <c:ptCount val="1"/>
                <c:pt idx="0">
                  <c:v>Niveau de la neutralité carbone 27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 emissions'!$A$15:$A$50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'D emissions'!$O$15:$O$50</c:f>
              <c:numCache>
                <c:formatCode>#,##0</c:formatCode>
                <c:ptCount val="36"/>
                <c:pt idx="0">
                  <c:v>95000000</c:v>
                </c:pt>
                <c:pt idx="1">
                  <c:v>95000000</c:v>
                </c:pt>
                <c:pt idx="2">
                  <c:v>95000000</c:v>
                </c:pt>
                <c:pt idx="3">
                  <c:v>95000000</c:v>
                </c:pt>
                <c:pt idx="4">
                  <c:v>95000000</c:v>
                </c:pt>
                <c:pt idx="5">
                  <c:v>95000000</c:v>
                </c:pt>
                <c:pt idx="6">
                  <c:v>95000000</c:v>
                </c:pt>
                <c:pt idx="7">
                  <c:v>95000000</c:v>
                </c:pt>
                <c:pt idx="8">
                  <c:v>95000000</c:v>
                </c:pt>
                <c:pt idx="9">
                  <c:v>95000000</c:v>
                </c:pt>
                <c:pt idx="10">
                  <c:v>95000000</c:v>
                </c:pt>
                <c:pt idx="11">
                  <c:v>95000000</c:v>
                </c:pt>
                <c:pt idx="12">
                  <c:v>95000000</c:v>
                </c:pt>
                <c:pt idx="13">
                  <c:v>95000000</c:v>
                </c:pt>
                <c:pt idx="14">
                  <c:v>95000000</c:v>
                </c:pt>
                <c:pt idx="15">
                  <c:v>95000000</c:v>
                </c:pt>
                <c:pt idx="16">
                  <c:v>95000000</c:v>
                </c:pt>
                <c:pt idx="17">
                  <c:v>95000000</c:v>
                </c:pt>
                <c:pt idx="18">
                  <c:v>95000000</c:v>
                </c:pt>
                <c:pt idx="19">
                  <c:v>95000000</c:v>
                </c:pt>
                <c:pt idx="20">
                  <c:v>95000000</c:v>
                </c:pt>
                <c:pt idx="21">
                  <c:v>95000000</c:v>
                </c:pt>
                <c:pt idx="22">
                  <c:v>95000000</c:v>
                </c:pt>
                <c:pt idx="23">
                  <c:v>95000000</c:v>
                </c:pt>
                <c:pt idx="24">
                  <c:v>95000000</c:v>
                </c:pt>
                <c:pt idx="25">
                  <c:v>95000000</c:v>
                </c:pt>
                <c:pt idx="26">
                  <c:v>95000000</c:v>
                </c:pt>
                <c:pt idx="27">
                  <c:v>95000000</c:v>
                </c:pt>
                <c:pt idx="28">
                  <c:v>95000000</c:v>
                </c:pt>
                <c:pt idx="29">
                  <c:v>95000000</c:v>
                </c:pt>
                <c:pt idx="30">
                  <c:v>95000000</c:v>
                </c:pt>
                <c:pt idx="31">
                  <c:v>95000000</c:v>
                </c:pt>
                <c:pt idx="32">
                  <c:v>95000000</c:v>
                </c:pt>
                <c:pt idx="33">
                  <c:v>95000000</c:v>
                </c:pt>
                <c:pt idx="34">
                  <c:v>95000000</c:v>
                </c:pt>
                <c:pt idx="35">
                  <c:v>95000000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54F-40C7-81DE-9520921645F4}"/>
            </c:ext>
          </c:extLst>
        </c:ser>
        <c:ser>
          <c:idx val="2"/>
          <c:order val="3"/>
          <c:tx>
            <c:strRef>
              <c:f>'D emissions'!#REF!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 emissions'!$A$15:$A$50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'D emissions'!#REF!</c:f>
              <c:numCache>
                <c:formatCode>#,##0</c:formatCode>
                <c:ptCount val="36"/>
                <c:pt idx="0">
                  <c:v>330120914.69999999</c:v>
                </c:pt>
                <c:pt idx="1">
                  <c:v>328471118.10000002</c:v>
                </c:pt>
                <c:pt idx="2">
                  <c:v>326568362</c:v>
                </c:pt>
                <c:pt idx="3">
                  <c:v>320504570.60000002</c:v>
                </c:pt>
                <c:pt idx="4">
                  <c:v>312231647.89999998</c:v>
                </c:pt>
                <c:pt idx="5">
                  <c:v>301174931.80000001</c:v>
                </c:pt>
                <c:pt idx="6">
                  <c:v>289712820.10000002</c:v>
                </c:pt>
                <c:pt idx="7">
                  <c:v>279278588.69999999</c:v>
                </c:pt>
                <c:pt idx="8">
                  <c:v>269532958.30000001</c:v>
                </c:pt>
                <c:pt idx="9">
                  <c:v>260362848.90000001</c:v>
                </c:pt>
                <c:pt idx="10">
                  <c:v>251620740</c:v>
                </c:pt>
                <c:pt idx="11">
                  <c:v>243159782.30000001</c:v>
                </c:pt>
                <c:pt idx="12">
                  <c:v>234878700.19999999</c:v>
                </c:pt>
                <c:pt idx="13">
                  <c:v>226714087.30000001</c:v>
                </c:pt>
                <c:pt idx="14">
                  <c:v>218595533.59999999</c:v>
                </c:pt>
                <c:pt idx="15">
                  <c:v>210464625.69999999</c:v>
                </c:pt>
                <c:pt idx="16">
                  <c:v>195287733.59999999</c:v>
                </c:pt>
                <c:pt idx="17">
                  <c:v>180332284.80000001</c:v>
                </c:pt>
                <c:pt idx="18">
                  <c:v>165940765</c:v>
                </c:pt>
                <c:pt idx="19">
                  <c:v>152219975.19999999</c:v>
                </c:pt>
                <c:pt idx="20">
                  <c:v>139222406</c:v>
                </c:pt>
                <c:pt idx="21">
                  <c:v>126525113.3</c:v>
                </c:pt>
                <c:pt idx="22">
                  <c:v>114529215.90000001</c:v>
                </c:pt>
                <c:pt idx="23">
                  <c:v>103435313.2</c:v>
                </c:pt>
                <c:pt idx="24">
                  <c:v>93677068.599999994</c:v>
                </c:pt>
                <c:pt idx="25">
                  <c:v>85172514.909999996</c:v>
                </c:pt>
                <c:pt idx="26">
                  <c:v>78466271.689999998</c:v>
                </c:pt>
                <c:pt idx="27">
                  <c:v>72898761.969999999</c:v>
                </c:pt>
                <c:pt idx="28">
                  <c:v>68188910.75</c:v>
                </c:pt>
                <c:pt idx="29">
                  <c:v>64172581.979999997</c:v>
                </c:pt>
                <c:pt idx="30">
                  <c:v>60738694.350000001</c:v>
                </c:pt>
                <c:pt idx="31">
                  <c:v>57803523.240000002</c:v>
                </c:pt>
                <c:pt idx="32">
                  <c:v>55307659.82</c:v>
                </c:pt>
                <c:pt idx="33">
                  <c:v>53205223.229999997</c:v>
                </c:pt>
                <c:pt idx="34">
                  <c:v>51456323.329999998</c:v>
                </c:pt>
                <c:pt idx="35">
                  <c:v>50037055.5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54F-40C7-81DE-952092164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39992"/>
        <c:axId val="175140376"/>
        <c:extLst xmlns:c16r2="http://schemas.microsoft.com/office/drawing/2015/06/chart"/>
      </c:lineChart>
      <c:catAx>
        <c:axId val="17513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1403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514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1" baseline="0"/>
                  <a:t>en  TEC</a:t>
                </a:r>
                <a:endParaRPr lang="fr-FR" sz="1200" b="1"/>
              </a:p>
            </c:rich>
          </c:tx>
          <c:layout>
            <c:manualLayout>
              <c:xMode val="edge"/>
              <c:yMode val="edge"/>
              <c:x val="3.0052536269690299E-2"/>
              <c:y val="3.19080386842450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139992"/>
        <c:crosses val="autoZero"/>
        <c:crossBetween val="between"/>
      </c:valAx>
      <c:spPr>
        <a:noFill/>
        <a:ln cap="sq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1.8236770139243999E-3"/>
          <c:y val="0.847303614998966"/>
          <c:w val="0.99361664637490299"/>
          <c:h val="0.12549140033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13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13" workbookViewId="0" zoomToFit="1"/>
  </sheetViews>
  <pageMargins left="0.7" right="0.7" top="0.75" bottom="0.75" header="0.3" footer="0.3"/>
  <pageSetup paperSize="9" orientation="landscape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13" workbookViewId="0" zoomToFit="1"/>
  </sheetViews>
  <pageMargins left="0.7" right="0.7" top="0.75" bottom="0.75" header="0.3" footer="0.3"/>
  <pageSetup paperSize="9" orientation="landscape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13" workbookViewId="0" zoomToFit="1"/>
  </sheetViews>
  <pageMargins left="0.7" right="0.7" top="0.75" bottom="0.75" header="0.3" footer="0.3"/>
  <pageSetup paperSize="9"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abSelected="1" zoomScale="90" zoomScaleNormal="90" workbookViewId="0">
      <pane xSplit="1" ySplit="5" topLeftCell="B27" activePane="bottomRight" state="frozen"/>
      <selection pane="topRight" activeCell="B1" sqref="B1"/>
      <selection pane="bottomLeft" activeCell="A5" sqref="A5"/>
      <selection pane="bottomRight" activeCell="G39" sqref="G39"/>
    </sheetView>
  </sheetViews>
  <sheetFormatPr baseColWidth="10" defaultRowHeight="15" x14ac:dyDescent="0.25"/>
  <cols>
    <col min="1" max="1" width="11.42578125" style="1"/>
    <col min="2" max="2" width="14" style="8" customWidth="1"/>
    <col min="3" max="6" width="11.42578125" style="8"/>
    <col min="7" max="7" width="12" style="21" bestFit="1" customWidth="1"/>
    <col min="8" max="8" width="12" style="21" customWidth="1"/>
    <col min="10" max="10" width="11.42578125" style="26"/>
    <col min="13" max="13" width="13.28515625" customWidth="1"/>
    <col min="14" max="14" width="11.42578125" style="3"/>
    <col min="15" max="15" width="15.42578125" bestFit="1" customWidth="1"/>
    <col min="16" max="16" width="20.140625" customWidth="1"/>
    <col min="17" max="17" width="12" customWidth="1"/>
    <col min="18" max="18" width="16.7109375" customWidth="1"/>
  </cols>
  <sheetData>
    <row r="1" spans="1:20" ht="45" x14ac:dyDescent="0.25">
      <c r="B1" s="8" t="s">
        <v>7</v>
      </c>
      <c r="F1" s="8" t="s">
        <v>8</v>
      </c>
      <c r="M1" s="6" t="s">
        <v>2</v>
      </c>
      <c r="N1" s="7" t="s">
        <v>3</v>
      </c>
      <c r="O1" s="6" t="s">
        <v>10</v>
      </c>
      <c r="P1" s="1"/>
      <c r="T1" s="1" t="s">
        <v>6</v>
      </c>
    </row>
    <row r="2" spans="1:20" s="1" customFormat="1" x14ac:dyDescent="0.25">
      <c r="B2" s="9" t="s">
        <v>11</v>
      </c>
      <c r="C2" s="9"/>
      <c r="D2" s="9"/>
      <c r="E2" s="9"/>
      <c r="F2" s="9" t="s">
        <v>15</v>
      </c>
      <c r="G2" s="23"/>
      <c r="H2" s="23"/>
      <c r="N2" s="5"/>
    </row>
    <row r="3" spans="1:20" s="1" customFormat="1" x14ac:dyDescent="0.25">
      <c r="A3" s="1">
        <v>1990</v>
      </c>
      <c r="B3" s="10">
        <v>393000000</v>
      </c>
      <c r="C3" s="10"/>
      <c r="D3" s="10"/>
      <c r="E3" s="10"/>
      <c r="F3" s="10"/>
      <c r="G3" s="21"/>
      <c r="H3" s="21"/>
      <c r="N3" s="5"/>
    </row>
    <row r="4" spans="1:20" s="1" customFormat="1" x14ac:dyDescent="0.25">
      <c r="B4" s="10" t="s">
        <v>12</v>
      </c>
      <c r="C4" s="10"/>
      <c r="D4" s="10"/>
      <c r="E4" s="10"/>
      <c r="F4" s="10"/>
      <c r="G4" s="21"/>
      <c r="H4" s="21"/>
      <c r="N4" s="5"/>
    </row>
    <row r="5" spans="1:20" s="1" customFormat="1" ht="63.75" customHeight="1" x14ac:dyDescent="0.25">
      <c r="B5" s="25" t="s">
        <v>16</v>
      </c>
      <c r="C5" s="25" t="s">
        <v>17</v>
      </c>
      <c r="D5" s="25" t="s">
        <v>18</v>
      </c>
      <c r="E5" s="25" t="s">
        <v>19</v>
      </c>
      <c r="F5" s="25" t="s">
        <v>9</v>
      </c>
      <c r="G5" s="23"/>
      <c r="H5" s="23"/>
      <c r="M5" s="27" t="s">
        <v>0</v>
      </c>
      <c r="N5" s="27" t="s">
        <v>1</v>
      </c>
      <c r="O5" s="27" t="s">
        <v>13</v>
      </c>
      <c r="P5" s="27" t="s">
        <v>14</v>
      </c>
      <c r="Q5" s="27"/>
      <c r="R5" s="27"/>
    </row>
    <row r="6" spans="1:20" s="1" customFormat="1" ht="15.75" customHeight="1" x14ac:dyDescent="0.25">
      <c r="A6" s="1">
        <v>2006</v>
      </c>
      <c r="B6" s="11">
        <v>397353914.10000002</v>
      </c>
      <c r="C6" s="12">
        <v>0</v>
      </c>
      <c r="D6" s="12">
        <v>0</v>
      </c>
      <c r="E6" s="12">
        <v>1.000000003</v>
      </c>
      <c r="F6" s="20">
        <f>D6*1000000*E$15</f>
        <v>0</v>
      </c>
      <c r="G6" s="23"/>
      <c r="H6" s="23"/>
      <c r="N6" s="5"/>
    </row>
    <row r="7" spans="1:20" s="1" customFormat="1" ht="15.75" customHeight="1" x14ac:dyDescent="0.25">
      <c r="A7" s="1">
        <v>2007</v>
      </c>
      <c r="B7" s="11">
        <v>397533196.60000002</v>
      </c>
      <c r="C7" s="12">
        <v>0</v>
      </c>
      <c r="D7" s="12">
        <v>0</v>
      </c>
      <c r="E7" s="12">
        <v>1.022530218</v>
      </c>
      <c r="F7" s="20">
        <f t="shared" ref="F7:F50" si="0">D7*1000000*E$15</f>
        <v>0</v>
      </c>
      <c r="G7" s="23"/>
      <c r="H7" s="23"/>
      <c r="N7" s="5"/>
    </row>
    <row r="8" spans="1:20" s="1" customFormat="1" ht="18" customHeight="1" x14ac:dyDescent="0.25">
      <c r="A8" s="1">
        <v>2008</v>
      </c>
      <c r="B8" s="11">
        <v>381944005.60000002</v>
      </c>
      <c r="C8" s="12">
        <v>0</v>
      </c>
      <c r="D8" s="12">
        <v>0</v>
      </c>
      <c r="E8" s="12">
        <v>1.048239006</v>
      </c>
      <c r="F8" s="20">
        <f t="shared" si="0"/>
        <v>0</v>
      </c>
      <c r="G8" s="23"/>
      <c r="H8" s="23"/>
      <c r="N8" s="5"/>
    </row>
    <row r="9" spans="1:20" s="1" customFormat="1" ht="18" customHeight="1" x14ac:dyDescent="0.25">
      <c r="A9" s="1">
        <v>2009</v>
      </c>
      <c r="B9" s="11">
        <v>361286839</v>
      </c>
      <c r="C9" s="12">
        <v>0</v>
      </c>
      <c r="D9" s="12">
        <v>0</v>
      </c>
      <c r="E9" s="12">
        <v>1.0498686370000001</v>
      </c>
      <c r="F9" s="20">
        <f t="shared" si="0"/>
        <v>0</v>
      </c>
      <c r="G9" s="23"/>
      <c r="H9" s="23"/>
      <c r="N9" s="5"/>
    </row>
    <row r="10" spans="1:20" s="1" customFormat="1" ht="18" customHeight="1" x14ac:dyDescent="0.25">
      <c r="A10" s="1">
        <v>2010</v>
      </c>
      <c r="B10" s="11">
        <v>362117031.60000002</v>
      </c>
      <c r="C10" s="12">
        <v>0</v>
      </c>
      <c r="D10" s="12">
        <v>0</v>
      </c>
      <c r="E10" s="12">
        <v>1.0660391170000001</v>
      </c>
      <c r="F10" s="20">
        <f t="shared" si="0"/>
        <v>0</v>
      </c>
      <c r="G10" s="23"/>
      <c r="H10" s="23"/>
      <c r="N10" s="5"/>
    </row>
    <row r="11" spans="1:20" s="1" customFormat="1" ht="18" customHeight="1" x14ac:dyDescent="0.25">
      <c r="A11" s="1">
        <v>2011</v>
      </c>
      <c r="B11" s="11">
        <v>355419185.5</v>
      </c>
      <c r="C11" s="12">
        <v>0</v>
      </c>
      <c r="D11" s="12">
        <v>0</v>
      </c>
      <c r="E11" s="12">
        <v>1.0836361889999999</v>
      </c>
      <c r="F11" s="20">
        <f t="shared" si="0"/>
        <v>0</v>
      </c>
      <c r="G11" s="23"/>
      <c r="H11" s="23"/>
      <c r="N11" s="5"/>
    </row>
    <row r="12" spans="1:20" s="1" customFormat="1" ht="18" customHeight="1" x14ac:dyDescent="0.25">
      <c r="A12" s="1">
        <v>2012</v>
      </c>
      <c r="B12" s="11">
        <v>344656082.39999998</v>
      </c>
      <c r="C12" s="12">
        <v>0</v>
      </c>
      <c r="D12" s="12">
        <v>0</v>
      </c>
      <c r="E12" s="12">
        <v>1.0987222830000001</v>
      </c>
      <c r="F12" s="20">
        <f t="shared" si="0"/>
        <v>0</v>
      </c>
      <c r="G12" s="23"/>
      <c r="H12" s="23"/>
      <c r="N12" s="5"/>
    </row>
    <row r="13" spans="1:20" s="1" customFormat="1" ht="18" customHeight="1" x14ac:dyDescent="0.25">
      <c r="A13" s="1">
        <v>2013</v>
      </c>
      <c r="B13" s="11">
        <v>335762123.30000001</v>
      </c>
      <c r="C13" s="12">
        <v>0</v>
      </c>
      <c r="D13" s="12">
        <v>0</v>
      </c>
      <c r="E13" s="12">
        <v>1.107621593</v>
      </c>
      <c r="F13" s="20">
        <f t="shared" si="0"/>
        <v>0</v>
      </c>
      <c r="G13" s="23"/>
      <c r="H13" s="23"/>
      <c r="N13" s="5"/>
    </row>
    <row r="14" spans="1:20" s="1" customFormat="1" ht="18" customHeight="1" x14ac:dyDescent="0.25">
      <c r="A14" s="1">
        <v>2014</v>
      </c>
      <c r="B14" s="11">
        <v>330224738.30000001</v>
      </c>
      <c r="C14" s="12">
        <v>6.9999999999999999E-6</v>
      </c>
      <c r="D14" s="12">
        <v>6.2561888799999998E-6</v>
      </c>
      <c r="E14" s="12">
        <v>1.1188920499999999</v>
      </c>
      <c r="F14" s="20">
        <f t="shared" si="0"/>
        <v>7.0386113032725328</v>
      </c>
      <c r="G14" s="23"/>
      <c r="H14" s="23"/>
      <c r="N14" s="5"/>
    </row>
    <row r="15" spans="1:20" x14ac:dyDescent="0.25">
      <c r="A15" s="1">
        <v>2015</v>
      </c>
      <c r="B15" s="11">
        <v>324792839.89999998</v>
      </c>
      <c r="C15" s="12">
        <v>1.4E-5</v>
      </c>
      <c r="D15" s="12">
        <v>1.2443739300000001E-5</v>
      </c>
      <c r="E15" s="12">
        <v>1.125063747</v>
      </c>
      <c r="F15" s="20">
        <f t="shared" si="0"/>
        <v>13.999999963549158</v>
      </c>
      <c r="I15" s="2"/>
      <c r="J15" s="2"/>
      <c r="K15" s="2"/>
      <c r="L15" s="2"/>
      <c r="M15" s="4">
        <v>393000000</v>
      </c>
      <c r="N15" s="3">
        <f>M15/4</f>
        <v>98250000</v>
      </c>
      <c r="O15" s="3">
        <f>48500000+26500000+20000000</f>
        <v>95000000</v>
      </c>
      <c r="P15" s="3">
        <f>68500000+26500000+20000000</f>
        <v>115000000</v>
      </c>
      <c r="Q15" s="3">
        <f t="shared" ref="Q15:Q50" si="1">B15+26500000+20000000</f>
        <v>371292839.89999998</v>
      </c>
      <c r="R15" s="3" t="e">
        <f>#REF!+26500000+20000000</f>
        <v>#REF!</v>
      </c>
    </row>
    <row r="16" spans="1:20" x14ac:dyDescent="0.25">
      <c r="A16" s="1">
        <v>2016</v>
      </c>
      <c r="B16" s="11">
        <v>315289276.69999999</v>
      </c>
      <c r="C16" s="12">
        <v>2.1999999999999999E-5</v>
      </c>
      <c r="D16" s="12">
        <v>1.9143467499999998E-5</v>
      </c>
      <c r="E16" s="12">
        <v>1.1492170909999999</v>
      </c>
      <c r="F16" s="20">
        <f t="shared" si="0"/>
        <v>21.537621276122721</v>
      </c>
      <c r="I16" s="2"/>
      <c r="J16" s="2"/>
      <c r="K16" s="2"/>
      <c r="L16" s="2"/>
      <c r="M16" s="4">
        <v>393000000</v>
      </c>
      <c r="N16" s="3">
        <f t="shared" ref="N16:N50" si="2">M16/4</f>
        <v>98250000</v>
      </c>
      <c r="O16" s="3">
        <f t="shared" ref="O16:O50" si="3">48500000+26500000+20000000</f>
        <v>95000000</v>
      </c>
      <c r="P16" s="3">
        <f t="shared" ref="P16:P49" si="4">68500000+26500000+20000000</f>
        <v>115000000</v>
      </c>
      <c r="Q16" s="3">
        <f t="shared" si="1"/>
        <v>361789276.69999999</v>
      </c>
      <c r="R16" s="3" t="e">
        <f>#REF!+26500000+20000000</f>
        <v>#REF!</v>
      </c>
    </row>
    <row r="17" spans="1:18" x14ac:dyDescent="0.25">
      <c r="A17" s="1">
        <v>2017</v>
      </c>
      <c r="B17" s="11">
        <v>315577124.89999998</v>
      </c>
      <c r="C17" s="12">
        <v>3.0499999999999999E-5</v>
      </c>
      <c r="D17" s="12">
        <v>2.6027219999999998E-5</v>
      </c>
      <c r="E17" s="12">
        <v>1.1718500860000001</v>
      </c>
      <c r="F17" s="20">
        <f t="shared" si="0"/>
        <v>29.282281657193341</v>
      </c>
      <c r="I17" s="2"/>
      <c r="J17" s="2"/>
      <c r="K17" s="2"/>
      <c r="L17" s="2"/>
      <c r="M17" s="4">
        <v>393000000</v>
      </c>
      <c r="N17" s="3">
        <f t="shared" si="2"/>
        <v>98250000</v>
      </c>
      <c r="O17" s="3">
        <f t="shared" si="3"/>
        <v>95000000</v>
      </c>
      <c r="P17" s="3">
        <f t="shared" si="4"/>
        <v>115000000</v>
      </c>
      <c r="Q17" s="3">
        <f t="shared" si="1"/>
        <v>362077124.89999998</v>
      </c>
      <c r="R17" s="3" t="e">
        <f>#REF!+26500000+20000000</f>
        <v>#REF!</v>
      </c>
    </row>
    <row r="18" spans="1:18" x14ac:dyDescent="0.25">
      <c r="A18" s="1">
        <v>2018</v>
      </c>
      <c r="B18" s="11">
        <v>305206567</v>
      </c>
      <c r="C18" s="12">
        <v>4.46E-5</v>
      </c>
      <c r="D18" s="12">
        <v>3.7245389200000001E-5</v>
      </c>
      <c r="E18" s="12">
        <v>1.197463658</v>
      </c>
      <c r="F18" s="20">
        <f t="shared" si="0"/>
        <v>41.903437131825328</v>
      </c>
      <c r="I18" s="2"/>
      <c r="J18" s="2"/>
      <c r="K18" s="2"/>
      <c r="L18" s="2"/>
      <c r="M18" s="4">
        <v>393000000</v>
      </c>
      <c r="N18" s="3">
        <f t="shared" si="2"/>
        <v>98250000</v>
      </c>
      <c r="O18" s="3">
        <f t="shared" si="3"/>
        <v>95000000</v>
      </c>
      <c r="P18" s="3">
        <f t="shared" si="4"/>
        <v>115000000</v>
      </c>
      <c r="Q18" s="3">
        <f t="shared" si="1"/>
        <v>351706567</v>
      </c>
      <c r="R18" s="3" t="e">
        <f>#REF!+26500000+20000000</f>
        <v>#REF!</v>
      </c>
    </row>
    <row r="19" spans="1:18" x14ac:dyDescent="0.25">
      <c r="A19" s="1">
        <v>2019</v>
      </c>
      <c r="B19" s="11">
        <v>294793032.10000002</v>
      </c>
      <c r="C19" s="12">
        <v>5.7306999999999999E-5</v>
      </c>
      <c r="D19" s="12">
        <v>4.6755352100000003E-5</v>
      </c>
      <c r="E19" s="12">
        <v>1.225677862</v>
      </c>
      <c r="F19" s="20">
        <f t="shared" si="0"/>
        <v>52.602751625930324</v>
      </c>
      <c r="I19" s="2"/>
      <c r="J19" s="2"/>
      <c r="K19" s="2"/>
      <c r="L19" s="2"/>
      <c r="M19" s="4">
        <v>393000000</v>
      </c>
      <c r="N19" s="3">
        <f t="shared" si="2"/>
        <v>98250000</v>
      </c>
      <c r="O19" s="3">
        <f t="shared" si="3"/>
        <v>95000000</v>
      </c>
      <c r="P19" s="3">
        <f t="shared" si="4"/>
        <v>115000000</v>
      </c>
      <c r="Q19" s="3">
        <f t="shared" si="1"/>
        <v>341293032.10000002</v>
      </c>
      <c r="R19" s="3" t="e">
        <f>#REF!+26500000+20000000</f>
        <v>#REF!</v>
      </c>
    </row>
    <row r="20" spans="1:18" s="17" customFormat="1" x14ac:dyDescent="0.25">
      <c r="A20" s="14">
        <v>2020</v>
      </c>
      <c r="B20" s="15">
        <v>284764763.80000001</v>
      </c>
      <c r="C20" s="24">
        <v>7.2828000000000001E-5</v>
      </c>
      <c r="D20" s="24">
        <v>5.7919838100000003E-5</v>
      </c>
      <c r="E20" s="16">
        <v>1.2573930170000001</v>
      </c>
      <c r="F20" s="20">
        <f t="shared" si="0"/>
        <v>65.163510078419364</v>
      </c>
      <c r="G20" s="22">
        <v>65.400000000000006</v>
      </c>
      <c r="H20" s="21"/>
      <c r="I20" s="19"/>
      <c r="J20" s="19"/>
      <c r="K20" s="19"/>
      <c r="L20" s="19"/>
      <c r="M20" s="18">
        <v>393000000</v>
      </c>
      <c r="N20" s="18">
        <f t="shared" si="2"/>
        <v>98250000</v>
      </c>
      <c r="O20" s="3">
        <f t="shared" si="3"/>
        <v>95000000</v>
      </c>
      <c r="P20" s="3">
        <f t="shared" si="4"/>
        <v>115000000</v>
      </c>
      <c r="Q20" s="3">
        <f t="shared" si="1"/>
        <v>331264763.80000001</v>
      </c>
      <c r="R20" s="3" t="e">
        <f>#REF!+26500000+20000000</f>
        <v>#REF!</v>
      </c>
    </row>
    <row r="21" spans="1:18" x14ac:dyDescent="0.25">
      <c r="A21" s="1">
        <v>2021</v>
      </c>
      <c r="B21" s="11">
        <v>274291247.89999998</v>
      </c>
      <c r="C21" s="12">
        <v>8.0439566399999907E-5</v>
      </c>
      <c r="D21" s="12">
        <v>6.2344699400000003E-5</v>
      </c>
      <c r="E21" s="8">
        <v>1.2902390610000001</v>
      </c>
      <c r="F21" s="20">
        <f t="shared" si="0"/>
        <v>70.141761112552658</v>
      </c>
      <c r="I21" s="2"/>
      <c r="J21" s="2"/>
      <c r="K21" s="2"/>
      <c r="L21" s="2"/>
      <c r="M21" s="4">
        <v>393000000</v>
      </c>
      <c r="N21" s="3">
        <f t="shared" si="2"/>
        <v>98250000</v>
      </c>
      <c r="O21" s="3">
        <f t="shared" si="3"/>
        <v>95000000</v>
      </c>
      <c r="P21" s="3">
        <f t="shared" si="4"/>
        <v>115000000</v>
      </c>
      <c r="Q21" s="3">
        <f t="shared" si="1"/>
        <v>320791247.89999998</v>
      </c>
      <c r="R21" s="3" t="e">
        <f>#REF!+26500000+20000000</f>
        <v>#REF!</v>
      </c>
    </row>
    <row r="22" spans="1:18" x14ac:dyDescent="0.25">
      <c r="A22" s="1">
        <v>2022</v>
      </c>
      <c r="B22" s="11">
        <v>264206463.80000001</v>
      </c>
      <c r="C22" s="12">
        <v>9.3327300835199995E-5</v>
      </c>
      <c r="D22" s="12">
        <v>7.0361116299999998E-5</v>
      </c>
      <c r="E22" s="8">
        <v>1.3264044939999999</v>
      </c>
      <c r="F22" s="20">
        <f t="shared" si="0"/>
        <v>79.160741147580765</v>
      </c>
      <c r="I22" s="2"/>
      <c r="J22" s="2"/>
      <c r="K22" s="2"/>
      <c r="L22" s="2"/>
      <c r="M22" s="4">
        <v>393000000</v>
      </c>
      <c r="N22" s="3">
        <f t="shared" si="2"/>
        <v>98250000</v>
      </c>
      <c r="O22" s="3">
        <f t="shared" si="3"/>
        <v>95000000</v>
      </c>
      <c r="P22" s="3">
        <f t="shared" si="4"/>
        <v>115000000</v>
      </c>
      <c r="Q22" s="3">
        <f t="shared" si="1"/>
        <v>310706463.80000001</v>
      </c>
      <c r="R22" s="3" t="e">
        <f>#REF!+26500000+20000000</f>
        <v>#REF!</v>
      </c>
    </row>
    <row r="23" spans="1:18" x14ac:dyDescent="0.25">
      <c r="A23" s="1">
        <v>2023</v>
      </c>
      <c r="B23" s="11">
        <v>253963674.30000001</v>
      </c>
      <c r="C23" s="12">
        <v>1.1515346507430401E-4</v>
      </c>
      <c r="D23" s="12">
        <v>8.4329302900000002E-5</v>
      </c>
      <c r="E23" s="8">
        <v>1.365521368</v>
      </c>
      <c r="F23" s="20">
        <f t="shared" si="0"/>
        <v>94.875841502571973</v>
      </c>
      <c r="I23" s="2"/>
      <c r="J23" s="2"/>
      <c r="K23" s="2"/>
      <c r="L23" s="2"/>
      <c r="M23" s="4">
        <v>393000000</v>
      </c>
      <c r="N23" s="3">
        <f t="shared" si="2"/>
        <v>98250000</v>
      </c>
      <c r="O23" s="3">
        <f t="shared" si="3"/>
        <v>95000000</v>
      </c>
      <c r="P23" s="3">
        <f t="shared" si="4"/>
        <v>115000000</v>
      </c>
      <c r="Q23" s="3">
        <f t="shared" si="1"/>
        <v>300463674.30000001</v>
      </c>
      <c r="R23" s="3" t="e">
        <f>#REF!+26500000+20000000</f>
        <v>#REF!</v>
      </c>
    </row>
    <row r="24" spans="1:18" x14ac:dyDescent="0.25">
      <c r="A24" s="1">
        <v>2024</v>
      </c>
      <c r="B24" s="11">
        <v>244176155.09999999</v>
      </c>
      <c r="C24" s="12">
        <v>1.3697962931340799E-4</v>
      </c>
      <c r="D24" s="12">
        <v>9.7425764599999996E-5</v>
      </c>
      <c r="E24" s="8">
        <v>1.405989779</v>
      </c>
      <c r="F24" s="20">
        <f t="shared" si="0"/>
        <v>109.61019577521596</v>
      </c>
      <c r="I24" s="2"/>
      <c r="J24" s="2"/>
      <c r="K24" s="2"/>
      <c r="L24" s="2"/>
      <c r="M24" s="4">
        <v>393000000</v>
      </c>
      <c r="N24" s="3">
        <f t="shared" si="2"/>
        <v>98250000</v>
      </c>
      <c r="O24" s="3">
        <f t="shared" si="3"/>
        <v>95000000</v>
      </c>
      <c r="P24" s="3">
        <f t="shared" si="4"/>
        <v>115000000</v>
      </c>
      <c r="Q24" s="3">
        <f t="shared" si="1"/>
        <v>290676155.10000002</v>
      </c>
      <c r="R24" s="3" t="e">
        <f>#REF!+26500000+20000000</f>
        <v>#REF!</v>
      </c>
    </row>
    <row r="25" spans="1:18" x14ac:dyDescent="0.25">
      <c r="A25" s="1">
        <v>2025</v>
      </c>
      <c r="B25" s="11">
        <v>234838749.19999999</v>
      </c>
      <c r="C25" s="8">
        <v>1.5880579355251201E-4</v>
      </c>
      <c r="D25" s="12">
        <v>1.09693278E-4</v>
      </c>
      <c r="E25" s="12">
        <v>1.4477258420000001</v>
      </c>
      <c r="F25" s="20">
        <f t="shared" si="0"/>
        <v>123.41193036739266</v>
      </c>
      <c r="I25" s="2"/>
      <c r="J25" s="2"/>
      <c r="K25" s="2"/>
      <c r="L25" s="2"/>
      <c r="M25" s="4">
        <v>393000000</v>
      </c>
      <c r="N25" s="3">
        <f t="shared" si="2"/>
        <v>98250000</v>
      </c>
      <c r="O25" s="3">
        <f t="shared" si="3"/>
        <v>95000000</v>
      </c>
      <c r="P25" s="3">
        <f t="shared" si="4"/>
        <v>115000000</v>
      </c>
      <c r="Q25" s="3">
        <f t="shared" si="1"/>
        <v>281338749.19999999</v>
      </c>
      <c r="R25" s="3" t="e">
        <f>#REF!+26500000+20000000</f>
        <v>#REF!</v>
      </c>
    </row>
    <row r="26" spans="1:18" x14ac:dyDescent="0.25">
      <c r="A26" s="1">
        <v>2026</v>
      </c>
      <c r="B26" s="11">
        <v>224348204.30000001</v>
      </c>
      <c r="C26" s="8">
        <v>1.8518518464428799E-4</v>
      </c>
      <c r="D26" s="12">
        <v>1.2425304499999999E-4</v>
      </c>
      <c r="E26" s="12">
        <v>1.4903874930000001</v>
      </c>
      <c r="F26" s="20">
        <f t="shared" si="0"/>
        <v>139.7925963838596</v>
      </c>
      <c r="I26" s="2"/>
      <c r="J26" s="2"/>
      <c r="K26" s="2"/>
      <c r="L26" s="2"/>
      <c r="M26" s="4">
        <v>393000000</v>
      </c>
      <c r="N26" s="3">
        <f t="shared" si="2"/>
        <v>98250000</v>
      </c>
      <c r="O26" s="3">
        <f t="shared" si="3"/>
        <v>95000000</v>
      </c>
      <c r="P26" s="3">
        <f t="shared" si="4"/>
        <v>115000000</v>
      </c>
      <c r="Q26" s="3">
        <f t="shared" si="1"/>
        <v>270848204.30000001</v>
      </c>
      <c r="R26" s="3" t="e">
        <f>#REF!+26500000+20000000</f>
        <v>#REF!</v>
      </c>
    </row>
    <row r="27" spans="1:18" x14ac:dyDescent="0.25">
      <c r="A27" s="1">
        <v>2027</v>
      </c>
      <c r="B27" s="11">
        <v>214240355.40000001</v>
      </c>
      <c r="C27" s="8">
        <v>2.1594648308847299E-4</v>
      </c>
      <c r="D27" s="12">
        <v>1.4077085800000001E-4</v>
      </c>
      <c r="E27" s="12">
        <v>1.5340283210000001</v>
      </c>
      <c r="F27" s="20">
        <f t="shared" si="0"/>
        <v>158.37618896988494</v>
      </c>
      <c r="I27" s="2"/>
      <c r="J27" s="2"/>
      <c r="K27" s="2"/>
      <c r="L27" s="2"/>
      <c r="M27" s="4">
        <v>393000000</v>
      </c>
      <c r="N27" s="3">
        <f t="shared" si="2"/>
        <v>98250000</v>
      </c>
      <c r="O27" s="3">
        <f t="shared" si="3"/>
        <v>95000000</v>
      </c>
      <c r="P27" s="3">
        <f t="shared" si="4"/>
        <v>115000000</v>
      </c>
      <c r="Q27" s="3">
        <f t="shared" si="1"/>
        <v>260740355.40000001</v>
      </c>
      <c r="R27" s="3" t="e">
        <f>#REF!+26500000+20000000</f>
        <v>#REF!</v>
      </c>
    </row>
    <row r="28" spans="1:18" x14ac:dyDescent="0.25">
      <c r="A28" s="1">
        <v>2028</v>
      </c>
      <c r="B28" s="11">
        <v>205462001.09999999</v>
      </c>
      <c r="C28" s="8">
        <v>2.5181757195023201E-4</v>
      </c>
      <c r="D28" s="12">
        <v>1.58961792E-4</v>
      </c>
      <c r="E28" s="12">
        <v>1.5841389850000001</v>
      </c>
      <c r="F28" s="20">
        <f t="shared" si="0"/>
        <v>178.84214933735464</v>
      </c>
      <c r="I28" s="2"/>
      <c r="J28" s="2"/>
      <c r="K28" s="2"/>
      <c r="L28" s="2"/>
      <c r="M28" s="4">
        <v>393000000</v>
      </c>
      <c r="N28" s="3">
        <f t="shared" si="2"/>
        <v>98250000</v>
      </c>
      <c r="O28" s="3">
        <f t="shared" si="3"/>
        <v>95000000</v>
      </c>
      <c r="P28" s="3">
        <f t="shared" si="4"/>
        <v>115000000</v>
      </c>
      <c r="Q28" s="3">
        <f t="shared" si="1"/>
        <v>251962001.09999999</v>
      </c>
      <c r="R28" s="3" t="e">
        <f>#REF!+26500000+20000000</f>
        <v>#REF!</v>
      </c>
    </row>
    <row r="29" spans="1:18" x14ac:dyDescent="0.25">
      <c r="A29" s="1">
        <v>2029</v>
      </c>
      <c r="B29" s="11">
        <v>196463827.09999999</v>
      </c>
      <c r="C29" s="8">
        <v>2.9364724368736598E-4</v>
      </c>
      <c r="D29" s="12">
        <v>1.79314142E-4</v>
      </c>
      <c r="E29" s="12">
        <v>1.637613413</v>
      </c>
      <c r="F29" s="20">
        <f t="shared" si="0"/>
        <v>201.73984048861007</v>
      </c>
      <c r="G29" s="22"/>
      <c r="H29" s="22"/>
      <c r="I29" s="2"/>
      <c r="J29" s="2"/>
      <c r="K29" s="2"/>
      <c r="L29" s="2"/>
      <c r="M29" s="4">
        <v>393000000</v>
      </c>
      <c r="N29" s="3">
        <f t="shared" si="2"/>
        <v>98250000</v>
      </c>
      <c r="O29" s="3">
        <f t="shared" si="3"/>
        <v>95000000</v>
      </c>
      <c r="P29" s="3">
        <f t="shared" si="4"/>
        <v>115000000</v>
      </c>
      <c r="Q29" s="3">
        <f t="shared" si="1"/>
        <v>242963827.09999999</v>
      </c>
      <c r="R29" s="3" t="e">
        <f>#REF!+26500000+20000000</f>
        <v>#REF!</v>
      </c>
    </row>
    <row r="30" spans="1:18" s="17" customFormat="1" x14ac:dyDescent="0.25">
      <c r="A30" s="14">
        <v>2030</v>
      </c>
      <c r="B30" s="15">
        <v>187680400.69999999</v>
      </c>
      <c r="C30" s="16">
        <v>3.4242528453188703E-4</v>
      </c>
      <c r="D30" s="16">
        <v>2.0187371699999999E-4</v>
      </c>
      <c r="E30" s="16">
        <v>1.6962350989999999</v>
      </c>
      <c r="F30" s="30">
        <f t="shared" si="0"/>
        <v>227.12080046883759</v>
      </c>
      <c r="G30" s="22">
        <v>225</v>
      </c>
      <c r="H30" s="22"/>
      <c r="I30" s="19"/>
      <c r="J30" s="19"/>
      <c r="K30" s="19"/>
      <c r="L30" s="19"/>
      <c r="M30" s="18">
        <v>393000000</v>
      </c>
      <c r="N30" s="18">
        <f t="shared" si="2"/>
        <v>98250000</v>
      </c>
      <c r="O30" s="3">
        <f t="shared" si="3"/>
        <v>95000000</v>
      </c>
      <c r="P30" s="3">
        <f t="shared" si="4"/>
        <v>115000000</v>
      </c>
      <c r="Q30" s="3">
        <f t="shared" si="1"/>
        <v>234180400.69999999</v>
      </c>
      <c r="R30" s="3" t="e">
        <f>#REF!+26500000+20000000</f>
        <v>#REF!</v>
      </c>
    </row>
    <row r="31" spans="1:18" x14ac:dyDescent="0.25">
      <c r="A31" s="1">
        <v>2031</v>
      </c>
      <c r="B31" s="11">
        <v>171845060.59999999</v>
      </c>
      <c r="C31" s="8">
        <v>3.7072274199438198E-4</v>
      </c>
      <c r="D31" s="8">
        <v>2.1089092099999999E-4</v>
      </c>
      <c r="E31" s="8">
        <v>1.7578885829999999</v>
      </c>
      <c r="F31" s="20">
        <f t="shared" si="0"/>
        <v>237.26572978854097</v>
      </c>
      <c r="G31" s="22"/>
      <c r="H31" s="22"/>
      <c r="I31" s="2"/>
      <c r="J31" s="2"/>
      <c r="K31" s="2"/>
      <c r="L31" s="2"/>
      <c r="M31" s="4">
        <v>393000000</v>
      </c>
      <c r="N31" s="3">
        <f t="shared" si="2"/>
        <v>98250000</v>
      </c>
      <c r="O31" s="3">
        <f t="shared" si="3"/>
        <v>95000000</v>
      </c>
      <c r="P31" s="3">
        <f t="shared" si="4"/>
        <v>115000000</v>
      </c>
      <c r="Q31" s="3">
        <f t="shared" si="1"/>
        <v>218345060.59999999</v>
      </c>
      <c r="R31" s="3" t="e">
        <f>#REF!+26500000+20000000</f>
        <v>#REF!</v>
      </c>
    </row>
    <row r="32" spans="1:18" x14ac:dyDescent="0.25">
      <c r="A32" s="1">
        <v>2032</v>
      </c>
      <c r="B32" s="11">
        <v>157241622</v>
      </c>
      <c r="C32" s="8">
        <v>4.0135865439876699E-4</v>
      </c>
      <c r="D32" s="8">
        <v>2.2086374800000001E-4</v>
      </c>
      <c r="E32" s="8">
        <v>1.8172228690000001</v>
      </c>
      <c r="F32" s="20">
        <f t="shared" si="0"/>
        <v>248.48579590134378</v>
      </c>
      <c r="G32" s="22"/>
      <c r="H32" s="22"/>
      <c r="I32" s="2"/>
      <c r="J32" s="2"/>
      <c r="K32" s="2"/>
      <c r="L32" s="2"/>
      <c r="M32" s="4">
        <v>393000000</v>
      </c>
      <c r="N32" s="3">
        <f t="shared" si="2"/>
        <v>98250000</v>
      </c>
      <c r="O32" s="3">
        <f t="shared" si="3"/>
        <v>95000000</v>
      </c>
      <c r="P32" s="3">
        <f t="shared" si="4"/>
        <v>115000000</v>
      </c>
      <c r="Q32" s="3">
        <f t="shared" si="1"/>
        <v>203741622</v>
      </c>
      <c r="R32" s="3" t="e">
        <f>#REF!+26500000+20000000</f>
        <v>#REF!</v>
      </c>
    </row>
    <row r="33" spans="1:18" x14ac:dyDescent="0.25">
      <c r="A33" s="1">
        <v>2033</v>
      </c>
      <c r="B33" s="11">
        <v>145365291.59999999</v>
      </c>
      <c r="C33" s="8">
        <v>4.3452626778216398E-4</v>
      </c>
      <c r="D33" s="8">
        <v>2.3169870599999999E-4</v>
      </c>
      <c r="E33" s="8">
        <v>1.8753935900000001</v>
      </c>
      <c r="F33" s="20">
        <f t="shared" si="0"/>
        <v>260.67581434741135</v>
      </c>
      <c r="G33" s="22"/>
      <c r="H33" s="22"/>
      <c r="I33" s="2"/>
      <c r="J33" s="2"/>
      <c r="K33" s="2"/>
      <c r="L33" s="2"/>
      <c r="M33" s="4">
        <v>393000000</v>
      </c>
      <c r="N33" s="3">
        <f t="shared" si="2"/>
        <v>98250000</v>
      </c>
      <c r="O33" s="3">
        <f t="shared" si="3"/>
        <v>95000000</v>
      </c>
      <c r="P33" s="3">
        <f t="shared" si="4"/>
        <v>115000000</v>
      </c>
      <c r="Q33" s="3">
        <f t="shared" si="1"/>
        <v>191865291.59999999</v>
      </c>
      <c r="R33" s="3" t="e">
        <f>#REF!+26500000+20000000</f>
        <v>#REF!</v>
      </c>
    </row>
    <row r="34" spans="1:18" x14ac:dyDescent="0.25">
      <c r="A34" s="1">
        <v>2034</v>
      </c>
      <c r="B34" s="11">
        <v>135534438.19999999</v>
      </c>
      <c r="C34" s="8">
        <v>4.7043479771362502E-4</v>
      </c>
      <c r="D34" s="8">
        <v>2.4346366699999999E-4</v>
      </c>
      <c r="E34" s="8">
        <v>1.9322587360000001</v>
      </c>
      <c r="F34" s="20">
        <f t="shared" si="0"/>
        <v>273.91214545338022</v>
      </c>
      <c r="G34" s="22"/>
      <c r="H34" s="22"/>
      <c r="I34" s="2"/>
      <c r="J34" s="2"/>
      <c r="K34" s="2"/>
      <c r="L34" s="2"/>
      <c r="M34" s="4">
        <v>393000000</v>
      </c>
      <c r="N34" s="3">
        <f t="shared" si="2"/>
        <v>98250000</v>
      </c>
      <c r="O34" s="3">
        <f t="shared" si="3"/>
        <v>95000000</v>
      </c>
      <c r="P34" s="3">
        <f t="shared" si="4"/>
        <v>115000000</v>
      </c>
      <c r="Q34" s="3">
        <f t="shared" si="1"/>
        <v>182034438.19999999</v>
      </c>
      <c r="R34" s="3" t="e">
        <f>#REF!+26500000+20000000</f>
        <v>#REF!</v>
      </c>
    </row>
    <row r="35" spans="1:18" x14ac:dyDescent="0.25">
      <c r="A35" s="1">
        <v>2035</v>
      </c>
      <c r="B35" s="11">
        <v>127022525.90000001</v>
      </c>
      <c r="C35" s="8">
        <v>5.0931074898976204E-4</v>
      </c>
      <c r="D35" s="8">
        <v>2.5637170199999999E-4</v>
      </c>
      <c r="E35" s="8">
        <v>1.9866106299999999</v>
      </c>
      <c r="F35" s="20">
        <f t="shared" si="0"/>
        <v>288.43450767688734</v>
      </c>
      <c r="G35" s="22"/>
      <c r="H35" s="22"/>
      <c r="I35" s="2"/>
      <c r="J35" s="2"/>
      <c r="K35" s="2"/>
      <c r="L35" s="2"/>
      <c r="M35" s="4">
        <v>393000000</v>
      </c>
      <c r="N35" s="3">
        <f t="shared" si="2"/>
        <v>98250000</v>
      </c>
      <c r="O35" s="3">
        <f t="shared" si="3"/>
        <v>95000000</v>
      </c>
      <c r="P35" s="3">
        <f t="shared" si="4"/>
        <v>115000000</v>
      </c>
      <c r="Q35" s="3">
        <f t="shared" si="1"/>
        <v>173522525.90000001</v>
      </c>
      <c r="R35" s="3" t="e">
        <f>#REF!+26500000+20000000</f>
        <v>#REF!</v>
      </c>
    </row>
    <row r="36" spans="1:18" x14ac:dyDescent="0.25">
      <c r="A36" s="1">
        <v>2036</v>
      </c>
      <c r="B36" s="11">
        <v>119479885.09999999</v>
      </c>
      <c r="C36" s="8">
        <v>5.5139934438782495E-4</v>
      </c>
      <c r="D36" s="8">
        <v>2.70621751E-4</v>
      </c>
      <c r="E36" s="8">
        <v>2.0375278149999998</v>
      </c>
      <c r="F36" s="20">
        <f t="shared" si="0"/>
        <v>304.46672119976103</v>
      </c>
      <c r="G36" s="22"/>
      <c r="H36" s="22"/>
      <c r="I36" s="2"/>
      <c r="J36" s="2"/>
      <c r="K36" s="2"/>
      <c r="L36" s="2"/>
      <c r="M36" s="4">
        <v>393000000</v>
      </c>
      <c r="N36" s="3">
        <f t="shared" si="2"/>
        <v>98250000</v>
      </c>
      <c r="O36" s="3">
        <f t="shared" si="3"/>
        <v>95000000</v>
      </c>
      <c r="P36" s="3">
        <f t="shared" si="4"/>
        <v>115000000</v>
      </c>
      <c r="Q36" s="3">
        <f t="shared" si="1"/>
        <v>165979885.09999999</v>
      </c>
      <c r="R36" s="3" t="e">
        <f>#REF!+26500000+20000000</f>
        <v>#REF!</v>
      </c>
    </row>
    <row r="37" spans="1:18" x14ac:dyDescent="0.25">
      <c r="A37" s="1">
        <v>2037</v>
      </c>
      <c r="B37" s="11">
        <v>112715359.7</v>
      </c>
      <c r="C37" s="8">
        <v>5.9696607148857698E-4</v>
      </c>
      <c r="D37" s="8">
        <v>2.8641190799999998E-4</v>
      </c>
      <c r="E37" s="8">
        <v>2.0842920789999999</v>
      </c>
      <c r="F37" s="20">
        <f t="shared" si="0"/>
        <v>322.23165439989924</v>
      </c>
      <c r="G37" s="22"/>
      <c r="H37" s="22"/>
      <c r="I37" s="2"/>
      <c r="J37" s="2"/>
      <c r="K37" s="2"/>
      <c r="L37" s="2"/>
      <c r="M37" s="4">
        <v>393000000</v>
      </c>
      <c r="N37" s="3">
        <f t="shared" si="2"/>
        <v>98250000</v>
      </c>
      <c r="O37" s="3">
        <f t="shared" si="3"/>
        <v>95000000</v>
      </c>
      <c r="P37" s="3">
        <f t="shared" si="4"/>
        <v>115000000</v>
      </c>
      <c r="Q37" s="3">
        <f t="shared" si="1"/>
        <v>159215359.69999999</v>
      </c>
      <c r="R37" s="3" t="e">
        <f>#REF!+26500000+20000000</f>
        <v>#REF!</v>
      </c>
    </row>
    <row r="38" spans="1:18" x14ac:dyDescent="0.25">
      <c r="A38" s="1">
        <v>2038</v>
      </c>
      <c r="B38" s="11">
        <v>106627224.90000001</v>
      </c>
      <c r="C38" s="8">
        <v>6.4629835732603802E-4</v>
      </c>
      <c r="D38" s="8">
        <v>3.0388982400000002E-4</v>
      </c>
      <c r="E38" s="8">
        <v>2.1267522190000001</v>
      </c>
      <c r="F38" s="20">
        <f t="shared" si="0"/>
        <v>341.89542406461055</v>
      </c>
      <c r="G38" s="22"/>
      <c r="H38" s="22"/>
      <c r="I38" s="2"/>
      <c r="J38" s="2"/>
      <c r="K38" s="2"/>
      <c r="L38" s="2"/>
      <c r="M38" s="4">
        <v>393000000</v>
      </c>
      <c r="N38" s="3">
        <f t="shared" si="2"/>
        <v>98250000</v>
      </c>
      <c r="O38" s="3">
        <f t="shared" si="3"/>
        <v>95000000</v>
      </c>
      <c r="P38" s="3">
        <f t="shared" si="4"/>
        <v>115000000</v>
      </c>
      <c r="Q38" s="3">
        <f t="shared" si="1"/>
        <v>153127224.90000001</v>
      </c>
      <c r="R38" s="3" t="e">
        <f>#REF!+26500000+20000000</f>
        <v>#REF!</v>
      </c>
    </row>
    <row r="39" spans="1:18" x14ac:dyDescent="0.25">
      <c r="A39" s="1">
        <v>2039</v>
      </c>
      <c r="B39" s="11">
        <v>101155362.09999999</v>
      </c>
      <c r="C39" s="8">
        <v>6.9970738142750095E-4</v>
      </c>
      <c r="D39" s="8">
        <v>3.2319937000000002E-4</v>
      </c>
      <c r="E39" s="8">
        <v>2.164940428</v>
      </c>
      <c r="F39" s="20">
        <f t="shared" si="0"/>
        <v>363.61989424023943</v>
      </c>
      <c r="G39" s="22"/>
      <c r="H39" s="22"/>
      <c r="I39" s="2"/>
      <c r="J39" s="2"/>
      <c r="K39" s="2"/>
      <c r="L39" s="2"/>
      <c r="M39" s="4">
        <v>393000000</v>
      </c>
      <c r="N39" s="3">
        <f t="shared" si="2"/>
        <v>98250000</v>
      </c>
      <c r="O39" s="3">
        <f t="shared" si="3"/>
        <v>95000000</v>
      </c>
      <c r="P39" s="3">
        <f t="shared" si="4"/>
        <v>115000000</v>
      </c>
      <c r="Q39" s="3">
        <f t="shared" si="1"/>
        <v>147655362.09999999</v>
      </c>
      <c r="R39" s="3" t="e">
        <f>#REF!+26500000+20000000</f>
        <v>#REF!</v>
      </c>
    </row>
    <row r="40" spans="1:18" s="17" customFormat="1" x14ac:dyDescent="0.25">
      <c r="A40" s="28">
        <v>2040</v>
      </c>
      <c r="B40" s="29">
        <v>96210633.799999997</v>
      </c>
      <c r="C40" s="28">
        <v>7.5753003868018099E-4</v>
      </c>
      <c r="D40" s="28">
        <v>3.4442742799999998E-4</v>
      </c>
      <c r="E40" s="28">
        <v>2.1993894100000002</v>
      </c>
      <c r="F40" s="30">
        <f t="shared" si="0"/>
        <v>387.50281271525267</v>
      </c>
      <c r="G40" s="22">
        <v>400</v>
      </c>
      <c r="H40" s="22"/>
      <c r="I40" s="19"/>
      <c r="J40" s="19"/>
      <c r="K40" s="19"/>
      <c r="L40" s="19"/>
      <c r="M40" s="18">
        <v>393000000</v>
      </c>
      <c r="N40" s="18">
        <f t="shared" si="2"/>
        <v>98250000</v>
      </c>
      <c r="O40" s="3">
        <f t="shared" si="3"/>
        <v>95000000</v>
      </c>
      <c r="P40" s="3">
        <f t="shared" si="4"/>
        <v>115000000</v>
      </c>
      <c r="Q40" s="3">
        <f t="shared" si="1"/>
        <v>142710633.80000001</v>
      </c>
      <c r="R40" s="3" t="e">
        <f>#REF!+26500000+20000000</f>
        <v>#REF!</v>
      </c>
    </row>
    <row r="41" spans="1:18" x14ac:dyDescent="0.25">
      <c r="A41" s="1">
        <v>2041</v>
      </c>
      <c r="B41" s="11">
        <v>91832513.269999996</v>
      </c>
      <c r="C41" s="8">
        <v>8.0073760834662605E-4</v>
      </c>
      <c r="D41" s="8">
        <v>3.5904317399999998E-4</v>
      </c>
      <c r="E41" s="8">
        <v>2.2301986660000002</v>
      </c>
      <c r="F41" s="20">
        <f t="shared" si="0"/>
        <v>403.94645867521297</v>
      </c>
      <c r="G41" s="22"/>
      <c r="H41" s="22"/>
      <c r="I41" s="2"/>
      <c r="J41" s="2"/>
      <c r="K41" s="2"/>
      <c r="L41" s="2"/>
      <c r="M41" s="4">
        <v>393000000</v>
      </c>
      <c r="N41" s="3">
        <f t="shared" si="2"/>
        <v>98250000</v>
      </c>
      <c r="O41" s="3">
        <f t="shared" si="3"/>
        <v>95000000</v>
      </c>
      <c r="P41" s="3">
        <f t="shared" si="4"/>
        <v>115000000</v>
      </c>
      <c r="Q41" s="3">
        <f t="shared" si="1"/>
        <v>138332513.26999998</v>
      </c>
      <c r="R41" s="3" t="e">
        <f>#REF!+26500000+20000000</f>
        <v>#REF!</v>
      </c>
    </row>
    <row r="42" spans="1:18" x14ac:dyDescent="0.25">
      <c r="A42" s="1">
        <v>2042</v>
      </c>
      <c r="B42" s="11">
        <v>87921953.170000002</v>
      </c>
      <c r="C42" s="8">
        <v>8.4640962692091102E-4</v>
      </c>
      <c r="D42" s="8">
        <v>3.7474563600000001E-4</v>
      </c>
      <c r="E42" s="8">
        <v>2.258624373</v>
      </c>
      <c r="F42" s="20">
        <f t="shared" si="0"/>
        <v>421.61272941005808</v>
      </c>
      <c r="G42" s="22"/>
      <c r="H42" s="22"/>
      <c r="I42" s="2"/>
      <c r="J42" s="2"/>
      <c r="K42" s="2"/>
      <c r="L42" s="2"/>
      <c r="M42" s="4">
        <v>393000000</v>
      </c>
      <c r="N42" s="3">
        <f t="shared" si="2"/>
        <v>98250000</v>
      </c>
      <c r="O42" s="3">
        <f t="shared" si="3"/>
        <v>95000000</v>
      </c>
      <c r="P42" s="3">
        <f t="shared" si="4"/>
        <v>115000000</v>
      </c>
      <c r="Q42" s="3">
        <f t="shared" si="1"/>
        <v>134421953.17000002</v>
      </c>
      <c r="R42" s="3" t="e">
        <f>#REF!+26500000+20000000</f>
        <v>#REF!</v>
      </c>
    </row>
    <row r="43" spans="1:18" x14ac:dyDescent="0.25">
      <c r="A43" s="1">
        <v>2043</v>
      </c>
      <c r="B43" s="11">
        <v>84402150.950000003</v>
      </c>
      <c r="C43" s="8">
        <v>8.9468666024523002E-4</v>
      </c>
      <c r="D43" s="8">
        <v>3.9148913500000002E-4</v>
      </c>
      <c r="E43" s="8">
        <v>2.285342247</v>
      </c>
      <c r="F43" s="20">
        <f t="shared" si="0"/>
        <v>440.45023313288891</v>
      </c>
      <c r="G43" s="22"/>
      <c r="H43" s="22"/>
      <c r="I43" s="2"/>
      <c r="J43" s="2"/>
      <c r="K43" s="2"/>
      <c r="L43" s="2"/>
      <c r="M43" s="4">
        <v>393000000</v>
      </c>
      <c r="N43" s="3">
        <f t="shared" si="2"/>
        <v>98250000</v>
      </c>
      <c r="O43" s="3">
        <f t="shared" si="3"/>
        <v>95000000</v>
      </c>
      <c r="P43" s="3">
        <f t="shared" si="4"/>
        <v>115000000</v>
      </c>
      <c r="Q43" s="3">
        <f t="shared" si="1"/>
        <v>130902150.95</v>
      </c>
      <c r="R43" s="3" t="e">
        <f>#REF!+26500000+20000000</f>
        <v>#REF!</v>
      </c>
    </row>
    <row r="44" spans="1:18" x14ac:dyDescent="0.25">
      <c r="A44" s="1">
        <v>2044</v>
      </c>
      <c r="B44" s="11">
        <v>81186894.739999995</v>
      </c>
      <c r="C44" s="8">
        <v>9.4571729167674005E-4</v>
      </c>
      <c r="D44" s="8">
        <v>4.0918787600000001E-4</v>
      </c>
      <c r="E44" s="8">
        <v>2.3112055520000001</v>
      </c>
      <c r="F44" s="20">
        <f t="shared" si="0"/>
        <v>460.36244499953142</v>
      </c>
      <c r="G44" s="22"/>
      <c r="H44" s="22"/>
      <c r="I44" s="2"/>
      <c r="J44" s="2"/>
      <c r="K44" s="2"/>
      <c r="L44" s="2"/>
      <c r="M44" s="4">
        <v>393000000</v>
      </c>
      <c r="N44" s="3">
        <f t="shared" si="2"/>
        <v>98250000</v>
      </c>
      <c r="O44" s="3">
        <f t="shared" si="3"/>
        <v>95000000</v>
      </c>
      <c r="P44" s="3">
        <f t="shared" si="4"/>
        <v>115000000</v>
      </c>
      <c r="Q44" s="3">
        <f t="shared" si="1"/>
        <v>127686894.73999999</v>
      </c>
      <c r="R44" s="3" t="e">
        <f>#REF!+26500000+20000000</f>
        <v>#REF!</v>
      </c>
    </row>
    <row r="45" spans="1:18" x14ac:dyDescent="0.25">
      <c r="A45" s="1">
        <v>2045</v>
      </c>
      <c r="B45" s="11">
        <v>78232172.25</v>
      </c>
      <c r="C45" s="8">
        <v>9.9965857938604007E-4</v>
      </c>
      <c r="D45" s="8">
        <v>4.2778087399999998E-4</v>
      </c>
      <c r="E45" s="8">
        <v>2.3368472969999998</v>
      </c>
      <c r="F45" s="20">
        <f t="shared" si="0"/>
        <v>481.28075299737486</v>
      </c>
      <c r="G45" s="22"/>
      <c r="H45" s="22"/>
      <c r="I45" s="2"/>
      <c r="J45" s="2"/>
      <c r="K45" s="2"/>
      <c r="L45" s="2"/>
      <c r="M45" s="4">
        <v>393000000</v>
      </c>
      <c r="N45" s="3">
        <f t="shared" si="2"/>
        <v>98250000</v>
      </c>
      <c r="O45" s="3">
        <f t="shared" si="3"/>
        <v>95000000</v>
      </c>
      <c r="P45" s="3">
        <f t="shared" si="4"/>
        <v>115000000</v>
      </c>
      <c r="Q45" s="3">
        <f t="shared" si="1"/>
        <v>124732172.25</v>
      </c>
      <c r="R45" s="3" t="e">
        <f>#REF!+26500000+20000000</f>
        <v>#REF!</v>
      </c>
    </row>
    <row r="46" spans="1:18" x14ac:dyDescent="0.25">
      <c r="A46" s="1">
        <v>2046</v>
      </c>
      <c r="B46" s="11">
        <v>75530873.060000002</v>
      </c>
      <c r="C46" s="8">
        <v>1.05667653973878E-3</v>
      </c>
      <c r="D46" s="8">
        <v>4.4727620399999998E-4</v>
      </c>
      <c r="E46" s="8">
        <v>2.362469833</v>
      </c>
      <c r="F46" s="20">
        <f t="shared" si="0"/>
        <v>503.21424201617634</v>
      </c>
      <c r="G46" s="22"/>
      <c r="H46" s="22"/>
      <c r="I46" s="2"/>
      <c r="J46" s="2"/>
      <c r="K46" s="2"/>
      <c r="L46" s="2"/>
      <c r="M46" s="4">
        <v>393000000</v>
      </c>
      <c r="N46" s="3">
        <f t="shared" si="2"/>
        <v>98250000</v>
      </c>
      <c r="O46" s="3">
        <f t="shared" si="3"/>
        <v>95000000</v>
      </c>
      <c r="P46" s="3">
        <f t="shared" si="4"/>
        <v>115000000</v>
      </c>
      <c r="Q46" s="3">
        <f t="shared" si="1"/>
        <v>122030873.06</v>
      </c>
      <c r="R46" s="3" t="e">
        <f>#REF!+26500000+20000000</f>
        <v>#REF!</v>
      </c>
    </row>
    <row r="47" spans="1:18" x14ac:dyDescent="0.25">
      <c r="A47" s="1">
        <v>2047</v>
      </c>
      <c r="B47" s="11">
        <v>73032557.040000007</v>
      </c>
      <c r="C47" s="8">
        <v>1.1169466582481599E-3</v>
      </c>
      <c r="D47" s="8">
        <v>4.6756566199999998E-4</v>
      </c>
      <c r="E47" s="8">
        <v>2.3888551910000002</v>
      </c>
      <c r="F47" s="20">
        <f t="shared" si="0"/>
        <v>526.0411756582555</v>
      </c>
      <c r="G47" s="22"/>
      <c r="H47" s="22"/>
      <c r="I47" s="2"/>
      <c r="J47" s="2"/>
      <c r="K47" s="2"/>
      <c r="L47" s="2"/>
      <c r="M47" s="4">
        <v>393000000</v>
      </c>
      <c r="N47" s="3">
        <f t="shared" si="2"/>
        <v>98250000</v>
      </c>
      <c r="O47" s="3">
        <f t="shared" si="3"/>
        <v>95000000</v>
      </c>
      <c r="P47" s="3">
        <f t="shared" si="4"/>
        <v>115000000</v>
      </c>
      <c r="Q47" s="3">
        <f t="shared" si="1"/>
        <v>119532557.04000001</v>
      </c>
      <c r="R47" s="3" t="e">
        <f>#REF!+26500000+20000000</f>
        <v>#REF!</v>
      </c>
    </row>
    <row r="48" spans="1:18" x14ac:dyDescent="0.25">
      <c r="A48" s="1">
        <v>2048</v>
      </c>
      <c r="B48" s="11">
        <v>70719865.700000003</v>
      </c>
      <c r="C48" s="8">
        <v>1.18065442967072E-3</v>
      </c>
      <c r="D48" s="8">
        <v>4.8859956199999997E-4</v>
      </c>
      <c r="E48" s="8">
        <v>2.4164050079999999</v>
      </c>
      <c r="F48" s="20">
        <f t="shared" si="0"/>
        <v>549.70565400627879</v>
      </c>
      <c r="G48" s="22"/>
      <c r="H48" s="22"/>
      <c r="I48" s="2"/>
      <c r="J48" s="2"/>
      <c r="K48" s="2"/>
      <c r="L48" s="2"/>
      <c r="M48" s="4">
        <v>393000000</v>
      </c>
      <c r="N48" s="3">
        <f t="shared" si="2"/>
        <v>98250000</v>
      </c>
      <c r="O48" s="3">
        <f t="shared" si="3"/>
        <v>95000000</v>
      </c>
      <c r="P48" s="3">
        <f t="shared" si="4"/>
        <v>115000000</v>
      </c>
      <c r="Q48" s="3">
        <f t="shared" si="1"/>
        <v>117219865.7</v>
      </c>
      <c r="R48" s="3" t="e">
        <f>#REF!+26500000+20000000</f>
        <v>#REF!</v>
      </c>
    </row>
    <row r="49" spans="1:18" x14ac:dyDescent="0.25">
      <c r="A49" s="1">
        <v>2049</v>
      </c>
      <c r="B49" s="11">
        <v>68580686.560000002</v>
      </c>
      <c r="C49" s="8">
        <v>1.24799592890799E-3</v>
      </c>
      <c r="D49" s="8">
        <v>5.1033738400000001E-4</v>
      </c>
      <c r="E49" s="8">
        <v>2.445433097</v>
      </c>
      <c r="F49" s="20">
        <f t="shared" si="0"/>
        <v>574.16208947721782</v>
      </c>
      <c r="G49" s="22"/>
      <c r="H49" s="22"/>
      <c r="I49" s="2"/>
      <c r="J49" s="2"/>
      <c r="K49" s="2"/>
      <c r="L49" s="2"/>
      <c r="M49" s="4">
        <v>393000000</v>
      </c>
      <c r="N49" s="3">
        <f t="shared" si="2"/>
        <v>98250000</v>
      </c>
      <c r="O49" s="3">
        <f t="shared" si="3"/>
        <v>95000000</v>
      </c>
      <c r="P49" s="3">
        <f t="shared" si="4"/>
        <v>115000000</v>
      </c>
      <c r="Q49" s="3">
        <f t="shared" si="1"/>
        <v>115080686.56</v>
      </c>
      <c r="R49" s="3" t="e">
        <f>#REF!+26500000+20000000</f>
        <v>#REF!</v>
      </c>
    </row>
    <row r="50" spans="1:18" s="17" customFormat="1" x14ac:dyDescent="0.25">
      <c r="A50" s="14">
        <v>2050</v>
      </c>
      <c r="B50" s="15">
        <v>66609355.530000001</v>
      </c>
      <c r="C50" s="16">
        <v>1.31917841447079E-3</v>
      </c>
      <c r="D50" s="16">
        <v>5.3272804100000005E-4</v>
      </c>
      <c r="E50" s="16">
        <v>2.4762699010000002</v>
      </c>
      <c r="F50" s="30">
        <f t="shared" si="0"/>
        <v>599.35300593942975</v>
      </c>
      <c r="G50" s="22">
        <v>600</v>
      </c>
      <c r="H50" s="22"/>
      <c r="I50" s="19"/>
      <c r="J50" s="19"/>
      <c r="K50" s="19"/>
      <c r="L50" s="19"/>
      <c r="M50" s="18">
        <v>393000000</v>
      </c>
      <c r="N50" s="18">
        <f t="shared" si="2"/>
        <v>98250000</v>
      </c>
      <c r="O50" s="3">
        <f t="shared" si="3"/>
        <v>95000000</v>
      </c>
      <c r="P50" s="3">
        <f>68500000+26500000+20000000</f>
        <v>115000000</v>
      </c>
      <c r="Q50" s="3">
        <f t="shared" si="1"/>
        <v>113109355.53</v>
      </c>
      <c r="R50" s="3" t="e">
        <f>#REF!+26500000+20000000</f>
        <v>#REF!</v>
      </c>
    </row>
    <row r="51" spans="1:18" x14ac:dyDescent="0.25">
      <c r="B51" s="15"/>
      <c r="D51" s="9" t="s">
        <v>4</v>
      </c>
      <c r="E51" s="9"/>
      <c r="F51" s="9" t="s">
        <v>5</v>
      </c>
    </row>
    <row r="52" spans="1:18" x14ac:dyDescent="0.25">
      <c r="D52" s="11"/>
      <c r="E52" s="11"/>
      <c r="F52" s="11"/>
      <c r="I52" s="3"/>
      <c r="J52" s="3"/>
      <c r="K52" s="3"/>
      <c r="L52" s="3"/>
    </row>
    <row r="53" spans="1:18" x14ac:dyDescent="0.25">
      <c r="D53" s="11"/>
      <c r="E53" s="11"/>
      <c r="F53" s="11"/>
      <c r="I53" s="3"/>
      <c r="J53" s="3"/>
      <c r="K53" s="3"/>
      <c r="L53" s="3"/>
    </row>
    <row r="54" spans="1:18" x14ac:dyDescent="0.25">
      <c r="D54" s="11"/>
      <c r="E54" s="11"/>
      <c r="F54" s="11"/>
      <c r="I54" s="3"/>
      <c r="J54" s="3"/>
      <c r="K54" s="3"/>
      <c r="L54" s="3"/>
    </row>
    <row r="56" spans="1:18" x14ac:dyDescent="0.25">
      <c r="B56" s="13"/>
    </row>
    <row r="57" spans="1:18" x14ac:dyDescent="0.25">
      <c r="B57" s="13"/>
    </row>
    <row r="58" spans="1:18" x14ac:dyDescent="0.25">
      <c r="B58" s="13"/>
    </row>
    <row r="59" spans="1:18" x14ac:dyDescent="0.25">
      <c r="B59" s="13"/>
    </row>
    <row r="62" spans="1:18" x14ac:dyDescent="0.25">
      <c r="A62" s="1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4</vt:i4>
      </vt:variant>
    </vt:vector>
  </HeadingPairs>
  <TitlesOfParts>
    <vt:vector size="5" baseType="lpstr">
      <vt:lpstr>D emissions</vt:lpstr>
      <vt:lpstr>G taux neutr</vt:lpstr>
      <vt:lpstr>G Emissions</vt:lpstr>
      <vt:lpstr>G Emissions2</vt:lpstr>
      <vt:lpstr>G Emissions ss coefloss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BECUWE Martin</dc:creator>
  <cp:lastModifiedBy>SCHALL Amandine</cp:lastModifiedBy>
  <cp:lastPrinted>2017-12-15T10:44:06Z</cp:lastPrinted>
  <dcterms:created xsi:type="dcterms:W3CDTF">2017-11-20T10:53:13Z</dcterms:created>
  <dcterms:modified xsi:type="dcterms:W3CDTF">2018-06-28T08:27:42Z</dcterms:modified>
</cp:coreProperties>
</file>