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Callonnecg\Github\ThreeME\results\"/>
    </mc:Choice>
  </mc:AlternateContent>
  <xr:revisionPtr revIDLastSave="0" documentId="13_ncr:1_{756F8152-7B79-4C76-BB32-CA72E0959B1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1" l="1"/>
  <c r="J29" i="1" s="1"/>
  <c r="I30" i="1"/>
  <c r="J30" i="1"/>
  <c r="I31" i="1"/>
  <c r="J31" i="1" s="1"/>
  <c r="I32" i="1"/>
  <c r="J32" i="1"/>
  <c r="I33" i="1"/>
  <c r="J33" i="1" s="1"/>
  <c r="I34" i="1"/>
  <c r="J34" i="1"/>
  <c r="I35" i="1"/>
  <c r="J35" i="1" s="1"/>
  <c r="I36" i="1"/>
  <c r="J36" i="1"/>
  <c r="I37" i="1"/>
  <c r="J37" i="1" s="1"/>
  <c r="I38" i="1"/>
  <c r="J38" i="1"/>
  <c r="I39" i="1"/>
  <c r="J39" i="1" s="1"/>
  <c r="I40" i="1"/>
  <c r="J40" i="1"/>
  <c r="I41" i="1"/>
  <c r="J41" i="1" s="1"/>
  <c r="I42" i="1"/>
  <c r="J42" i="1"/>
  <c r="I43" i="1"/>
  <c r="J43" i="1" s="1"/>
  <c r="I44" i="1"/>
  <c r="J44" i="1"/>
  <c r="I45" i="1"/>
  <c r="J45" i="1" s="1"/>
  <c r="I46" i="1"/>
  <c r="J46" i="1"/>
  <c r="I47" i="1"/>
  <c r="J47" i="1" s="1"/>
  <c r="I48" i="1"/>
  <c r="J48" i="1"/>
  <c r="C29" i="1"/>
  <c r="D29" i="1"/>
  <c r="E29" i="1"/>
  <c r="F29" i="1"/>
  <c r="G29" i="1" s="1"/>
  <c r="C30" i="1"/>
  <c r="D30" i="1"/>
  <c r="E30" i="1"/>
  <c r="G30" i="1" s="1"/>
  <c r="F30" i="1"/>
  <c r="C31" i="1"/>
  <c r="D31" i="1"/>
  <c r="G31" i="1" s="1"/>
  <c r="E31" i="1"/>
  <c r="F31" i="1"/>
  <c r="C32" i="1"/>
  <c r="D32" i="1"/>
  <c r="E32" i="1"/>
  <c r="F32" i="1"/>
  <c r="G32" i="1"/>
  <c r="C33" i="1"/>
  <c r="D33" i="1"/>
  <c r="E33" i="1"/>
  <c r="F33" i="1"/>
  <c r="G33" i="1" s="1"/>
  <c r="C34" i="1"/>
  <c r="D34" i="1"/>
  <c r="E34" i="1"/>
  <c r="G34" i="1" s="1"/>
  <c r="F34" i="1"/>
  <c r="C35" i="1"/>
  <c r="D35" i="1"/>
  <c r="G35" i="1" s="1"/>
  <c r="E35" i="1"/>
  <c r="F35" i="1"/>
  <c r="C36" i="1"/>
  <c r="D36" i="1"/>
  <c r="E36" i="1"/>
  <c r="F36" i="1"/>
  <c r="G36" i="1"/>
  <c r="C37" i="1"/>
  <c r="D37" i="1"/>
  <c r="E37" i="1"/>
  <c r="F37" i="1"/>
  <c r="G37" i="1" s="1"/>
  <c r="C38" i="1"/>
  <c r="D38" i="1"/>
  <c r="E38" i="1"/>
  <c r="G38" i="1" s="1"/>
  <c r="F38" i="1"/>
  <c r="C39" i="1"/>
  <c r="D39" i="1"/>
  <c r="G39" i="1" s="1"/>
  <c r="E39" i="1"/>
  <c r="F39" i="1"/>
  <c r="C40" i="1"/>
  <c r="D40" i="1"/>
  <c r="E40" i="1"/>
  <c r="F40" i="1"/>
  <c r="G40" i="1"/>
  <c r="C41" i="1"/>
  <c r="D41" i="1"/>
  <c r="E41" i="1"/>
  <c r="F41" i="1"/>
  <c r="G41" i="1" s="1"/>
  <c r="C42" i="1"/>
  <c r="D42" i="1"/>
  <c r="E42" i="1"/>
  <c r="G42" i="1" s="1"/>
  <c r="F42" i="1"/>
  <c r="C43" i="1"/>
  <c r="D43" i="1"/>
  <c r="G43" i="1" s="1"/>
  <c r="E43" i="1"/>
  <c r="F43" i="1"/>
  <c r="C44" i="1"/>
  <c r="G44" i="1" s="1"/>
  <c r="D44" i="1"/>
  <c r="E44" i="1"/>
  <c r="F44" i="1"/>
  <c r="C45" i="1"/>
  <c r="D45" i="1"/>
  <c r="E45" i="1"/>
  <c r="F45" i="1"/>
  <c r="G45" i="1" s="1"/>
  <c r="C46" i="1"/>
  <c r="D46" i="1"/>
  <c r="E46" i="1"/>
  <c r="G46" i="1" s="1"/>
  <c r="F46" i="1"/>
  <c r="C47" i="1"/>
  <c r="D47" i="1"/>
  <c r="G47" i="1" s="1"/>
  <c r="E47" i="1"/>
  <c r="F47" i="1"/>
  <c r="C48" i="1"/>
  <c r="D48" i="1"/>
  <c r="E48" i="1"/>
  <c r="F48" i="1"/>
  <c r="G48" i="1"/>
  <c r="I19" i="1"/>
  <c r="I20" i="1"/>
  <c r="I21" i="1"/>
  <c r="I22" i="1"/>
  <c r="I23" i="1"/>
  <c r="I24" i="1"/>
  <c r="I25" i="1"/>
  <c r="I26" i="1"/>
  <c r="I27" i="1"/>
  <c r="I28" i="1"/>
  <c r="I18" i="1"/>
  <c r="F19" i="1"/>
  <c r="F20" i="1"/>
  <c r="F21" i="1"/>
  <c r="F22" i="1"/>
  <c r="F23" i="1"/>
  <c r="F24" i="1"/>
  <c r="F25" i="1"/>
  <c r="F26" i="1"/>
  <c r="F27" i="1"/>
  <c r="F28" i="1"/>
  <c r="F18" i="1"/>
  <c r="C19" i="1"/>
  <c r="D19" i="1"/>
  <c r="E19" i="1"/>
  <c r="C20" i="1"/>
  <c r="D20" i="1"/>
  <c r="E20" i="1"/>
  <c r="C21" i="1"/>
  <c r="D21" i="1"/>
  <c r="G21" i="1" s="1"/>
  <c r="J21" i="1" s="1"/>
  <c r="E21" i="1"/>
  <c r="C22" i="1"/>
  <c r="D22" i="1"/>
  <c r="E22" i="1"/>
  <c r="C23" i="1"/>
  <c r="D23" i="1"/>
  <c r="E23" i="1"/>
  <c r="C24" i="1"/>
  <c r="D24" i="1"/>
  <c r="E24" i="1"/>
  <c r="C25" i="1"/>
  <c r="D25" i="1"/>
  <c r="G25" i="1" s="1"/>
  <c r="J25" i="1" s="1"/>
  <c r="E25" i="1"/>
  <c r="C26" i="1"/>
  <c r="D26" i="1"/>
  <c r="E26" i="1"/>
  <c r="C27" i="1"/>
  <c r="D27" i="1"/>
  <c r="E27" i="1"/>
  <c r="C28" i="1"/>
  <c r="D28" i="1"/>
  <c r="E28" i="1"/>
  <c r="E18" i="1"/>
  <c r="D18" i="1"/>
  <c r="C18" i="1"/>
  <c r="G26" i="1" l="1"/>
  <c r="G22" i="1"/>
  <c r="G27" i="1"/>
  <c r="J27" i="1" s="1"/>
  <c r="G23" i="1"/>
  <c r="J23" i="1" s="1"/>
  <c r="G19" i="1"/>
  <c r="J19" i="1" s="1"/>
  <c r="G18" i="1"/>
  <c r="J18" i="1" s="1"/>
  <c r="G28" i="1"/>
  <c r="G24" i="1"/>
  <c r="J24" i="1" s="1"/>
  <c r="G20" i="1"/>
  <c r="J20" i="1" s="1"/>
  <c r="J26" i="1"/>
  <c r="J22" i="1"/>
  <c r="J28" i="1"/>
  <c r="G5" i="1" l="1"/>
  <c r="G6" i="1"/>
  <c r="G7" i="1"/>
  <c r="G8" i="1"/>
  <c r="G9" i="1"/>
  <c r="G10" i="1"/>
  <c r="G11" i="1"/>
  <c r="G12" i="1"/>
  <c r="G13" i="1"/>
  <c r="J13" i="1" s="1"/>
  <c r="G14" i="1"/>
  <c r="J14" i="1" s="1"/>
  <c r="G15" i="1"/>
  <c r="J15" i="1" s="1"/>
  <c r="G16" i="1"/>
  <c r="J16" i="1" s="1"/>
  <c r="G17" i="1"/>
  <c r="J17" i="1" s="1"/>
  <c r="G4" i="1"/>
  <c r="J4" i="1" s="1"/>
</calcChain>
</file>

<file path=xl/sharedStrings.xml><?xml version="1.0" encoding="utf-8"?>
<sst xmlns="http://schemas.openxmlformats.org/spreadsheetml/2006/main" count="18" uniqueCount="16">
  <si>
    <t>POP_TOT</t>
  </si>
  <si>
    <t>Population (en milliers)</t>
  </si>
  <si>
    <t>PIB par tête (en milliers €2015)</t>
  </si>
  <si>
    <t>GDP_2*1.111682627/POP_TOT</t>
  </si>
  <si>
    <t>Q_MTEP_EP_2*1000000/(GDP_2*1.111682627)</t>
  </si>
  <si>
    <t>Emissions de CO2 en Mt</t>
  </si>
  <si>
    <t>Intensité énergétique du PIB (en tep par M€2015)</t>
  </si>
  <si>
    <t>Contenu en CO2 de l'énergie (en tonne de CO2/tep)</t>
  </si>
  <si>
    <t>EMS_TOT_2</t>
  </si>
  <si>
    <t>verif</t>
  </si>
  <si>
    <t>EMS_TOT_2/(Q_MTEP_EP_2*1000000)</t>
  </si>
  <si>
    <t>Source ThreeME ADEME</t>
  </si>
  <si>
    <t>GDP_0/POP_TOT</t>
  </si>
  <si>
    <t>ER_TOTAL_0/GDP_0</t>
  </si>
  <si>
    <t>EMS_TOT_0/ER_TOTAL_0</t>
  </si>
  <si>
    <t>EMS_TOT_0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</si>
</sst>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 shrinkToFit="1"/>
    </xf>
    <xf numFmtId="0" fontId="1" fillId="0" borderId="0" xfId="0" applyFont="1" applyAlignment="1">
      <alignment wrapText="1" shrinkToFit="1"/>
    </xf>
    <xf numFmtId="1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wrapText="1" shrinkToFit="1"/>
    </xf>
    <xf numFmtId="0" fontId="0" fillId="2" borderId="2" xfId="0" applyFill="1" applyBorder="1"/>
    <xf numFmtId="0" fontId="1" fillId="2" borderId="0" xfId="0" applyFont="1" applyFill="1" applyAlignment="1">
      <alignment wrapText="1" shrinkToFit="1"/>
    </xf>
    <xf numFmtId="0" fontId="0" fillId="2" borderId="1" xfId="0" applyFill="1" applyBorder="1"/>
    <xf numFmtId="164" fontId="0" fillId="2" borderId="3" xfId="0" applyNumberFormat="1" applyFill="1" applyBorder="1"/>
    <xf numFmtId="1" fontId="0" fillId="2" borderId="1" xfId="0" applyNumberFormat="1" applyFill="1" applyBorder="1"/>
    <xf numFmtId="164" fontId="0" fillId="2" borderId="1" xfId="0" applyNumberFormat="1" applyFill="1" applyBorder="1"/>
    <xf numFmtId="164" fontId="0" fillId="2" borderId="0" xfId="0" applyNumberFormat="1" applyFill="1"/>
    <xf numFmtId="11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 shrinkToFit="1"/>
    </xf>
    <xf numFmtId="0" fontId="1" fillId="2" borderId="5" xfId="0" applyFont="1" applyFill="1" applyBorder="1" applyAlignment="1">
      <alignment wrapText="1" shrinkToFit="1"/>
    </xf>
    <xf numFmtId="0" fontId="1" fillId="2" borderId="6" xfId="0" applyFont="1" applyFill="1" applyBorder="1" applyAlignment="1">
      <alignment wrapText="1" shrinkToFit="1"/>
    </xf>
    <xf numFmtId="0" fontId="0" fillId="2" borderId="7" xfId="0" applyFill="1" applyBorder="1"/>
    <xf numFmtId="0" fontId="0" fillId="2" borderId="8" xfId="0" applyFill="1" applyBorder="1" applyAlignment="1">
      <alignment wrapText="1" shrinkToFit="1"/>
    </xf>
    <xf numFmtId="0" fontId="0" fillId="2" borderId="9" xfId="0" applyFill="1" applyBorder="1" applyAlignment="1">
      <alignment wrapText="1" shrinkToFit="1"/>
    </xf>
    <xf numFmtId="2" fontId="0" fillId="2" borderId="1" xfId="0" applyNumberFormat="1" applyFill="1" applyBorder="1"/>
    <xf numFmtId="11" fontId="0" fillId="0" borderId="0" xfId="0" applyNumberFormat="1"/>
    <xf numFmtId="0" fontId="0" fillId="3" borderId="0" xfId="0" applyFill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39" workbookViewId="0">
      <selection activeCell="H20" sqref="H20"/>
    </sheetView>
  </sheetViews>
  <sheetFormatPr baseColWidth="10" defaultRowHeight="14.5" x14ac:dyDescent="0.35"/>
  <cols>
    <col min="3" max="3" width="15.7265625" customWidth="1"/>
    <col min="4" max="5" width="15.90625" customWidth="1"/>
    <col min="6" max="8" width="15.26953125" customWidth="1"/>
    <col min="9" max="9" width="15.81640625" customWidth="1"/>
    <col min="10" max="10" width="12.453125" bestFit="1" customWidth="1"/>
  </cols>
  <sheetData>
    <row r="1" spans="1:10" ht="15" thickBot="1" x14ac:dyDescent="0.4">
      <c r="A1" s="16"/>
      <c r="B1" s="16"/>
      <c r="C1" s="17"/>
      <c r="D1" s="17"/>
      <c r="E1" s="17"/>
      <c r="F1" s="17"/>
      <c r="G1" s="17"/>
      <c r="H1" s="17"/>
      <c r="I1" s="1"/>
      <c r="J1" s="1"/>
    </row>
    <row r="2" spans="1:10" ht="58.5" thickBot="1" x14ac:dyDescent="0.4">
      <c r="A2" s="5"/>
      <c r="B2" s="20"/>
      <c r="C2" s="21" t="s">
        <v>1</v>
      </c>
      <c r="D2" s="21" t="s">
        <v>2</v>
      </c>
      <c r="E2" s="21" t="s">
        <v>6</v>
      </c>
      <c r="F2" s="21" t="s">
        <v>7</v>
      </c>
      <c r="G2" s="22" t="s">
        <v>5</v>
      </c>
      <c r="H2" s="6"/>
      <c r="I2" s="1" t="s">
        <v>5</v>
      </c>
      <c r="J2" s="1" t="s">
        <v>9</v>
      </c>
    </row>
    <row r="3" spans="1:10" ht="22.5" hidden="1" customHeight="1" x14ac:dyDescent="0.35">
      <c r="A3" s="5"/>
      <c r="B3" s="15"/>
      <c r="C3" s="18" t="s">
        <v>0</v>
      </c>
      <c r="D3" s="18" t="s">
        <v>3</v>
      </c>
      <c r="E3" s="18" t="s">
        <v>4</v>
      </c>
      <c r="F3" s="18" t="s">
        <v>10</v>
      </c>
      <c r="G3" s="19"/>
      <c r="H3" s="8"/>
      <c r="I3" s="2" t="s">
        <v>8</v>
      </c>
      <c r="J3" s="2"/>
    </row>
    <row r="4" spans="1:10" hidden="1" x14ac:dyDescent="0.35">
      <c r="A4" s="5"/>
      <c r="B4" s="7">
        <v>2006</v>
      </c>
      <c r="C4" s="9">
        <v>63186.116999999998</v>
      </c>
      <c r="D4" s="9">
        <v>31.711783342076298</v>
      </c>
      <c r="E4" s="9">
        <v>133.770029786691</v>
      </c>
      <c r="F4" s="9">
        <v>0.89205970561772496</v>
      </c>
      <c r="G4" s="10">
        <f>C4*D4*E4*F4/1000000</f>
        <v>239.10853549999976</v>
      </c>
      <c r="H4" s="5"/>
      <c r="I4">
        <v>239108535.5</v>
      </c>
      <c r="J4">
        <f>G4-I4</f>
        <v>-239108296.3914645</v>
      </c>
    </row>
    <row r="5" spans="1:10" hidden="1" x14ac:dyDescent="0.35">
      <c r="A5" s="5"/>
      <c r="B5" s="7">
        <v>2007</v>
      </c>
      <c r="C5" s="9">
        <v>63510.901129293503</v>
      </c>
      <c r="D5" s="9">
        <v>32.319934949901899</v>
      </c>
      <c r="E5" s="9">
        <v>132.20676040634001</v>
      </c>
      <c r="F5" s="9">
        <v>1.6333555682388701</v>
      </c>
      <c r="G5" s="10">
        <f t="shared" ref="G5:G48" si="0">C5*D5*E5*F5/1000000</f>
        <v>443.25450029999826</v>
      </c>
      <c r="H5" s="5"/>
      <c r="I5">
        <v>443255099.19999999</v>
      </c>
    </row>
    <row r="6" spans="1:10" hidden="1" x14ac:dyDescent="0.35">
      <c r="A6" s="5"/>
      <c r="B6" s="7">
        <v>2008</v>
      </c>
      <c r="C6" s="9">
        <v>63837.354687500403</v>
      </c>
      <c r="D6" s="9">
        <v>32.262468673835599</v>
      </c>
      <c r="E6" s="9">
        <v>131.123537183254</v>
      </c>
      <c r="F6" s="9">
        <v>1.5728786853707</v>
      </c>
      <c r="G6" s="10">
        <f t="shared" si="0"/>
        <v>424.76464519999502</v>
      </c>
      <c r="H6" s="5"/>
      <c r="I6">
        <v>424767825.30000001</v>
      </c>
    </row>
    <row r="7" spans="1:10" hidden="1" x14ac:dyDescent="0.35">
      <c r="A7" s="5"/>
      <c r="B7" s="7">
        <v>2009</v>
      </c>
      <c r="C7" s="9">
        <v>64165.486255683099</v>
      </c>
      <c r="D7" s="9">
        <v>31.699282467846199</v>
      </c>
      <c r="E7" s="9">
        <v>126.983369991487</v>
      </c>
      <c r="F7" s="9">
        <v>1.5598459775456901</v>
      </c>
      <c r="G7" s="10">
        <f t="shared" si="0"/>
        <v>402.88350569999773</v>
      </c>
      <c r="H7" s="5"/>
      <c r="I7">
        <v>402888673.19999999</v>
      </c>
    </row>
    <row r="8" spans="1:10" hidden="1" x14ac:dyDescent="0.35">
      <c r="A8" s="5"/>
      <c r="B8" s="7">
        <v>2010</v>
      </c>
      <c r="C8" s="9">
        <v>64495.304459011699</v>
      </c>
      <c r="D8" s="9">
        <v>32.076669834676999</v>
      </c>
      <c r="E8" s="9">
        <v>126.800262406926</v>
      </c>
      <c r="F8" s="9">
        <v>1.52219649054846</v>
      </c>
      <c r="G8" s="10">
        <f t="shared" si="0"/>
        <v>399.30821019999615</v>
      </c>
      <c r="H8" s="5"/>
      <c r="I8">
        <v>399318161.69999999</v>
      </c>
    </row>
    <row r="9" spans="1:10" hidden="1" x14ac:dyDescent="0.35">
      <c r="A9" s="5"/>
      <c r="B9" s="7">
        <v>2011</v>
      </c>
      <c r="C9" s="9">
        <v>64826.817966990697</v>
      </c>
      <c r="D9" s="9">
        <v>32.333276300850301</v>
      </c>
      <c r="E9" s="9">
        <v>124.94303930501999</v>
      </c>
      <c r="F9" s="9">
        <v>1.4794375760946501</v>
      </c>
      <c r="G9" s="10">
        <f t="shared" si="0"/>
        <v>387.44773779999514</v>
      </c>
      <c r="H9" s="5"/>
      <c r="I9">
        <v>387463288</v>
      </c>
    </row>
    <row r="10" spans="1:10" hidden="1" x14ac:dyDescent="0.35">
      <c r="A10" s="5"/>
      <c r="B10" s="7">
        <v>2012</v>
      </c>
      <c r="C10" s="9">
        <v>65160.035493686897</v>
      </c>
      <c r="D10" s="9">
        <v>32.499570437942801</v>
      </c>
      <c r="E10" s="9">
        <v>121.868031987517</v>
      </c>
      <c r="F10" s="9">
        <v>1.4360331389563601</v>
      </c>
      <c r="G10" s="10">
        <f t="shared" si="0"/>
        <v>370.606637299998</v>
      </c>
      <c r="H10" s="5"/>
      <c r="I10">
        <v>370628429.60000002</v>
      </c>
    </row>
    <row r="11" spans="1:10" hidden="1" x14ac:dyDescent="0.35">
      <c r="A11" s="5"/>
      <c r="B11" s="7">
        <v>2013</v>
      </c>
      <c r="C11" s="9">
        <v>65494.965797958597</v>
      </c>
      <c r="D11" s="9">
        <v>32.487635064627902</v>
      </c>
      <c r="E11" s="9">
        <v>119.159842845388</v>
      </c>
      <c r="F11" s="9">
        <v>1.4156091908688</v>
      </c>
      <c r="G11" s="10">
        <f t="shared" si="0"/>
        <v>358.92136699999708</v>
      </c>
      <c r="H11" s="5"/>
      <c r="I11">
        <v>358948887.80000001</v>
      </c>
    </row>
    <row r="12" spans="1:10" hidden="1" x14ac:dyDescent="0.35">
      <c r="A12" s="5"/>
      <c r="B12" s="7">
        <v>2014</v>
      </c>
      <c r="C12" s="9">
        <v>65831.617683685399</v>
      </c>
      <c r="D12" s="9">
        <v>32.6009222344682</v>
      </c>
      <c r="E12" s="9">
        <v>117.167758454357</v>
      </c>
      <c r="F12" s="9">
        <v>1.4024443585937301</v>
      </c>
      <c r="G12" s="10">
        <f t="shared" si="0"/>
        <v>352.66160059999646</v>
      </c>
      <c r="H12" s="5"/>
      <c r="I12">
        <v>352695441.39999998</v>
      </c>
    </row>
    <row r="13" spans="1:10" hidden="1" x14ac:dyDescent="0.35">
      <c r="A13" s="5"/>
      <c r="B13" s="7">
        <v>2015</v>
      </c>
      <c r="C13" s="11">
        <v>66170</v>
      </c>
      <c r="D13" s="12">
        <v>32.624207326359901</v>
      </c>
      <c r="E13" s="12">
        <v>115.682962026585</v>
      </c>
      <c r="F13" s="23">
        <v>1.4005461026197299</v>
      </c>
      <c r="G13" s="10">
        <f t="shared" si="0"/>
        <v>349.75820579999731</v>
      </c>
      <c r="H13" s="13"/>
      <c r="I13" s="3">
        <v>349797277.19999999</v>
      </c>
      <c r="J13" s="4">
        <f>G13-I13/1000000</f>
        <v>-3.9071400002683276E-2</v>
      </c>
    </row>
    <row r="14" spans="1:10" hidden="1" x14ac:dyDescent="0.35">
      <c r="A14" s="5"/>
      <c r="B14" s="7">
        <v>2016</v>
      </c>
      <c r="C14" s="11">
        <v>66435.158847127401</v>
      </c>
      <c r="D14" s="12">
        <v>33.8707493624837</v>
      </c>
      <c r="E14" s="12">
        <v>111.867996378234</v>
      </c>
      <c r="F14" s="23">
        <v>1.40744480589972</v>
      </c>
      <c r="G14" s="10">
        <f t="shared" si="0"/>
        <v>354.29091439999752</v>
      </c>
      <c r="H14" s="13"/>
      <c r="I14" s="3">
        <v>354331871.69999999</v>
      </c>
      <c r="J14" s="4">
        <f t="shared" ref="J14:J17" si="1">G14-I14/1000000</f>
        <v>-4.0957300002446573E-2</v>
      </c>
    </row>
    <row r="15" spans="1:10" hidden="1" x14ac:dyDescent="0.35">
      <c r="A15" s="5"/>
      <c r="B15" s="7">
        <v>2017</v>
      </c>
      <c r="C15" s="11">
        <v>66701.380248496993</v>
      </c>
      <c r="D15" s="12">
        <v>34.332323614617401</v>
      </c>
      <c r="E15" s="12">
        <v>110.000792944873</v>
      </c>
      <c r="F15" s="23">
        <v>1.3991481206032399</v>
      </c>
      <c r="G15" s="10">
        <f t="shared" si="0"/>
        <v>352.45001029999594</v>
      </c>
      <c r="H15" s="13"/>
      <c r="I15" s="3">
        <v>352491478.10000002</v>
      </c>
      <c r="J15" s="4">
        <f t="shared" si="1"/>
        <v>-4.1467800004113542E-2</v>
      </c>
    </row>
    <row r="16" spans="1:10" hidden="1" x14ac:dyDescent="0.35">
      <c r="A16" s="5"/>
      <c r="B16" s="7">
        <v>2018</v>
      </c>
      <c r="C16" s="11">
        <v>66968.668462015194</v>
      </c>
      <c r="D16" s="12">
        <v>34.822885364062103</v>
      </c>
      <c r="E16" s="12">
        <v>107.52294878221799</v>
      </c>
      <c r="F16" s="23">
        <v>1.3858903028566101</v>
      </c>
      <c r="G16" s="10">
        <f t="shared" si="0"/>
        <v>347.509306199994</v>
      </c>
      <c r="H16" s="13"/>
      <c r="I16" s="3">
        <v>347550813</v>
      </c>
      <c r="J16" s="4">
        <f t="shared" si="1"/>
        <v>-4.1506800006004596E-2</v>
      </c>
    </row>
    <row r="17" spans="1:10" hidden="1" x14ac:dyDescent="0.35">
      <c r="A17" s="5"/>
      <c r="B17" s="7">
        <v>2019</v>
      </c>
      <c r="C17" s="11">
        <v>67237.027762650599</v>
      </c>
      <c r="D17" s="12">
        <v>35.321858230129699</v>
      </c>
      <c r="E17" s="12">
        <v>105.088179966013</v>
      </c>
      <c r="F17" s="23">
        <v>1.3702727358039699</v>
      </c>
      <c r="G17" s="10">
        <f t="shared" si="0"/>
        <v>341.98962999999651</v>
      </c>
      <c r="H17" s="13"/>
      <c r="I17" s="3">
        <v>342031084.80000001</v>
      </c>
      <c r="J17" s="4">
        <f t="shared" si="1"/>
        <v>-4.1454800003521086E-2</v>
      </c>
    </row>
    <row r="18" spans="1:10" x14ac:dyDescent="0.35">
      <c r="A18" s="5"/>
      <c r="B18" s="7">
        <v>2020</v>
      </c>
      <c r="C18" s="11">
        <f>Feuil2!B18</f>
        <v>67424.325940857001</v>
      </c>
      <c r="D18" s="11">
        <f>Feuil2!C18</f>
        <v>31.396191158912899</v>
      </c>
      <c r="E18" s="11">
        <f>Feuil2!D18*1000000</f>
        <v>68.1958012132595</v>
      </c>
      <c r="F18" s="11">
        <f>Feuil2!E18/1000000</f>
        <v>2.2166158779783101</v>
      </c>
      <c r="G18" s="10">
        <f>C18*D18*E18*F18/1000000</f>
        <v>319.99386649999826</v>
      </c>
      <c r="H18" s="13"/>
      <c r="I18" s="3">
        <f>Feuil2!F18/1000000</f>
        <v>319.99386650000002</v>
      </c>
      <c r="J18" s="4">
        <f>G18-I18</f>
        <v>-1.7621459846850485E-12</v>
      </c>
    </row>
    <row r="19" spans="1:10" x14ac:dyDescent="0.35">
      <c r="A19" s="5"/>
      <c r="B19" s="7">
        <v>2021</v>
      </c>
      <c r="C19" s="11">
        <f>Feuil2!B19</f>
        <v>67629.960007498797</v>
      </c>
      <c r="D19" s="11">
        <f>Feuil2!C19</f>
        <v>31.806238208058801</v>
      </c>
      <c r="E19" s="11">
        <f>Feuil2!D19*1000000</f>
        <v>67.016279174739211</v>
      </c>
      <c r="F19" s="11">
        <f>Feuil2!E19/1000000</f>
        <v>2.1919817187525403</v>
      </c>
      <c r="G19" s="10">
        <f t="shared" ref="G19:G27" si="2">C19*D19*E19*F19/1000000</f>
        <v>315.9866081999993</v>
      </c>
      <c r="H19" s="13"/>
      <c r="I19" s="3">
        <f>Feuil2!F19/1000000</f>
        <v>315.98660819999998</v>
      </c>
      <c r="J19" s="4">
        <f>G19-I19</f>
        <v>-6.8212102632969618E-13</v>
      </c>
    </row>
    <row r="20" spans="1:10" x14ac:dyDescent="0.35">
      <c r="A20" s="5"/>
      <c r="B20" s="7">
        <v>2022</v>
      </c>
      <c r="C20" s="11">
        <f>Feuil2!B20</f>
        <v>67829.425052141407</v>
      </c>
      <c r="D20" s="11">
        <f>Feuil2!C20</f>
        <v>32.090007534735498</v>
      </c>
      <c r="E20" s="11">
        <f>Feuil2!D20*1000000</f>
        <v>66.309175924205007</v>
      </c>
      <c r="F20" s="11">
        <f>Feuil2!E20/1000000</f>
        <v>2.1304796467618901</v>
      </c>
      <c r="G20" s="10">
        <f t="shared" si="2"/>
        <v>307.49564909999896</v>
      </c>
      <c r="H20" s="13"/>
      <c r="I20" s="3">
        <f>Feuil2!F20/1000000</f>
        <v>307.49564910000004</v>
      </c>
      <c r="J20" s="4">
        <f t="shared" ref="J20:J27" si="3">G20-I20</f>
        <v>-1.0800249583553523E-12</v>
      </c>
    </row>
    <row r="21" spans="1:10" x14ac:dyDescent="0.35">
      <c r="A21" s="5"/>
      <c r="B21" s="7">
        <v>2023</v>
      </c>
      <c r="C21" s="11">
        <f>Feuil2!B21</f>
        <v>68023.749245117899</v>
      </c>
      <c r="D21" s="11">
        <f>Feuil2!C21</f>
        <v>32.280687574091502</v>
      </c>
      <c r="E21" s="11">
        <f>Feuil2!D21*1000000</f>
        <v>65.096755045346001</v>
      </c>
      <c r="F21" s="11">
        <f>Feuil2!E21/1000000</f>
        <v>2.0957115355967701</v>
      </c>
      <c r="G21" s="10">
        <f t="shared" si="2"/>
        <v>299.56714879999862</v>
      </c>
      <c r="H21" s="13"/>
      <c r="I21" s="3">
        <f>Feuil2!F21/1000000</f>
        <v>299.56714879999998</v>
      </c>
      <c r="J21" s="4">
        <f t="shared" si="3"/>
        <v>-1.3642420526593924E-12</v>
      </c>
    </row>
    <row r="22" spans="1:10" x14ac:dyDescent="0.35">
      <c r="A22" s="5"/>
      <c r="B22" s="7">
        <v>2024</v>
      </c>
      <c r="C22" s="11">
        <f>Feuil2!B22</f>
        <v>68213.960756761604</v>
      </c>
      <c r="D22" s="11">
        <f>Feuil2!C22</f>
        <v>32.460973757201302</v>
      </c>
      <c r="E22" s="11">
        <f>Feuil2!D22*1000000</f>
        <v>63.621450280629006</v>
      </c>
      <c r="F22" s="11">
        <f>Feuil2!E22/1000000</f>
        <v>2.0742653102902699</v>
      </c>
      <c r="G22" s="10">
        <f t="shared" si="2"/>
        <v>292.21511729999844</v>
      </c>
      <c r="H22" s="13"/>
      <c r="I22" s="3">
        <f>Feuil2!F22/1000000</f>
        <v>292.21511730000003</v>
      </c>
      <c r="J22" s="4">
        <f t="shared" si="3"/>
        <v>-1.5916157281026244E-12</v>
      </c>
    </row>
    <row r="23" spans="1:10" x14ac:dyDescent="0.35">
      <c r="A23" s="5"/>
      <c r="B23" s="7">
        <v>2025</v>
      </c>
      <c r="C23" s="11">
        <f>Feuil2!B23</f>
        <v>68400.059587072406</v>
      </c>
      <c r="D23" s="11">
        <f>Feuil2!C23</f>
        <v>32.637480178773401</v>
      </c>
      <c r="E23" s="11">
        <f>Feuil2!D23*1000000</f>
        <v>62.016666004682705</v>
      </c>
      <c r="F23" s="11">
        <f>Feuil2!E23/1000000</f>
        <v>2.05916256436885</v>
      </c>
      <c r="G23" s="10">
        <f t="shared" si="2"/>
        <v>285.08354479999923</v>
      </c>
      <c r="H23" s="13"/>
      <c r="I23" s="3">
        <f>Feuil2!F23/1000000</f>
        <v>285.08354480000003</v>
      </c>
      <c r="J23" s="4">
        <f t="shared" si="3"/>
        <v>-7.9580786405131221E-13</v>
      </c>
    </row>
    <row r="24" spans="1:10" x14ac:dyDescent="0.35">
      <c r="A24" s="5"/>
      <c r="B24" s="7">
        <v>2026</v>
      </c>
      <c r="C24" s="11">
        <f>Feuil2!B24</f>
        <v>68581.017565717295</v>
      </c>
      <c r="D24" s="11">
        <f>Feuil2!C24</f>
        <v>32.805835140082102</v>
      </c>
      <c r="E24" s="11">
        <f>Feuil2!D24*1000000</f>
        <v>60.4364331587932</v>
      </c>
      <c r="F24" s="11">
        <f>Feuil2!E24/1000000</f>
        <v>2.0466563761415602</v>
      </c>
      <c r="G24" s="10">
        <f t="shared" si="2"/>
        <v>278.29075609999796</v>
      </c>
      <c r="H24" s="13"/>
      <c r="I24" s="3">
        <f>Feuil2!F24/1000000</f>
        <v>278.29075610000001</v>
      </c>
      <c r="J24" s="4">
        <f t="shared" si="3"/>
        <v>-2.0463630789890885E-12</v>
      </c>
    </row>
    <row r="25" spans="1:10" x14ac:dyDescent="0.35">
      <c r="A25" s="5"/>
      <c r="B25" s="7">
        <v>2027</v>
      </c>
      <c r="C25" s="11">
        <f>Feuil2!B25</f>
        <v>68765.060055361697</v>
      </c>
      <c r="D25" s="11">
        <f>Feuil2!C25</f>
        <v>33.043792824010303</v>
      </c>
      <c r="E25" s="11">
        <f>Feuil2!D25*1000000</f>
        <v>58.832107746928799</v>
      </c>
      <c r="F25" s="11">
        <f>Feuil2!E25/1000000</f>
        <v>2.0361019822638999</v>
      </c>
      <c r="G25" s="10">
        <f t="shared" si="2"/>
        <v>272.18967799999825</v>
      </c>
      <c r="H25" s="13"/>
      <c r="I25" s="3">
        <f>Feuil2!F25/1000000</f>
        <v>272.18967800000001</v>
      </c>
      <c r="J25" s="4">
        <f t="shared" si="3"/>
        <v>-1.7621459846850485E-12</v>
      </c>
    </row>
    <row r="26" spans="1:10" x14ac:dyDescent="0.35">
      <c r="A26" s="5"/>
      <c r="B26" s="7">
        <v>2028</v>
      </c>
      <c r="C26" s="11">
        <f>Feuil2!B26</f>
        <v>68940.877182340497</v>
      </c>
      <c r="D26" s="11">
        <f>Feuil2!C26</f>
        <v>33.3106069266587</v>
      </c>
      <c r="E26" s="11">
        <f>Feuil2!D26*1000000</f>
        <v>57.240744985989899</v>
      </c>
      <c r="F26" s="11">
        <f>Feuil2!E26/1000000</f>
        <v>2.0254191170429601</v>
      </c>
      <c r="G26" s="10">
        <f t="shared" si="2"/>
        <v>266.2438181999994</v>
      </c>
      <c r="H26" s="13"/>
      <c r="I26" s="3">
        <f>Feuil2!F26/1000000</f>
        <v>266.24381819999996</v>
      </c>
      <c r="J26" s="4">
        <f t="shared" si="3"/>
        <v>-5.6843418860808015E-13</v>
      </c>
    </row>
    <row r="27" spans="1:10" x14ac:dyDescent="0.35">
      <c r="A27" s="5"/>
      <c r="B27" s="7">
        <v>2029</v>
      </c>
      <c r="C27" s="11">
        <f>Feuil2!B27</f>
        <v>69120.806990652098</v>
      </c>
      <c r="D27" s="11">
        <f>Feuil2!C27</f>
        <v>33.641357287892703</v>
      </c>
      <c r="E27" s="11">
        <f>Feuil2!D27*1000000</f>
        <v>55.636367597972701</v>
      </c>
      <c r="F27" s="11">
        <f>Feuil2!E27/1000000</f>
        <v>2.0148998184686899</v>
      </c>
      <c r="G27" s="10">
        <f t="shared" si="2"/>
        <v>260.67209059999863</v>
      </c>
      <c r="H27" s="13"/>
      <c r="I27" s="3">
        <f>Feuil2!F27/1000000</f>
        <v>260.67209059999999</v>
      </c>
      <c r="J27" s="4">
        <f t="shared" si="3"/>
        <v>-1.3642420526593924E-12</v>
      </c>
    </row>
    <row r="28" spans="1:10" x14ac:dyDescent="0.35">
      <c r="A28" s="5"/>
      <c r="B28" s="26">
        <v>2030</v>
      </c>
      <c r="C28" s="11">
        <f>Feuil2!B28</f>
        <v>69288.398754965194</v>
      </c>
      <c r="D28" s="11">
        <f>Feuil2!C28</f>
        <v>33.992077264323001</v>
      </c>
      <c r="E28" s="11">
        <f>Feuil2!D28*1000000</f>
        <v>54.060103890064205</v>
      </c>
      <c r="F28" s="11">
        <f>Feuil2!E28/1000000</f>
        <v>2.0029164648318001</v>
      </c>
      <c r="G28" s="10">
        <f>C28*D28*E28*F28/1000000</f>
        <v>255.0221734999993</v>
      </c>
      <c r="H28" s="13"/>
      <c r="I28" s="3">
        <f>Feuil2!F28/1000000</f>
        <v>255.02217350000001</v>
      </c>
      <c r="J28" s="4">
        <f>G28-I28</f>
        <v>-7.1054273576010019E-13</v>
      </c>
    </row>
    <row r="29" spans="1:10" x14ac:dyDescent="0.35">
      <c r="A29" s="5"/>
      <c r="B29" s="9">
        <v>2031</v>
      </c>
      <c r="C29" s="11">
        <f>Feuil2!B29</f>
        <v>69466.272222610394</v>
      </c>
      <c r="D29" s="11">
        <f>Feuil2!C29</f>
        <v>34.447247123491501</v>
      </c>
      <c r="E29" s="11">
        <f>Feuil2!D29*1000000</f>
        <v>52.472805917122301</v>
      </c>
      <c r="F29" s="11">
        <f>Feuil2!E29/1000000</f>
        <v>1.98980500305903</v>
      </c>
      <c r="G29" s="10">
        <f t="shared" ref="G29:G48" si="4">C29*D29*E29*F29/1000000</f>
        <v>249.84652949999932</v>
      </c>
      <c r="H29" s="14"/>
      <c r="I29" s="3">
        <f>Feuil2!F29/1000000</f>
        <v>249.8465295</v>
      </c>
      <c r="J29" s="4">
        <f t="shared" ref="J29:J48" si="5">G29-I29</f>
        <v>-6.8212102632969618E-13</v>
      </c>
    </row>
    <row r="30" spans="1:10" x14ac:dyDescent="0.35">
      <c r="A30" s="5"/>
      <c r="B30" s="9">
        <v>2032</v>
      </c>
      <c r="C30" s="11">
        <f>Feuil2!B30</f>
        <v>69633.863986923505</v>
      </c>
      <c r="D30" s="11">
        <f>Feuil2!C30</f>
        <v>34.900021065273201</v>
      </c>
      <c r="E30" s="11">
        <f>Feuil2!D30*1000000</f>
        <v>51.005366000684994</v>
      </c>
      <c r="F30" s="11">
        <f>Feuil2!E30/1000000</f>
        <v>1.9742812555987499</v>
      </c>
      <c r="G30" s="10">
        <f t="shared" si="4"/>
        <v>244.72090749999882</v>
      </c>
      <c r="H30" s="14"/>
      <c r="I30" s="3">
        <f>Feuil2!F30/1000000</f>
        <v>244.72090750000001</v>
      </c>
      <c r="J30" s="4">
        <f t="shared" si="5"/>
        <v>-1.1937117960769683E-12</v>
      </c>
    </row>
    <row r="31" spans="1:10" x14ac:dyDescent="0.35">
      <c r="A31" s="5"/>
      <c r="B31" s="9">
        <v>2033</v>
      </c>
      <c r="C31" s="11">
        <f>Feuil2!B31</f>
        <v>69788.089536904794</v>
      </c>
      <c r="D31" s="11">
        <f>Feuil2!C31</f>
        <v>35.382511792276702</v>
      </c>
      <c r="E31" s="11">
        <f>Feuil2!D31*1000000</f>
        <v>49.628102470917398</v>
      </c>
      <c r="F31" s="11">
        <f>Feuil2!E31/1000000</f>
        <v>1.95687530596932</v>
      </c>
      <c r="G31" s="10">
        <f t="shared" si="4"/>
        <v>239.80641289999858</v>
      </c>
      <c r="H31" s="14"/>
      <c r="I31" s="3">
        <f>Feuil2!F31/1000000</f>
        <v>239.8064129</v>
      </c>
      <c r="J31" s="4">
        <f t="shared" si="5"/>
        <v>-1.4210854715202004E-12</v>
      </c>
    </row>
    <row r="32" spans="1:10" x14ac:dyDescent="0.35">
      <c r="A32" s="5"/>
      <c r="B32" s="9">
        <v>2034</v>
      </c>
      <c r="C32" s="11">
        <f>Feuil2!B32</f>
        <v>69959.793982550793</v>
      </c>
      <c r="D32" s="11">
        <f>Feuil2!C32</f>
        <v>35.921577522466698</v>
      </c>
      <c r="E32" s="11">
        <f>Feuil2!D32*1000000</f>
        <v>48.307968841964701</v>
      </c>
      <c r="F32" s="11">
        <f>Feuil2!E32/1000000</f>
        <v>1.9391485895320999</v>
      </c>
      <c r="G32" s="10">
        <f t="shared" si="4"/>
        <v>235.41481429999888</v>
      </c>
      <c r="H32" s="14"/>
      <c r="I32" s="3">
        <f>Feuil2!F32/1000000</f>
        <v>235.41481430000002</v>
      </c>
      <c r="J32" s="4">
        <f t="shared" si="5"/>
        <v>-1.1368683772161603E-12</v>
      </c>
    </row>
    <row r="33" spans="1:10" x14ac:dyDescent="0.35">
      <c r="A33" s="5"/>
      <c r="B33" s="9">
        <v>2035</v>
      </c>
      <c r="C33" s="11">
        <f>Feuil2!B33</f>
        <v>70112.991362198896</v>
      </c>
      <c r="D33" s="11">
        <f>Feuil2!C33</f>
        <v>36.405320674652501</v>
      </c>
      <c r="E33" s="11">
        <f>Feuil2!D33*1000000</f>
        <v>47.099087833798002</v>
      </c>
      <c r="F33" s="11">
        <f>Feuil2!E33/1000000</f>
        <v>1.91796228036364</v>
      </c>
      <c r="G33" s="10">
        <f t="shared" si="4"/>
        <v>230.57696349999878</v>
      </c>
      <c r="H33" s="14"/>
      <c r="I33" s="3">
        <f>Feuil2!F33/1000000</f>
        <v>230.57696350000001</v>
      </c>
      <c r="J33" s="4">
        <f t="shared" si="5"/>
        <v>-1.2221335055073723E-12</v>
      </c>
    </row>
    <row r="34" spans="1:10" x14ac:dyDescent="0.35">
      <c r="A34" s="5"/>
      <c r="B34" s="9">
        <v>2036</v>
      </c>
      <c r="C34" s="11">
        <f>Feuil2!B34</f>
        <v>70269.273252846702</v>
      </c>
      <c r="D34" s="11">
        <f>Feuil2!C34</f>
        <v>36.928423290543599</v>
      </c>
      <c r="E34" s="11">
        <f>Feuil2!D34*1000000</f>
        <v>45.946184677265904</v>
      </c>
      <c r="F34" s="11">
        <f>Feuil2!E34/1000000</f>
        <v>1.89674140742018</v>
      </c>
      <c r="G34" s="10">
        <f t="shared" si="4"/>
        <v>226.14334219999867</v>
      </c>
      <c r="H34" s="14"/>
      <c r="I34" s="3">
        <f>Feuil2!F34/1000000</f>
        <v>226.14334219999998</v>
      </c>
      <c r="J34" s="4">
        <f t="shared" si="5"/>
        <v>-1.3073986337985843E-12</v>
      </c>
    </row>
    <row r="35" spans="1:10" x14ac:dyDescent="0.35">
      <c r="A35" s="5"/>
      <c r="B35" s="9">
        <v>2037</v>
      </c>
      <c r="C35" s="11">
        <f>Feuil2!B35</f>
        <v>70416.301610495604</v>
      </c>
      <c r="D35" s="11">
        <f>Feuil2!C35</f>
        <v>37.429622498196501</v>
      </c>
      <c r="E35" s="11">
        <f>Feuil2!D35*1000000</f>
        <v>44.873419381255403</v>
      </c>
      <c r="F35" s="11">
        <f>Feuil2!E35/1000000</f>
        <v>1.87396089815972</v>
      </c>
      <c r="G35" s="10">
        <f t="shared" si="4"/>
        <v>221.63500169999861</v>
      </c>
      <c r="H35" s="14"/>
      <c r="I35" s="3">
        <f>Feuil2!F35/1000000</f>
        <v>221.63500169999998</v>
      </c>
      <c r="J35" s="4">
        <f t="shared" si="5"/>
        <v>-1.3642420526593924E-12</v>
      </c>
    </row>
    <row r="36" spans="1:10" x14ac:dyDescent="0.35">
      <c r="A36" s="5"/>
      <c r="B36" s="9">
        <v>2038</v>
      </c>
      <c r="C36" s="11">
        <f>Feuil2!B36</f>
        <v>70560.245457144905</v>
      </c>
      <c r="D36" s="11">
        <f>Feuil2!C36</f>
        <v>37.933079734333099</v>
      </c>
      <c r="E36" s="11">
        <f>Feuil2!D36*1000000</f>
        <v>43.8607588414799</v>
      </c>
      <c r="F36" s="11">
        <f>Feuil2!E36/1000000</f>
        <v>1.8505855662647099</v>
      </c>
      <c r="G36" s="10">
        <f t="shared" si="4"/>
        <v>217.25185759999826</v>
      </c>
      <c r="H36" s="14"/>
      <c r="I36" s="3">
        <f>Feuil2!F36/1000000</f>
        <v>217.25185759999999</v>
      </c>
      <c r="J36" s="4">
        <f t="shared" si="5"/>
        <v>-1.7337242752546445E-12</v>
      </c>
    </row>
    <row r="37" spans="1:10" x14ac:dyDescent="0.35">
      <c r="A37" s="5"/>
      <c r="B37" s="9">
        <v>2039</v>
      </c>
      <c r="C37" s="11">
        <f>Feuil2!B37</f>
        <v>70698.020281794903</v>
      </c>
      <c r="D37" s="11">
        <f>Feuil2!C37</f>
        <v>38.424738969664197</v>
      </c>
      <c r="E37" s="11">
        <f>Feuil2!D37*1000000</f>
        <v>42.910115382528097</v>
      </c>
      <c r="F37" s="11">
        <f>Feuil2!E37/1000000</f>
        <v>1.8262029713065602</v>
      </c>
      <c r="G37" s="10">
        <f t="shared" si="4"/>
        <v>212.87610039999885</v>
      </c>
      <c r="H37" s="14"/>
      <c r="I37" s="3">
        <f>Feuil2!F37/1000000</f>
        <v>212.87610040000001</v>
      </c>
      <c r="J37" s="4">
        <f t="shared" si="5"/>
        <v>-1.1652900866465643E-12</v>
      </c>
    </row>
    <row r="38" spans="1:10" x14ac:dyDescent="0.35">
      <c r="A38" s="5"/>
      <c r="B38" s="9">
        <v>2040</v>
      </c>
      <c r="C38" s="11">
        <f>Feuil2!B38</f>
        <v>70821.400721779995</v>
      </c>
      <c r="D38" s="11">
        <f>Feuil2!C38</f>
        <v>38.884892475066202</v>
      </c>
      <c r="E38" s="11">
        <f>Feuil2!D38*1000000</f>
        <v>42.045672106063002</v>
      </c>
      <c r="F38" s="11">
        <f>Feuil2!E38/1000000</f>
        <v>1.8005188078449301</v>
      </c>
      <c r="G38" s="10">
        <f t="shared" si="4"/>
        <v>208.47998919999932</v>
      </c>
      <c r="H38" s="14"/>
      <c r="I38" s="3">
        <f>Feuil2!F38/1000000</f>
        <v>208.47998919999998</v>
      </c>
      <c r="J38" s="4">
        <f t="shared" si="5"/>
        <v>-6.5369931689929217E-13</v>
      </c>
    </row>
    <row r="39" spans="1:10" x14ac:dyDescent="0.35">
      <c r="A39" s="5"/>
      <c r="B39" s="9">
        <v>2041</v>
      </c>
      <c r="C39" s="11">
        <f>Feuil2!B39</f>
        <v>70940.668480432301</v>
      </c>
      <c r="D39" s="11">
        <f>Feuil2!C39</f>
        <v>39.352575212482499</v>
      </c>
      <c r="E39" s="11">
        <f>Feuil2!D39*1000000</f>
        <v>41.256957783419104</v>
      </c>
      <c r="F39" s="11">
        <f>Feuil2!E39/1000000</f>
        <v>1.7757858020399899</v>
      </c>
      <c r="G39" s="10">
        <f t="shared" si="4"/>
        <v>204.52962129999952</v>
      </c>
      <c r="H39" s="14"/>
      <c r="I39" s="3">
        <f>Feuil2!F39/1000000</f>
        <v>204.5296213</v>
      </c>
      <c r="J39" s="4">
        <f t="shared" si="5"/>
        <v>-4.8316906031686813E-13</v>
      </c>
    </row>
    <row r="40" spans="1:10" x14ac:dyDescent="0.35">
      <c r="A40" s="5"/>
      <c r="B40" s="9">
        <v>2042</v>
      </c>
      <c r="C40" s="11">
        <f>Feuil2!B40</f>
        <v>71057.879898418105</v>
      </c>
      <c r="D40" s="11">
        <f>Feuil2!C40</f>
        <v>39.818443261251602</v>
      </c>
      <c r="E40" s="11">
        <f>Feuil2!D40*1000000</f>
        <v>40.520454255632998</v>
      </c>
      <c r="F40" s="11">
        <f>Feuil2!E40/1000000</f>
        <v>1.75063089479418</v>
      </c>
      <c r="G40" s="10">
        <f t="shared" si="4"/>
        <v>200.70833879999859</v>
      </c>
      <c r="H40" s="14"/>
      <c r="I40" s="3">
        <f>Feuil2!F40/1000000</f>
        <v>200.70833880000001</v>
      </c>
      <c r="J40" s="4">
        <f t="shared" si="5"/>
        <v>-1.4210854715202004E-12</v>
      </c>
    </row>
    <row r="41" spans="1:10" x14ac:dyDescent="0.35">
      <c r="A41" s="5"/>
      <c r="B41" s="9">
        <v>2043</v>
      </c>
      <c r="C41" s="11">
        <f>Feuil2!B41</f>
        <v>71156.584250406202</v>
      </c>
      <c r="D41" s="11">
        <f>Feuil2!C41</f>
        <v>40.262040936621297</v>
      </c>
      <c r="E41" s="11">
        <f>Feuil2!D41*1000000</f>
        <v>39.837134069585701</v>
      </c>
      <c r="F41" s="11">
        <f>Feuil2!E41/1000000</f>
        <v>1.72406161960037</v>
      </c>
      <c r="G41" s="10">
        <f t="shared" si="4"/>
        <v>196.76676679999954</v>
      </c>
      <c r="H41" s="14"/>
      <c r="I41" s="3">
        <f>Feuil2!F41/1000000</f>
        <v>196.7667668</v>
      </c>
      <c r="J41" s="4">
        <f t="shared" si="5"/>
        <v>-4.5474735088646412E-13</v>
      </c>
    </row>
    <row r="42" spans="1:10" x14ac:dyDescent="0.35">
      <c r="A42" s="5"/>
      <c r="B42" s="9">
        <v>2044</v>
      </c>
      <c r="C42" s="11">
        <f>Feuil2!B42</f>
        <v>71252.204091394698</v>
      </c>
      <c r="D42" s="11">
        <f>Feuil2!C42</f>
        <v>40.730469730837299</v>
      </c>
      <c r="E42" s="11">
        <f>Feuil2!D42*1000000</f>
        <v>39.1834366167976</v>
      </c>
      <c r="F42" s="11">
        <f>Feuil2!E42/1000000</f>
        <v>1.6976384444400301</v>
      </c>
      <c r="G42" s="10">
        <f t="shared" si="4"/>
        <v>193.04806239999928</v>
      </c>
      <c r="H42" s="14"/>
      <c r="I42" s="3">
        <f>Feuil2!F42/1000000</f>
        <v>193.04806239999999</v>
      </c>
      <c r="J42" s="4">
        <f t="shared" si="5"/>
        <v>-7.1054273576010019E-13</v>
      </c>
    </row>
    <row r="43" spans="1:10" x14ac:dyDescent="0.35">
      <c r="A43" s="5"/>
      <c r="B43" s="9">
        <v>2045</v>
      </c>
      <c r="C43" s="11">
        <f>Feuil2!B43</f>
        <v>71343.711251050307</v>
      </c>
      <c r="D43" s="11">
        <f>Feuil2!C43</f>
        <v>41.213725981443197</v>
      </c>
      <c r="E43" s="11">
        <f>Feuil2!D43*1000000</f>
        <v>38.554833760686705</v>
      </c>
      <c r="F43" s="11">
        <f>Feuil2!E43/1000000</f>
        <v>1.67111896293252</v>
      </c>
      <c r="G43" s="10">
        <f t="shared" si="4"/>
        <v>189.4452753999993</v>
      </c>
      <c r="H43" s="14"/>
      <c r="I43" s="3">
        <f>Feuil2!F43/1000000</f>
        <v>189.44527540000001</v>
      </c>
      <c r="J43" s="4">
        <f t="shared" si="5"/>
        <v>-7.1054273576010019E-13</v>
      </c>
    </row>
    <row r="44" spans="1:10" x14ac:dyDescent="0.35">
      <c r="A44" s="5"/>
      <c r="B44" s="9">
        <v>2046</v>
      </c>
      <c r="C44" s="11">
        <f>Feuil2!B44</f>
        <v>71414.655004041706</v>
      </c>
      <c r="D44" s="11">
        <f>Feuil2!C44</f>
        <v>41.666582451901398</v>
      </c>
      <c r="E44" s="11">
        <f>Feuil2!D44*1000000</f>
        <v>37.973681006639602</v>
      </c>
      <c r="F44" s="11">
        <f>Feuil2!E44/1000000</f>
        <v>1.6424184046155301</v>
      </c>
      <c r="G44" s="10">
        <f t="shared" si="4"/>
        <v>185.58450969999939</v>
      </c>
      <c r="H44" s="14"/>
      <c r="I44" s="3">
        <f>Feuil2!F44/1000000</f>
        <v>185.58450969999998</v>
      </c>
      <c r="J44" s="4">
        <f t="shared" si="5"/>
        <v>-5.9685589803848416E-13</v>
      </c>
    </row>
    <row r="45" spans="1:10" x14ac:dyDescent="0.35">
      <c r="A45" s="5"/>
      <c r="B45" s="9">
        <v>2047</v>
      </c>
      <c r="C45" s="11">
        <f>Feuil2!B45</f>
        <v>71484.570586700007</v>
      </c>
      <c r="D45" s="11">
        <f>Feuil2!C45</f>
        <v>42.158227660399497</v>
      </c>
      <c r="E45" s="11">
        <f>Feuil2!D45*1000000</f>
        <v>37.411999299519501</v>
      </c>
      <c r="F45" s="11">
        <f>Feuil2!E45/1000000</f>
        <v>1.61413451543138</v>
      </c>
      <c r="G45" s="10">
        <f t="shared" si="4"/>
        <v>181.98906729999959</v>
      </c>
      <c r="H45" s="14"/>
      <c r="I45" s="3">
        <f>Feuil2!F45/1000000</f>
        <v>181.98906730000002</v>
      </c>
      <c r="J45" s="4">
        <f t="shared" si="5"/>
        <v>-4.2632564145606011E-13</v>
      </c>
    </row>
    <row r="46" spans="1:10" x14ac:dyDescent="0.35">
      <c r="A46" s="5"/>
      <c r="B46" s="9">
        <v>2048</v>
      </c>
      <c r="C46" s="11">
        <f>Feuil2!B46</f>
        <v>71546.260806692502</v>
      </c>
      <c r="D46" s="11">
        <f>Feuil2!C46</f>
        <v>42.645563745723898</v>
      </c>
      <c r="E46" s="11">
        <f>Feuil2!D46*1000000</f>
        <v>36.882314588913303</v>
      </c>
      <c r="F46" s="11">
        <f>Feuil2!E46/1000000</f>
        <v>1.5847691964002899</v>
      </c>
      <c r="G46" s="10">
        <f t="shared" si="4"/>
        <v>178.33845099999854</v>
      </c>
      <c r="H46" s="14"/>
      <c r="I46" s="3">
        <f>Feuil2!F46/1000000</f>
        <v>178.33845099999999</v>
      </c>
      <c r="J46" s="4">
        <f t="shared" si="5"/>
        <v>-1.4495071809506044E-12</v>
      </c>
    </row>
    <row r="47" spans="1:10" x14ac:dyDescent="0.35">
      <c r="A47" s="5"/>
      <c r="B47" s="9">
        <v>2049</v>
      </c>
      <c r="C47" s="11">
        <f>Feuil2!B47</f>
        <v>71598.697493686195</v>
      </c>
      <c r="D47" s="11">
        <f>Feuil2!C47</f>
        <v>43.141608620357701</v>
      </c>
      <c r="E47" s="11">
        <f>Feuil2!D47*1000000</f>
        <v>36.379419371239102</v>
      </c>
      <c r="F47" s="11">
        <f>Feuil2!E47/1000000</f>
        <v>1.5546198611742901</v>
      </c>
      <c r="G47" s="10">
        <f t="shared" si="4"/>
        <v>174.69538469999887</v>
      </c>
      <c r="H47" s="14"/>
      <c r="I47" s="3">
        <f>Feuil2!F47/1000000</f>
        <v>174.69538469999998</v>
      </c>
      <c r="J47" s="4">
        <f t="shared" si="5"/>
        <v>-1.1084466677857563E-12</v>
      </c>
    </row>
    <row r="48" spans="1:10" x14ac:dyDescent="0.35">
      <c r="A48" s="5"/>
      <c r="B48" s="9">
        <v>2050</v>
      </c>
      <c r="C48" s="11">
        <f>Feuil2!B48</f>
        <v>71645.9933290138</v>
      </c>
      <c r="D48" s="11">
        <f>Feuil2!C48</f>
        <v>43.651669963426897</v>
      </c>
      <c r="E48" s="11">
        <f>Feuil2!D48*1000000</f>
        <v>35.900731405099798</v>
      </c>
      <c r="F48" s="11">
        <f>Feuil2!E48/1000000</f>
        <v>1.52392363412277</v>
      </c>
      <c r="G48" s="10">
        <f t="shared" si="4"/>
        <v>171.10364929999895</v>
      </c>
      <c r="H48" s="14"/>
      <c r="I48" s="3">
        <f>Feuil2!F48/1000000</f>
        <v>171.1036493</v>
      </c>
      <c r="J48" s="4">
        <f t="shared" si="5"/>
        <v>-1.0516032489249483E-12</v>
      </c>
    </row>
    <row r="49" spans="1:8" x14ac:dyDescent="0.35">
      <c r="A49" s="5"/>
      <c r="B49" s="5" t="s">
        <v>11</v>
      </c>
      <c r="C49" s="5"/>
      <c r="D49" s="5"/>
      <c r="E49" s="5"/>
      <c r="F49" s="5"/>
      <c r="G49" s="5"/>
      <c r="H49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7B0E-E9A7-43EB-B095-69DBA6386521}">
  <dimension ref="A1:F48"/>
  <sheetViews>
    <sheetView workbookViewId="0">
      <selection activeCell="D23" sqref="D23"/>
    </sheetView>
  </sheetViews>
  <sheetFormatPr baseColWidth="10" defaultRowHeight="14.5" x14ac:dyDescent="0.35"/>
  <sheetData>
    <row r="1" spans="1:6" x14ac:dyDescent="0.35">
      <c r="B1" s="25" t="s">
        <v>0</v>
      </c>
      <c r="C1" s="25" t="s">
        <v>12</v>
      </c>
      <c r="D1" s="25" t="s">
        <v>13</v>
      </c>
      <c r="E1" s="25" t="s">
        <v>14</v>
      </c>
      <c r="F1" s="25" t="s">
        <v>15</v>
      </c>
    </row>
    <row r="2" spans="1:6" hidden="1" x14ac:dyDescent="0.35">
      <c r="A2">
        <v>2004</v>
      </c>
      <c r="B2">
        <v>62682.741291312399</v>
      </c>
      <c r="C2">
        <v>27.930999892635501</v>
      </c>
      <c r="D2" s="24">
        <v>9.1026141952956502E-5</v>
      </c>
      <c r="E2">
        <v>2706008.1390877101</v>
      </c>
      <c r="F2">
        <v>431250586.57936299</v>
      </c>
    </row>
    <row r="3" spans="1:6" hidden="1" x14ac:dyDescent="0.35">
      <c r="A3">
        <v>2005</v>
      </c>
      <c r="B3">
        <v>62933.925867639897</v>
      </c>
      <c r="C3">
        <v>28.266171891347099</v>
      </c>
      <c r="D3" s="24">
        <v>9.1026141952956502E-5</v>
      </c>
      <c r="E3">
        <v>2706008.1390877101</v>
      </c>
      <c r="F3">
        <v>438174454.23885</v>
      </c>
    </row>
    <row r="4" spans="1:6" hidden="1" x14ac:dyDescent="0.35">
      <c r="A4">
        <v>2006</v>
      </c>
      <c r="B4">
        <v>63186.116999999998</v>
      </c>
      <c r="C4">
        <v>28.6053647512475</v>
      </c>
      <c r="D4" s="24">
        <v>9.1249367696223695E-5</v>
      </c>
      <c r="E4">
        <v>2699388.4809423899</v>
      </c>
      <c r="F4">
        <v>445209488.10000002</v>
      </c>
    </row>
    <row r="5" spans="1:6" hidden="1" x14ac:dyDescent="0.35">
      <c r="A5">
        <v>2007</v>
      </c>
      <c r="B5">
        <v>63537.730545225597</v>
      </c>
      <c r="C5">
        <v>29.144655169606899</v>
      </c>
      <c r="D5" s="24">
        <v>8.9606491448627394E-5</v>
      </c>
      <c r="E5">
        <v>2669594.99812245</v>
      </c>
      <c r="F5">
        <v>442971180.89999998</v>
      </c>
    </row>
    <row r="6" spans="1:6" hidden="1" x14ac:dyDescent="0.35">
      <c r="A6">
        <v>2008</v>
      </c>
      <c r="B6">
        <v>63891.300724139997</v>
      </c>
      <c r="C6">
        <v>28.966286443136202</v>
      </c>
      <c r="D6" s="24">
        <v>8.7259547233195904E-5</v>
      </c>
      <c r="E6">
        <v>2618369.51499569</v>
      </c>
      <c r="F6">
        <v>422842315.10000002</v>
      </c>
    </row>
    <row r="7" spans="1:6" hidden="1" x14ac:dyDescent="0.35">
      <c r="A7">
        <v>2009</v>
      </c>
      <c r="B7">
        <v>64246.838424877198</v>
      </c>
      <c r="C7">
        <v>27.904156343758999</v>
      </c>
      <c r="D7" s="24">
        <v>8.5761934651435993E-5</v>
      </c>
      <c r="E7">
        <v>2597374.9561970001</v>
      </c>
      <c r="F7">
        <v>399346493.80000001</v>
      </c>
    </row>
    <row r="8" spans="1:6" hidden="1" x14ac:dyDescent="0.35">
      <c r="A8">
        <v>2010</v>
      </c>
      <c r="B8">
        <v>64604.3545961606</v>
      </c>
      <c r="C8">
        <v>28.362563072627498</v>
      </c>
      <c r="D8" s="24">
        <v>8.5020779180938096E-5</v>
      </c>
      <c r="E8">
        <v>2562577.3457095302</v>
      </c>
      <c r="F8">
        <v>399217278.89999998</v>
      </c>
    </row>
    <row r="9" spans="1:6" hidden="1" x14ac:dyDescent="0.35">
      <c r="A9">
        <v>2011</v>
      </c>
      <c r="B9">
        <v>64963.860247640499</v>
      </c>
      <c r="C9">
        <v>28.7913348724983</v>
      </c>
      <c r="D9" s="24">
        <v>8.3180835282414497E-5</v>
      </c>
      <c r="E9">
        <v>2512633.1682444899</v>
      </c>
      <c r="F9">
        <v>390918289.5</v>
      </c>
    </row>
    <row r="10" spans="1:6" hidden="1" x14ac:dyDescent="0.35">
      <c r="A10">
        <v>2012</v>
      </c>
      <c r="B10">
        <v>65325.366450232701</v>
      </c>
      <c r="C10">
        <v>28.724172384544101</v>
      </c>
      <c r="D10" s="24">
        <v>8.0514324318770104E-5</v>
      </c>
      <c r="E10">
        <v>2460790.1219725101</v>
      </c>
      <c r="F10">
        <v>371772367</v>
      </c>
    </row>
    <row r="11" spans="1:6" hidden="1" x14ac:dyDescent="0.35">
      <c r="A11">
        <v>2013</v>
      </c>
      <c r="B11">
        <v>65688.884336459596</v>
      </c>
      <c r="C11">
        <v>28.670891126014499</v>
      </c>
      <c r="D11" s="24">
        <v>7.8895711574618004E-5</v>
      </c>
      <c r="E11">
        <v>2428298.1668311502</v>
      </c>
      <c r="F11">
        <v>360818242.60000002</v>
      </c>
    </row>
    <row r="12" spans="1:6" hidden="1" x14ac:dyDescent="0.35">
      <c r="A12">
        <v>2014</v>
      </c>
      <c r="B12">
        <v>66054.425100793305</v>
      </c>
      <c r="C12">
        <v>28.791559961319798</v>
      </c>
      <c r="D12" s="24">
        <v>7.7891361647898697E-5</v>
      </c>
      <c r="E12">
        <v>2402112.6051039998</v>
      </c>
      <c r="F12">
        <v>355835908</v>
      </c>
    </row>
    <row r="13" spans="1:6" hidden="1" x14ac:dyDescent="0.35">
      <c r="A13">
        <v>2015</v>
      </c>
      <c r="B13">
        <v>66422</v>
      </c>
      <c r="C13">
        <v>28.8246555508717</v>
      </c>
      <c r="D13" s="24">
        <v>7.7195703092704603E-5</v>
      </c>
      <c r="E13">
        <v>2383544.50323204</v>
      </c>
      <c r="F13">
        <v>352283633.19999999</v>
      </c>
    </row>
    <row r="14" spans="1:6" hidden="1" x14ac:dyDescent="0.35">
      <c r="A14">
        <v>2016</v>
      </c>
      <c r="B14">
        <v>66621.265999999901</v>
      </c>
      <c r="C14">
        <v>29.539529344879099</v>
      </c>
      <c r="D14" s="24">
        <v>7.5733934090137705E-5</v>
      </c>
      <c r="E14">
        <v>2361469.8785938201</v>
      </c>
      <c r="F14">
        <v>351956816.19999999</v>
      </c>
    </row>
    <row r="15" spans="1:6" hidden="1" x14ac:dyDescent="0.35">
      <c r="A15">
        <v>2017</v>
      </c>
      <c r="B15">
        <v>66821.129797999907</v>
      </c>
      <c r="C15">
        <v>30.017881305862499</v>
      </c>
      <c r="D15" s="24">
        <v>7.4089611996351696E-5</v>
      </c>
      <c r="E15">
        <v>2330168.5312570799</v>
      </c>
      <c r="F15">
        <v>346288846.39999998</v>
      </c>
    </row>
    <row r="16" spans="1:6" hidden="1" x14ac:dyDescent="0.35">
      <c r="A16">
        <v>2018</v>
      </c>
      <c r="B16">
        <v>67021.593187393897</v>
      </c>
      <c r="C16">
        <v>30.502888110760701</v>
      </c>
      <c r="D16" s="24">
        <v>7.2012425317184494E-5</v>
      </c>
      <c r="E16">
        <v>2294351.8737260099</v>
      </c>
      <c r="F16">
        <v>337771631.19999999</v>
      </c>
    </row>
    <row r="17" spans="1:6" hidden="1" x14ac:dyDescent="0.35">
      <c r="A17">
        <v>2019</v>
      </c>
      <c r="B17">
        <v>67222.657966956103</v>
      </c>
      <c r="C17">
        <v>30.9640759224839</v>
      </c>
      <c r="D17" s="24">
        <v>7.0033086410798098E-5</v>
      </c>
      <c r="E17">
        <v>2257564.7591029098</v>
      </c>
      <c r="F17">
        <v>329091971.60000002</v>
      </c>
    </row>
    <row r="18" spans="1:6" x14ac:dyDescent="0.35">
      <c r="A18">
        <v>2020</v>
      </c>
      <c r="B18">
        <v>67424.325940857001</v>
      </c>
      <c r="C18">
        <v>31.396191158912899</v>
      </c>
      <c r="D18" s="24">
        <v>6.8195801213259496E-5</v>
      </c>
      <c r="E18">
        <v>2216615.87797831</v>
      </c>
      <c r="F18">
        <v>319993866.5</v>
      </c>
    </row>
    <row r="19" spans="1:6" x14ac:dyDescent="0.35">
      <c r="A19">
        <v>2021</v>
      </c>
      <c r="B19">
        <v>67629.960007498797</v>
      </c>
      <c r="C19">
        <v>31.806238208058801</v>
      </c>
      <c r="D19" s="24">
        <v>6.7016279174739204E-5</v>
      </c>
      <c r="E19">
        <v>2191981.7187525402</v>
      </c>
      <c r="F19">
        <v>315986608.19999999</v>
      </c>
    </row>
    <row r="20" spans="1:6" x14ac:dyDescent="0.35">
      <c r="A20">
        <v>2022</v>
      </c>
      <c r="B20">
        <v>67829.425052141407</v>
      </c>
      <c r="C20">
        <v>32.090007534735498</v>
      </c>
      <c r="D20" s="24">
        <v>6.6309175924205005E-5</v>
      </c>
      <c r="E20">
        <v>2130479.64676189</v>
      </c>
      <c r="F20">
        <v>307495649.10000002</v>
      </c>
    </row>
    <row r="21" spans="1:6" x14ac:dyDescent="0.35">
      <c r="A21">
        <v>2023</v>
      </c>
      <c r="B21">
        <v>68023.749245117899</v>
      </c>
      <c r="C21">
        <v>32.280687574091502</v>
      </c>
      <c r="D21" s="24">
        <v>6.5096755045346004E-5</v>
      </c>
      <c r="E21">
        <v>2095711.53559677</v>
      </c>
      <c r="F21">
        <v>299567148.80000001</v>
      </c>
    </row>
    <row r="22" spans="1:6" x14ac:dyDescent="0.35">
      <c r="A22">
        <v>2024</v>
      </c>
      <c r="B22">
        <v>68213.960756761604</v>
      </c>
      <c r="C22">
        <v>32.460973757201302</v>
      </c>
      <c r="D22" s="24">
        <v>6.3621450280629006E-5</v>
      </c>
      <c r="E22">
        <v>2074265.31029027</v>
      </c>
      <c r="F22">
        <v>292215117.30000001</v>
      </c>
    </row>
    <row r="23" spans="1:6" x14ac:dyDescent="0.35">
      <c r="A23">
        <v>2025</v>
      </c>
      <c r="B23">
        <v>68400.059587072406</v>
      </c>
      <c r="C23">
        <v>32.637480178773401</v>
      </c>
      <c r="D23" s="24">
        <v>6.2016666004682702E-5</v>
      </c>
      <c r="E23">
        <v>2059162.5643688501</v>
      </c>
      <c r="F23">
        <v>285083544.80000001</v>
      </c>
    </row>
    <row r="24" spans="1:6" x14ac:dyDescent="0.35">
      <c r="A24">
        <v>2026</v>
      </c>
      <c r="B24">
        <v>68581.017565717295</v>
      </c>
      <c r="C24">
        <v>32.805835140082102</v>
      </c>
      <c r="D24" s="24">
        <v>6.0436433158793199E-5</v>
      </c>
      <c r="E24">
        <v>2046656.37614156</v>
      </c>
      <c r="F24">
        <v>278290756.10000002</v>
      </c>
    </row>
    <row r="25" spans="1:6" x14ac:dyDescent="0.35">
      <c r="A25">
        <v>2027</v>
      </c>
      <c r="B25">
        <v>68765.060055361697</v>
      </c>
      <c r="C25">
        <v>33.043792824010303</v>
      </c>
      <c r="D25" s="24">
        <v>5.8832107746928799E-5</v>
      </c>
      <c r="E25">
        <v>2036101.9822639001</v>
      </c>
      <c r="F25">
        <v>272189678</v>
      </c>
    </row>
    <row r="26" spans="1:6" x14ac:dyDescent="0.35">
      <c r="A26">
        <v>2028</v>
      </c>
      <c r="B26">
        <v>68940.877182340497</v>
      </c>
      <c r="C26">
        <v>33.3106069266587</v>
      </c>
      <c r="D26" s="24">
        <v>5.7240744985989898E-5</v>
      </c>
      <c r="E26">
        <v>2025419.1170429599</v>
      </c>
      <c r="F26">
        <v>266243818.19999999</v>
      </c>
    </row>
    <row r="27" spans="1:6" x14ac:dyDescent="0.35">
      <c r="A27">
        <v>2029</v>
      </c>
      <c r="B27">
        <v>69120.806990652098</v>
      </c>
      <c r="C27">
        <v>33.641357287892703</v>
      </c>
      <c r="D27" s="24">
        <v>5.5636367597972699E-5</v>
      </c>
      <c r="E27">
        <v>2014899.8184686899</v>
      </c>
      <c r="F27">
        <v>260672090.59999999</v>
      </c>
    </row>
    <row r="28" spans="1:6" x14ac:dyDescent="0.35">
      <c r="A28">
        <v>2030</v>
      </c>
      <c r="B28">
        <v>69288.398754965194</v>
      </c>
      <c r="C28">
        <v>33.992077264323001</v>
      </c>
      <c r="D28" s="24">
        <v>5.4060103890064202E-5</v>
      </c>
      <c r="E28">
        <v>2002916.4648318</v>
      </c>
      <c r="F28">
        <v>255022173.5</v>
      </c>
    </row>
    <row r="29" spans="1:6" x14ac:dyDescent="0.35">
      <c r="A29">
        <v>2031</v>
      </c>
      <c r="B29">
        <v>69466.272222610394</v>
      </c>
      <c r="C29">
        <v>34.447247123491501</v>
      </c>
      <c r="D29" s="24">
        <v>5.2472805917122298E-5</v>
      </c>
      <c r="E29">
        <v>1989805.00305903</v>
      </c>
      <c r="F29">
        <v>249846529.5</v>
      </c>
    </row>
    <row r="30" spans="1:6" x14ac:dyDescent="0.35">
      <c r="A30">
        <v>2032</v>
      </c>
      <c r="B30">
        <v>69633.863986923505</v>
      </c>
      <c r="C30">
        <v>34.900021065273201</v>
      </c>
      <c r="D30" s="24">
        <v>5.1005366000684997E-5</v>
      </c>
      <c r="E30">
        <v>1974281.25559875</v>
      </c>
      <c r="F30">
        <v>244720907.5</v>
      </c>
    </row>
    <row r="31" spans="1:6" x14ac:dyDescent="0.35">
      <c r="A31">
        <v>2033</v>
      </c>
      <c r="B31">
        <v>69788.089536904794</v>
      </c>
      <c r="C31">
        <v>35.382511792276702</v>
      </c>
      <c r="D31" s="24">
        <v>4.9628102470917398E-5</v>
      </c>
      <c r="E31">
        <v>1956875.30596932</v>
      </c>
      <c r="F31">
        <v>239806412.90000001</v>
      </c>
    </row>
    <row r="32" spans="1:6" x14ac:dyDescent="0.35">
      <c r="A32">
        <v>2034</v>
      </c>
      <c r="B32">
        <v>69959.793982550793</v>
      </c>
      <c r="C32">
        <v>35.921577522466698</v>
      </c>
      <c r="D32" s="24">
        <v>4.83079688419647E-5</v>
      </c>
      <c r="E32">
        <v>1939148.5895320999</v>
      </c>
      <c r="F32">
        <v>235414814.30000001</v>
      </c>
    </row>
    <row r="33" spans="1:6" x14ac:dyDescent="0.35">
      <c r="A33">
        <v>2035</v>
      </c>
      <c r="B33">
        <v>70112.991362198896</v>
      </c>
      <c r="C33">
        <v>36.405320674652501</v>
      </c>
      <c r="D33" s="24">
        <v>4.7099087833797999E-5</v>
      </c>
      <c r="E33">
        <v>1917962.28036364</v>
      </c>
      <c r="F33">
        <v>230576963.5</v>
      </c>
    </row>
    <row r="34" spans="1:6" x14ac:dyDescent="0.35">
      <c r="A34">
        <v>2036</v>
      </c>
      <c r="B34">
        <v>70269.273252846702</v>
      </c>
      <c r="C34">
        <v>36.928423290543599</v>
      </c>
      <c r="D34" s="24">
        <v>4.5946184677265901E-5</v>
      </c>
      <c r="E34">
        <v>1896741.40742018</v>
      </c>
      <c r="F34">
        <v>226143342.19999999</v>
      </c>
    </row>
    <row r="35" spans="1:6" x14ac:dyDescent="0.35">
      <c r="A35">
        <v>2037</v>
      </c>
      <c r="B35">
        <v>70416.301610495604</v>
      </c>
      <c r="C35">
        <v>37.429622498196501</v>
      </c>
      <c r="D35" s="24">
        <v>4.4873419381255399E-5</v>
      </c>
      <c r="E35">
        <v>1873960.89815972</v>
      </c>
      <c r="F35">
        <v>221635001.69999999</v>
      </c>
    </row>
    <row r="36" spans="1:6" x14ac:dyDescent="0.35">
      <c r="A36">
        <v>2038</v>
      </c>
      <c r="B36">
        <v>70560.245457144905</v>
      </c>
      <c r="C36">
        <v>37.933079734333099</v>
      </c>
      <c r="D36" s="24">
        <v>4.3860758841479898E-5</v>
      </c>
      <c r="E36">
        <v>1850585.5662647099</v>
      </c>
      <c r="F36">
        <v>217251857.59999999</v>
      </c>
    </row>
    <row r="37" spans="1:6" x14ac:dyDescent="0.35">
      <c r="A37">
        <v>2039</v>
      </c>
      <c r="B37">
        <v>70698.020281794903</v>
      </c>
      <c r="C37">
        <v>38.424738969664197</v>
      </c>
      <c r="D37" s="24">
        <v>4.2910115382528097E-5</v>
      </c>
      <c r="E37">
        <v>1826202.9713065601</v>
      </c>
      <c r="F37">
        <v>212876100.40000001</v>
      </c>
    </row>
    <row r="38" spans="1:6" x14ac:dyDescent="0.35">
      <c r="A38">
        <v>2040</v>
      </c>
      <c r="B38">
        <v>70821.400721779995</v>
      </c>
      <c r="C38">
        <v>38.884892475066202</v>
      </c>
      <c r="D38" s="24">
        <v>4.2045672106062999E-5</v>
      </c>
      <c r="E38">
        <v>1800518.8078449301</v>
      </c>
      <c r="F38">
        <v>208479989.19999999</v>
      </c>
    </row>
    <row r="39" spans="1:6" x14ac:dyDescent="0.35">
      <c r="A39">
        <v>2041</v>
      </c>
      <c r="B39">
        <v>70940.668480432301</v>
      </c>
      <c r="C39">
        <v>39.352575212482499</v>
      </c>
      <c r="D39" s="24">
        <v>4.1256957783419103E-5</v>
      </c>
      <c r="E39">
        <v>1775785.80203999</v>
      </c>
      <c r="F39">
        <v>204529621.30000001</v>
      </c>
    </row>
    <row r="40" spans="1:6" x14ac:dyDescent="0.35">
      <c r="A40">
        <v>2042</v>
      </c>
      <c r="B40">
        <v>71057.879898418105</v>
      </c>
      <c r="C40">
        <v>39.818443261251602</v>
      </c>
      <c r="D40" s="24">
        <v>4.0520454255632999E-5</v>
      </c>
      <c r="E40">
        <v>1750630.8947941801</v>
      </c>
      <c r="F40">
        <v>200708338.80000001</v>
      </c>
    </row>
    <row r="41" spans="1:6" x14ac:dyDescent="0.35">
      <c r="A41">
        <v>2043</v>
      </c>
      <c r="B41">
        <v>71156.584250406202</v>
      </c>
      <c r="C41">
        <v>40.262040936621297</v>
      </c>
      <c r="D41" s="24">
        <v>3.98371340695857E-5</v>
      </c>
      <c r="E41">
        <v>1724061.6196003701</v>
      </c>
      <c r="F41">
        <v>196766766.80000001</v>
      </c>
    </row>
    <row r="42" spans="1:6" x14ac:dyDescent="0.35">
      <c r="A42">
        <v>2044</v>
      </c>
      <c r="B42">
        <v>71252.204091394698</v>
      </c>
      <c r="C42">
        <v>40.730469730837299</v>
      </c>
      <c r="D42" s="24">
        <v>3.9183436616797602E-5</v>
      </c>
      <c r="E42">
        <v>1697638.44444003</v>
      </c>
      <c r="F42">
        <v>193048062.40000001</v>
      </c>
    </row>
    <row r="43" spans="1:6" x14ac:dyDescent="0.35">
      <c r="A43">
        <v>2045</v>
      </c>
      <c r="B43">
        <v>71343.711251050307</v>
      </c>
      <c r="C43">
        <v>41.213725981443197</v>
      </c>
      <c r="D43" s="24">
        <v>3.8554833760686703E-5</v>
      </c>
      <c r="E43">
        <v>1671118.9629325201</v>
      </c>
      <c r="F43">
        <v>189445275.40000001</v>
      </c>
    </row>
    <row r="44" spans="1:6" x14ac:dyDescent="0.35">
      <c r="A44">
        <v>2046</v>
      </c>
      <c r="B44">
        <v>71414.655004041706</v>
      </c>
      <c r="C44">
        <v>41.666582451901398</v>
      </c>
      <c r="D44" s="24">
        <v>3.79736810066396E-5</v>
      </c>
      <c r="E44">
        <v>1642418.40461553</v>
      </c>
      <c r="F44">
        <v>185584509.69999999</v>
      </c>
    </row>
    <row r="45" spans="1:6" x14ac:dyDescent="0.35">
      <c r="A45">
        <v>2047</v>
      </c>
      <c r="B45">
        <v>71484.570586700007</v>
      </c>
      <c r="C45">
        <v>42.158227660399497</v>
      </c>
      <c r="D45" s="24">
        <v>3.7411999299519501E-5</v>
      </c>
      <c r="E45">
        <v>1614134.5154313799</v>
      </c>
      <c r="F45">
        <v>181989067.30000001</v>
      </c>
    </row>
    <row r="46" spans="1:6" x14ac:dyDescent="0.35">
      <c r="A46">
        <v>2048</v>
      </c>
      <c r="B46">
        <v>71546.260806692502</v>
      </c>
      <c r="C46">
        <v>42.645563745723898</v>
      </c>
      <c r="D46" s="24">
        <v>3.68823145889133E-5</v>
      </c>
      <c r="E46">
        <v>1584769.1964002899</v>
      </c>
      <c r="F46">
        <v>178338451</v>
      </c>
    </row>
    <row r="47" spans="1:6" x14ac:dyDescent="0.35">
      <c r="A47">
        <v>2049</v>
      </c>
      <c r="B47">
        <v>71598.697493686195</v>
      </c>
      <c r="C47">
        <v>43.141608620357701</v>
      </c>
      <c r="D47" s="24">
        <v>3.6379419371239102E-5</v>
      </c>
      <c r="E47">
        <v>1554619.8611742901</v>
      </c>
      <c r="F47">
        <v>174695384.69999999</v>
      </c>
    </row>
    <row r="48" spans="1:6" x14ac:dyDescent="0.35">
      <c r="A48">
        <v>2050</v>
      </c>
      <c r="B48">
        <v>71645.9933290138</v>
      </c>
      <c r="C48">
        <v>43.651669963426897</v>
      </c>
      <c r="D48" s="24">
        <v>3.59007314050998E-5</v>
      </c>
      <c r="E48">
        <v>1523923.63412277</v>
      </c>
      <c r="F48">
        <v>171103649.30000001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2020-05-14T03:22:49Z</dcterms:created>
  <dcterms:modified xsi:type="dcterms:W3CDTF">2022-07-29T14:21:51Z</dcterms:modified>
</cp:coreProperties>
</file>