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680" windowWidth="29920" windowHeight="17080" tabRatio="600" firstSheet="0" activeTab="0" autoFilterDateGrouping="1"/>
  </bookViews>
  <sheets>
    <sheet name="MAIN" sheetId="1" state="visible" r:id="rId1"/>
  </sheets>
  <definedNames/>
  <calcPr calcId="191029" fullCalcOnLoad="1"/>
  <pivotCaches>
    <pivotCache cacheId="221" r:id="rId2"/>
    <pivotCache cacheId="225" r:id="rId3"/>
  </pivotCaches>
</workbook>
</file>

<file path=xl/styles.xml><?xml version="1.0" encoding="utf-8"?>
<styleSheet xmlns="http://schemas.openxmlformats.org/spreadsheetml/2006/main">
  <numFmts count="4">
    <numFmt numFmtId="164" formatCode="&quot;£&quot;#,##0.00;[Red]\-&quot;£&quot;#,##0.00"/>
    <numFmt numFmtId="165" formatCode="_-* #,##0_-;\-* #,##0_-;_-* &quot;-&quot;??_-;_-@_-"/>
    <numFmt numFmtId="166" formatCode="&quot;£&quot;#,##0;[Red]\-&quot;£&quot;#,##0"/>
    <numFmt numFmtId="167" formatCode="dd/mm/yyyy\ dddd"/>
  </numFmts>
  <fonts count="25">
    <font>
      <name val="Aptos Narrow"/>
      <family val="2"/>
      <color indexed="8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15" fontId="0" fillId="0" borderId="0" pivotButton="0" quotePrefix="0" xfId="0"/>
    <xf numFmtId="0" fontId="1" fillId="2" borderId="0" pivotButton="0" quotePrefix="0" xfId="0"/>
    <xf numFmtId="0" fontId="2" fillId="2" borderId="0" pivotButton="0" quotePrefix="0" xfId="0"/>
    <xf numFmtId="164" fontId="3" fillId="2" borderId="0" pivotButton="0" quotePrefix="0" xfId="0"/>
    <xf numFmtId="0" fontId="4" fillId="2" borderId="0" pivotButton="0" quotePrefix="0" xfId="0"/>
    <xf numFmtId="0" fontId="5" fillId="2" borderId="0" pivotButton="0" quotePrefix="0" xfId="0"/>
    <xf numFmtId="164" fontId="6" fillId="2" borderId="0" pivotButton="0" quotePrefix="0" xfId="0"/>
    <xf numFmtId="0" fontId="7" fillId="2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10" fillId="2" borderId="0" pivotButton="0" quotePrefix="0" xfId="0"/>
    <xf numFmtId="0" fontId="11" fillId="2" borderId="0" pivotButton="0" quotePrefix="0" xfId="0"/>
    <xf numFmtId="0" fontId="12" fillId="2" borderId="0" pivotButton="0" quotePrefix="0" xfId="0"/>
    <xf numFmtId="164" fontId="13" fillId="2" borderId="0" pivotButton="0" quotePrefix="0" xfId="0"/>
    <xf numFmtId="0" fontId="14" fillId="0" borderId="0" pivotButton="0" quotePrefix="0" xfId="0"/>
    <xf numFmtId="0" fontId="15" fillId="0" borderId="0" applyAlignment="1" pivotButton="0" quotePrefix="0" xfId="0">
      <alignment horizontal="right"/>
    </xf>
    <xf numFmtId="164" fontId="16" fillId="0" borderId="0" applyAlignment="1" pivotButton="0" quotePrefix="0" xfId="0">
      <alignment horizontal="right"/>
    </xf>
    <xf numFmtId="0" fontId="17" fillId="0" borderId="0" applyAlignment="1" pivotButton="0" quotePrefix="0" xfId="0">
      <alignment vertical="top" wrapText="1"/>
    </xf>
    <xf numFmtId="165" fontId="18" fillId="0" borderId="0" pivotButton="0" quotePrefix="0" xfId="0"/>
    <xf numFmtId="164" fontId="19" fillId="0" borderId="0" pivotButton="0" quotePrefix="0" xfId="0"/>
    <xf numFmtId="0" fontId="20" fillId="0" borderId="0" pivotButton="0" quotePrefix="0" xfId="0"/>
    <xf numFmtId="0" fontId="21" fillId="0" borderId="0" applyAlignment="1" pivotButton="0" quotePrefix="0" xfId="0">
      <alignment wrapText="1"/>
    </xf>
    <xf numFmtId="0" fontId="22" fillId="0" borderId="0" applyAlignment="1" pivotButton="0" quotePrefix="0" xfId="0">
      <alignment horizontal="left"/>
    </xf>
    <xf numFmtId="166" fontId="23" fillId="0" borderId="0" pivotButton="0" quotePrefix="0" xfId="0"/>
    <xf numFmtId="0" fontId="24" fillId="0" borderId="0" applyAlignment="1" pivotButton="0" quotePrefix="0" xfId="0">
      <alignment horizontal="left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167" fontId="0" fillId="0" borderId="0" pivotButton="1" quotePrefix="0" xfId="0"/>
    <xf numFmtId="164" fontId="3" fillId="2" borderId="0" pivotButton="0" quotePrefix="0" xfId="0"/>
    <xf numFmtId="164" fontId="6" fillId="2" borderId="0" pivotButton="0" quotePrefix="0" xfId="0"/>
    <xf numFmtId="164" fontId="13" fillId="2" borderId="0" pivotButton="0" quotePrefix="0" xfId="0"/>
    <xf numFmtId="164" fontId="16" fillId="0" borderId="0" applyAlignment="1" pivotButton="0" quotePrefix="0" xfId="0">
      <alignment horizontal="right"/>
    </xf>
    <xf numFmtId="165" fontId="18" fillId="0" borderId="0" pivotButton="0" quotePrefix="0" xfId="0"/>
    <xf numFmtId="164" fontId="19" fillId="0" borderId="0" pivotButton="0" quotePrefix="0" xfId="0"/>
    <xf numFmtId="167" fontId="0" fillId="0" borderId="0" pivotButton="1" quotePrefix="0" xfId="0"/>
    <xf numFmtId="166" fontId="23" fillId="0" borderId="0" pivotButton="0" quotePrefix="0" xfId="0"/>
  </cellXfs>
  <cellStyles count="1">
    <cellStyle name="Normal" xfId="0" builtinId="0"/>
  </cellStyles>
  <dxfs count="8">
    <dxf>
      <numFmt numFmtId="168" formatCode="dddd\ dd/mm/yyyy"/>
    </dxf>
    <dxf>
      <numFmt numFmtId="168" formatCode="dddd\ dd/mm/yyyy"/>
    </dxf>
    <dxf>
      <numFmt numFmtId="168" formatCode="dddd\ dd/mm/yyyy"/>
    </dxf>
    <dxf>
      <numFmt numFmtId="165" formatCode="&quot;£&quot;#,##0.00;[Red]\-&quot;£&quot;#,##0.00"/>
    </dxf>
    <dxf>
      <numFmt numFmtId="165" formatCode="&quot;£&quot;#,##0.00;[Red]\-&quot;£&quot;#,##0.0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pivotCacheDefinition" Target="/xl/pivotCache/pivotCacheDefinition1.xml" Id="rId2" /><Relationship Type="http://schemas.openxmlformats.org/officeDocument/2006/relationships/pivotCacheDefinition" Target="/xl/pivotCache/pivotCacheDefinition2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2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Christopher Cook" refreshedDate="45860.62457291667" createdVersion="7" refreshedVersion="8" minRefreshableVersion="3" recordCount="1" r:id="rId1">
  <cacheSource type="worksheet">
    <worksheetSource ref="A1:D1048576" sheet="CIS to CCMS import analysis"/>
  </cacheSource>
  <cacheFields count="4">
    <cacheField name="DATE_AUTHORISED_CIS" uniqueList="1" numFmtId="0" sqlType="0" hierarchy="0" level="0" databaseField="1">
      <sharedItems count="20" containsBlank="1" containsDate="1" containsNonDate="0" containsString="0" minDate="2023-07-25T00:00:00" maxDate="2023-08-17T00:00:00">
        <m/>
        <d v="2023-08-07T00:00:00" u="1"/>
        <d v="2023-08-08T00:00:00" u="1"/>
        <d v="2023-08-09T00:00:00" u="1"/>
        <d v="2023-08-10T00:00:00" u="1"/>
        <d v="2023-08-11T00:00:00" u="1"/>
        <d v="2023-08-15T00:00:00" u="1"/>
        <d v="2023-08-03T00:00:00" u="1"/>
        <d v="2023-08-04T00:00:00" u="1"/>
        <d v="2023-08-06T00:00:00" u="1"/>
        <d v="2023-08-14T00:00:00" u="1"/>
        <d v="2023-08-16T00:00:00" u="1"/>
        <d v="2023-08-13T00:00:00" u="1"/>
        <d v="2023-07-25T00:00:00" u="1"/>
        <d v="2023-08-02T00:00:00" u="1"/>
        <d v="2023-07-26T00:00:00" u="1"/>
        <d v="2023-07-27T00:00:00" u="1"/>
        <d v="2023-07-28T00:00:00" u="1"/>
        <d v="2023-07-31T00:00:00" u="1"/>
        <d v="2023-08-01T00:00:00" u="1"/>
      </sharedItems>
    </cacheField>
    <cacheField name="THE_SYSTEM" uniqueList="1" numFmtId="0" sqlType="0" hierarchy="0" level="0" databaseField="1">
      <sharedItems count="7" containsBlank="1" containsNonDate="0">
        <m/>
        <s v="CWA Crime Lower Contract" u="1"/>
        <s v="AGFS scheme" u="1"/>
        <s v="eForms" u="1"/>
        <s v="LGFS scheme" u="1"/>
        <s v="CIS transaction" u="1"/>
        <s v="CWA Legal Help Contract" u="1"/>
      </sharedItems>
    </cacheField>
    <cacheField name="CIS_VALUE" uniqueList="1" numFmtId="0" sqlType="0" hierarchy="0" level="0" databaseField="1">
      <sharedItems count="0" containsBlank="1" containsNonDate="0" containsString="0"/>
    </cacheField>
    <cacheField name="CCMS_VALUE" uniqueList="1" numFmtId="0" sqlType="0" hierarchy="0" level="0" databaseField="1">
      <sharedItems count="0" containsBlank="1" containsNonDate="0" containsString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OnLoad="1" refreshedBy="Christopher Cook" refreshedDate="45860.62457303241" createdVersion="3" refreshedVersion="8" minRefreshableVersion="3" recordCount="1" r:id="rId1">
  <cacheSource type="worksheet">
    <worksheetSource ref="A1:L7992" sheet="CIS to CCMS import exceptions"/>
  </cacheSource>
  <cacheFields count="12">
    <cacheField name="ACC_CODE" uniqueList="1" numFmtId="0" sqlType="0" hierarchy="0" level="0" databaseField="1">
      <sharedItems count="494" containsBlank="1" containsDate="1" containsMixedTypes="1" containsNonDate="0" minDate="2023-01-02T00:00:00" maxDate="2023-01-03T00:00:00">
        <m/>
        <s v="2Q215B" u="1"/>
        <s v="2P457C" u="1"/>
        <s v="02AWD" u="1"/>
        <s v="2L813D" u="1"/>
        <s v="246MB" u="1"/>
        <s v="02EOW" u="1"/>
        <s v="02HAK" u="1"/>
        <s v="2L649A" u="1"/>
        <s v="02EMG" u="1"/>
        <s v="02GAR" u="1"/>
        <s v="0K919G" u="1"/>
        <s v="144EG" u="1"/>
        <s v="02BCH" u="1"/>
        <s v="2M132A" u="1"/>
        <s v="2N115U" u="1"/>
        <s v="1N221J" u="1"/>
        <s v="02HUH" u="1"/>
        <s v="02DJI" u="1"/>
        <s v="02FPA" u="1"/>
        <s v="0X075W" u="1"/>
        <s v="02EIM" u="1"/>
        <s v="268GM" u="1"/>
        <s v="02BGI" u="1"/>
        <s v="1094P" u="1"/>
        <s v="02HIH" u="1"/>
        <s v="0720H" u="1"/>
        <s v="0Z758M" u="1"/>
        <s v="000DD" u="1"/>
        <s v="1728D" u="1"/>
        <s v="210LM" u="1"/>
        <s v="2P203B" u="1"/>
        <s v="1H941G" u="1"/>
        <s v="227UT" u="1"/>
        <s v="02BEZ" u="1"/>
        <s v="0U655Q" u="1"/>
        <s v="699YB" u="1"/>
        <s v="0P070G" u="1"/>
        <s v="02BRO" u="1"/>
        <s v="033LY" u="1"/>
        <s v="6144D" u="1"/>
        <s v="2A241M" u="1"/>
        <s v="02DWX" u="1"/>
        <s v="0J180R" u="1"/>
        <s v="2L769F" u="1"/>
        <s v="02HXZ" u="1"/>
        <s v="1U002F" u="1"/>
        <s v="2Q461U" u="1"/>
        <s v="142ZJ" u="1"/>
        <s v="2M335W" u="1"/>
        <s v="614RF" u="1"/>
        <s v="2N330C" u="1"/>
        <s v="02GEV" u="1"/>
        <s v="02HOR" u="1"/>
        <s v="006DF" u="1"/>
        <s v="2P633U" u="1"/>
        <s v="02AGB" u="1"/>
        <s v="0M434D" u="1"/>
        <s v="148UF" u="1"/>
        <s v="117YQ" u="1"/>
        <s v="0T321Q" u="1"/>
        <s v="1Q242F" u="1"/>
        <s v="02ILN" u="1"/>
        <s v="2P476Y" u="1"/>
        <s v="0Z820E" u="1"/>
        <s v="1R621E" u="1"/>
        <s v="02JBK" u="1"/>
        <s v="1552M" u="1"/>
        <s v="3199C" u="1"/>
        <s v="1T742Y" u="1"/>
        <s v="153NU" u="1"/>
        <s v="0R159C" u="1"/>
        <s v="02IJO" u="1"/>
        <s v="2M199Y" u="1"/>
        <s v="0P778B" u="1"/>
        <s v="1Q241E" u="1"/>
        <s v="1J181T" u="1"/>
        <s v="02ICI" u="1"/>
        <s v="0F486N" u="1"/>
        <s v="02CNS" u="1"/>
        <s v="2P485H" u="1"/>
        <s v="0J559D" u="1"/>
        <s v="02CXJ" u="1"/>
        <s v="271KR" u="1"/>
        <s v="1R546Y" u="1"/>
        <s v="2M200Z" u="1"/>
        <s v="0F774B" u="1"/>
        <s v="02HFE" u="1"/>
        <s v="02HMD" u="1"/>
        <s v="755ND" u="1"/>
        <s v="524GN" u="1"/>
        <s v="679DH" u="1"/>
        <s v="2Q507U" u="1"/>
        <s v="1T402D" u="1"/>
        <s v="2N961N" u="1"/>
        <s v="512ZB" u="1"/>
        <s v="02BAN" u="1"/>
        <s v="2N970Y" u="1"/>
        <s v="2837J" u="1"/>
        <s v="0A035N" u="1"/>
        <s v="02FAC" u="1"/>
        <s v="2704P" u="1"/>
        <s v="02IJE" u="1"/>
        <s v="2P531H" u="1"/>
        <s v="2P599G" u="1"/>
        <s v="9006P" u="1"/>
        <s v="02HND" u="1"/>
        <s v="2Q620R" u="1"/>
        <s v="0Z862A" u="1"/>
        <s v="088QF" u="1"/>
        <s v="1V241C" u="1"/>
        <s v="02ETQ" u="1"/>
        <s v="2P224Z" u="1"/>
        <s v="2M257L" u="1"/>
        <s v="02ASE" u="1"/>
        <s v="2M156B" u="1"/>
        <s v="02ANV" u="1"/>
        <s v="0X337F" u="1"/>
        <s v="001EN" u="1"/>
        <s v="2P336W" u="1"/>
        <s v="1U123M" u="1"/>
        <s v="02BZB" u="1"/>
        <s v="0L181R" u="1"/>
        <s v="02FCF" u="1"/>
        <s v="8190C" u="1"/>
        <s v="02IRW" u="1"/>
        <s v="02GMJ" u="1"/>
        <s v="1290C" u="1"/>
        <s v="2M147R" u="1"/>
        <s v="1R682W" u="1"/>
        <s v="633WA" u="1"/>
        <s v="018FM" u="1"/>
        <s v="806WE" u="1"/>
        <s v="1E083N" u="1"/>
        <s v="2P200Y" u="1"/>
        <s v="2P309R" u="1"/>
        <s v="126KF" u="1"/>
        <s v="2N967V" u="1"/>
        <s v="1N741Z" u="1"/>
        <s v="0N342Q" u="1"/>
        <s v="092GG" u="1"/>
        <s v="736KK" u="1"/>
        <s v="222DJ" u="1"/>
        <s v="0R360W" u="1"/>
        <s v="0D008V" u="1"/>
        <s v="02DGJ" u="1"/>
        <s v="02AHS" u="1"/>
        <s v="0N569M" u="1"/>
        <s v="1T165W" u="1"/>
        <s v="0G267M" u="1"/>
        <s v="02BPQ" u="1"/>
        <s v="1E721G" u="1"/>
        <s v="02ACM" u="1"/>
        <s v="02HGB" u="1"/>
        <s v="02ICX" u="1"/>
        <s v="2P417J" u="1"/>
        <s v="2P481D" u="1"/>
        <s v="0W324E" u="1"/>
        <s v="0Z310A" u="1"/>
        <s v="02ILC" u="1"/>
        <s v="2L572R" u="1"/>
        <s v="0999L" u="1"/>
        <s v="02IVK" u="1"/>
        <s v="4922A" u="1"/>
        <s v="02FWI" u="1"/>
        <s v="02HPP" u="1"/>
        <s v="0T229Q" u="1"/>
        <s v="0Y725P" u="1"/>
        <s v="02AFT" u="1"/>
        <s v="2M030P" u="1"/>
        <s v="2Q391T" u="1"/>
        <s v="0G769H" u="1"/>
        <s v="0D235R" u="1"/>
        <s v="2Q651A" u="1"/>
        <s v="02IAW" u="1"/>
        <s v="02HMN" u="1"/>
        <s v="2P641C" u="1"/>
        <s v="02BFK" u="1"/>
        <s v="02FEL" u="1"/>
        <s v="2P217R" u="1"/>
        <s v="2C021X" u="1"/>
        <s v="2Q199J" u="1"/>
        <s v="02ILJ" u="1"/>
        <s v="02CTN" u="1"/>
        <s v="544UZ" u="1"/>
        <s v="7304P" u="1"/>
        <s v="02HWR" u="1"/>
        <s v="2N845M" u="1"/>
        <s v="0X446Z" u="1"/>
        <s v="02HNQ" u="1"/>
        <s v="2P490N" u="1"/>
        <s v="2Q435Q" u="1"/>
        <s v="0M916C" u="1"/>
        <s v="1068L" u="1"/>
        <s v="0N824P" u="1"/>
        <s v="9275G" u="1"/>
        <s v="105FU" u="1"/>
        <s v="0P974P" u="1"/>
        <s v="173XB" u="1"/>
        <s v="2P413E" u="1"/>
        <s v="2Q643R" u="1"/>
        <s v="2M085Z" u="1"/>
        <s v="154EU" u="1"/>
        <s v="2Q541F" u="1"/>
        <s v="02IZA" u="1"/>
        <s v="1X641L" u="1"/>
        <s v="1K746U" u="1"/>
        <s v="02GVK" u="1"/>
        <s v="2M926N" u="1"/>
        <s v="721RL" u="1"/>
        <s v="02JHG" u="1"/>
        <s v="0Z123X" u="1"/>
        <s v="171MZ" u="1"/>
        <s v="02CPE" u="1"/>
        <s v="2Q340M" u="1"/>
        <s v="02GBI" u="1"/>
        <s v="7080W" u="1"/>
        <s v="02CSG" u="1"/>
        <s v="2D642J" u="1"/>
        <s v="0G853Z" u="1"/>
        <s v="668TB" u="1"/>
        <s v="2M985C" u="1"/>
        <s v="1Q722C" u="1"/>
        <s v="02IBA" u="1"/>
        <s v="017YW" u="1"/>
        <s v="0A246T" u="1"/>
        <s v="0T218D" u="1"/>
        <s v="02BYU" u="1"/>
        <s v="6344W" u="1"/>
        <s v="186RJ" u="1"/>
        <s v="244VR" u="1"/>
        <s v="0P994L" u="1"/>
        <s v="02BDM" u="1"/>
        <s v="02HSJ" u="1"/>
        <s v="02EFR" u="1"/>
        <s v="02GLJ" u="1"/>
        <s v="1G501R" u="1"/>
        <s v="02GTI" u="1"/>
        <s v="0P084X" u="1"/>
        <s v="2Q389Q" u="1"/>
        <s v="02FEG" u="1"/>
        <s v="0E022X" u="1"/>
        <s v="2P653Q" u="1"/>
        <s v="02JEK" u="1"/>
        <s v="661WU" u="1"/>
        <s v="02GFW" u="1"/>
        <s v="6342U" u="1"/>
        <s v="02FLU" u="1"/>
        <s v="02BDG" u="1"/>
        <s v="0H165N" u="1"/>
        <s v="02HDP" u="1"/>
        <s v="0N235Z" u="1"/>
        <s v="2B701Z" u="1"/>
        <s v="9366F" u="1"/>
        <s v="0J785Z" u="1"/>
        <s v="2Q372X" u="1"/>
        <s v="2M259N" u="1"/>
        <s v="0Q410N" u="1"/>
        <s v="2L669X" u="1"/>
        <s v="2L614M" u="1"/>
        <s v="02CJT" u="1"/>
        <s v="442WP" u="1"/>
        <s v="02HCV" u="1"/>
        <s v="02ABG" u="1"/>
        <s v="02HAT" u="1"/>
        <s v="02AMR" u="1"/>
        <s v="02DNP" u="1"/>
        <s v="2P208G" u="1"/>
        <s v="2M889Y" u="1"/>
        <s v="9004M" u="1"/>
        <s v="02HPL" u="1"/>
        <s v="02GUH" u="1"/>
        <s v="02HPG" u="1"/>
        <s v="02FNH" u="1"/>
        <s v="0B415N" u="1"/>
        <s v="369RA" u="1"/>
        <s v="02FWA" u="1"/>
        <s v="02FGE" u="1"/>
        <s v="02GMX" u="1"/>
        <s v="2341V" u="1"/>
        <s v="523XV" u="1"/>
        <s v="037EB" u="1"/>
        <s v="2P398N" u="1"/>
        <s v="0W450R" u="1"/>
        <s v="02FAY" u="1"/>
        <s v="0Y343Z" u="1"/>
        <s v="02AQM" u="1"/>
        <s v="207EE" u="1"/>
        <s v="02IMH" u="1"/>
        <s v="2P204C" u="1"/>
        <s v="02IGC" u="1"/>
        <s v="754XD" u="1"/>
        <s v="6564K" u="1"/>
        <s v="2M122P" u="1"/>
        <s v="02DNA" u="1"/>
        <s v="8831Z" u="1"/>
        <s v="9587W" u="1"/>
        <s v="02GLQ" u="1"/>
        <s v="7784L" u="1"/>
        <s v="2M358W" u="1"/>
        <s v="0R760F" u="1"/>
        <s v="3183K" u="1"/>
        <s v="2L778Q" u="1"/>
        <s v="8656J" u="1"/>
        <s v="5381Z" u="1"/>
        <s v="6968Z" u="1"/>
        <s v="02BZR" u="1"/>
        <s v="166BV" u="1"/>
        <s v="2B921N" u="1"/>
        <s v="0H021G" u="1"/>
        <s v="149DZ" u="1"/>
        <s v="1N441Y" u="1"/>
        <s v="02GSC" u="1"/>
        <s v="02HPO" u="1"/>
        <s v="2Q397Z" u="1"/>
        <s v="02HFW" u="1"/>
        <s v="2P342C" u="1"/>
        <s v="02DSB" u="1"/>
        <s v="497LH" u="1"/>
        <s v="1N042P" u="1"/>
        <s v="2Q342P" u="1"/>
        <s v="026BC" u="1"/>
        <s v="0L858C" u="1"/>
        <s v="2Q527Q" u="1"/>
        <s v="0N012G" u="1"/>
        <s v="02FUG" u="1"/>
        <s v="8782W" u="1"/>
        <s v="2Q429J" u="1"/>
        <s v="2P395K" u="1"/>
        <s v="181LK" u="1"/>
        <s v="02EMB" u="1"/>
        <s v="02EJK" u="1"/>
        <s v="02JCF" u="1"/>
        <s v="02DXA" u="1"/>
        <s v="02AWB" u="1"/>
        <s v="433BR" u="1"/>
        <s v="0J860F" u="1"/>
        <s v="02HTT" u="1"/>
        <s v="612CZ" u="1"/>
        <s v="1B801H" u="1"/>
        <s v="02GCL" u="1"/>
        <s v="2M323H" u="1"/>
        <s v="02DAF" u="1"/>
        <s v="0P251D" u="1"/>
        <s v="02JDD" u="1"/>
        <s v="02HSK" u="1"/>
        <s v="279BC" u="1"/>
        <s v="0Z081B" u="1"/>
        <s v="02BHE" u="1"/>
        <s v="127YC" u="1"/>
        <s v="02EUH" u="1"/>
        <s v="1Z161N" u="1"/>
        <s v="02IBJ" u="1"/>
        <s v="2M783H" u="1"/>
        <s v="770JE" u="1"/>
        <s v="02HXT" u="1"/>
        <s v="2Q557Y" u="1"/>
        <s v="02GGJ" u="1"/>
        <s v="1X481M" u="1"/>
        <s v="2M863V" u="1"/>
        <s v="02FHM" u="1"/>
        <s v="1Y521T" u="1"/>
        <s v="7662D" u="1"/>
        <s v="679XB" u="1"/>
        <s v="2P475X" u="1"/>
        <s v="02GBU" u="1"/>
        <s v="181XW" u="1"/>
        <s v="02HPU" u="1"/>
        <s v="0X420W" u="1"/>
        <s v="089CB" u="1"/>
        <s v="02EVQ" u="1"/>
        <s v="281EY" u="1"/>
        <s v="02GOP" u="1"/>
        <s v="2M235M" u="1"/>
        <s v="2P441K" u="1"/>
        <s v="269UH" u="1"/>
        <s v="0D654X" u="1"/>
        <s v="2P436E" u="1"/>
        <s v="0X173C" u="1"/>
        <s v="02ELW" u="1"/>
        <s v="2A661U" u="1"/>
        <s v="0M015Y" u="1"/>
        <s v="0H849G" u="1"/>
        <s v="3961F" u="1"/>
        <s v="2P169P" u="1"/>
        <s v="02AHP" u="1"/>
        <s v="109AY" u="1"/>
        <s v="2E081L" u="1"/>
        <s v="02DXH" u="1"/>
        <s v="02ICE" u="1"/>
        <s v="0F206J" u="1"/>
        <s v="150QV" u="1"/>
        <s v="1F201D" u="1"/>
        <s v="0X218B" u="1"/>
        <s v="0L057G" u="1"/>
        <s v="2E481W" u="1"/>
        <s v="0V669T" u="1"/>
        <s v="0M058V" u="1"/>
        <s v="1T124B" u="1"/>
        <s v="02GHK" u="1"/>
        <s v="968TK" u="1"/>
        <s v="2N880A" u="1"/>
        <s v="6502T" u="1"/>
        <s v="2D901Q" u="1"/>
        <s v="02GIH" u="1"/>
        <s v="2M112D" u="1"/>
        <s v="0F248E" u="1"/>
        <s v="2Q577V" u="1"/>
        <s v="02BLC" u="1"/>
        <s v="661XV" u="1"/>
        <s v="02IRQ" u="1"/>
        <s v="1506M" u="1"/>
        <s v="2P573D" u="1"/>
        <s v="0U685Y" u="1"/>
        <s v="02HXH" u="1"/>
        <s v="02FBI" u="1"/>
        <s v="2Q629B" u="1"/>
        <s v="154KZ" u="1"/>
        <s v="137XN" u="1"/>
        <s v="0Q801N" u="1"/>
        <s v="02FKJ" u="1"/>
        <s v="2P483F" u="1"/>
        <s v="141UV" u="1"/>
        <s v="088UJ" u="1"/>
        <s v="0A719G" u="1"/>
        <s v="0T071U" u="1"/>
        <s v="0X468Y" u="1"/>
        <s v="083NK" u="1"/>
        <s v="1J782W" u="1"/>
        <s v="1K942G" u="1"/>
        <s v="0W006J" u="1"/>
        <s v="1W901G" u="1"/>
        <s v="02HSL" u="1"/>
        <s v="2A041V" u="1"/>
        <s v="2P337X" u="1"/>
        <s v="1V902W" u="1"/>
        <s v="02DVA" u="1"/>
        <s v="02CDV" u="1"/>
        <s v="117QH" u="1"/>
        <s v="2P479B" u="1"/>
        <s v="02ISS" u="1"/>
        <s v="0W413B" u="1"/>
        <s v="163HA" u="1"/>
        <s v="02DVN" u="1"/>
        <s v="129FC" u="1"/>
        <s v="02DQZ" u="1"/>
        <s v="0267Q" u="1"/>
        <s v="196UY" u="1"/>
        <s v="2M081V" u="1"/>
        <s v="2P575F" u="1"/>
        <s v="520WT" u="1"/>
        <s v="02DJJ" u="1"/>
        <s v="0L209X" u="1"/>
        <s v="02CNE" u="1"/>
        <s v="2M213N" u="1"/>
        <s v="0W534H" u="1"/>
        <s v="02GPJ" u="1"/>
        <s v="0X724B" u="1"/>
        <s v="057BX" u="1"/>
        <s v="2P328M" u="1"/>
        <s v="2M279K" u="1"/>
        <s v="02DMH" u="1"/>
        <s v="0973H" u="1"/>
        <s v="2L881C" u="1"/>
        <s v="2Q412Q" u="1"/>
        <s v="2P112C" u="1"/>
        <s v="2M359X" u="1"/>
        <s v="02ITA" u="1"/>
        <s v="0N881B" u="1"/>
        <s v="245TY" u="1"/>
        <s v="02CWX" u="1"/>
        <s v="0X672V" u="1"/>
        <s v="2P418K" u="1"/>
        <s v="2M367F" u="1"/>
        <s v="209HA" u="1"/>
        <s v="2P529F" u="1"/>
        <s v="02IEU" u="1"/>
        <s v="1C321Y" u="1"/>
        <s v="1Z082C" u="1"/>
        <s v="245BG" u="1"/>
        <s v="1B281T" u="1"/>
        <s v="0X110J" u="1"/>
        <s v="02CVL" u="1"/>
        <s v="2P493R" u="1"/>
        <s v="02EPW" u="1"/>
        <s v="02HUN" u="1"/>
        <s v="02GJF" u="1"/>
        <s v="02AUE" u="1"/>
        <s v="02FXD" u="1"/>
        <s v="0X925V" u="1"/>
        <s v="02IDD" u="1"/>
        <s v="2Q482R" u="1"/>
        <s v="0C757X" u="1"/>
        <d v="2023-01-02T00:00:00" u="1"/>
      </sharedItems>
    </cacheField>
    <cacheField name="ACCO_HELD_BY_TYPE" uniqueList="1" numFmtId="0" sqlType="0" hierarchy="0" level="0" databaseField="1">
      <sharedItems count="0" containsBlank="1" containsNonDate="0" containsString="0"/>
    </cacheField>
    <cacheField name="DTYP_DOC_TYPE_ID" uniqueList="1" numFmtId="0" sqlType="0" hierarchy="0" level="0" databaseField="1">
      <sharedItems count="0" containsBlank="1" containsNonDate="0" containsString="0"/>
    </cacheField>
    <cacheField name="THE_SYSTEM" uniqueList="1" numFmtId="0" sqlType="0" hierarchy="0" level="0" databaseField="1">
      <sharedItems count="0" containsBlank="1" containsNonDate="0" containsString="0"/>
    </cacheField>
    <cacheField name="DATE_CREATED_CIS" uniqueList="1" numFmtId="0" sqlType="0" hierarchy="0" level="0" databaseField="1">
      <sharedItems count="0" containsBlank="1" containsNonDate="0" containsString="0"/>
    </cacheField>
    <cacheField name="DATE_AUTHORISED_CIS" uniqueList="1" numFmtId="0" sqlType="0" hierarchy="0" level="0" databaseField="1">
      <sharedItems count="0" containsBlank="1" containsNonDate="0" containsString="0"/>
    </cacheField>
    <cacheField name="TRANS_INT_ID" uniqueList="1" numFmtId="0" sqlType="0" hierarchy="0" level="0" databaseField="1">
      <sharedItems count="0" containsBlank="1" containsNonDate="0" containsString="0"/>
    </cacheField>
    <cacheField name="VOLUME" uniqueList="1" numFmtId="0" sqlType="0" hierarchy="0" level="0" databaseField="1">
      <sharedItems count="0" containsBlank="1" containsNonDate="0" containsString="0"/>
    </cacheField>
    <cacheField name="VALUE" uniqueList="1" numFmtId="0" sqlType="0" hierarchy="0" level="0" databaseField="1">
      <sharedItems count="0" containsBlank="1" containsNonDate="0" containsString="0"/>
    </cacheField>
    <cacheField name="INVOICE_ID" uniqueList="1" numFmtId="0" sqlType="0" hierarchy="0" level="0" databaseField="1">
      <sharedItems count="0" containsBlank="1" containsNonDate="0" containsString="0"/>
    </cacheField>
    <cacheField name="GL_DATE" uniqueList="1" numFmtId="0" sqlType="0" hierarchy="0" level="0" databaseField="1">
      <sharedItems count="0" containsBlank="1" containsNonDate="0" containsString="0"/>
    </cacheField>
    <cacheField name="INVOICE_AMOUNT" uniqueList="1" numFmtId="0" sqlType="0" hierarchy="0" level="0" databaseField="1">
      <sharedItems count="0"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count="1">
  <r>
    <x v="0"/>
    <x v="0"/>
    <m/>
    <m/>
  </r>
</pivotCacheRecords>
</file>

<file path=xl/pivotCache/pivotCacheRecords2.xml><?xml version="1.0" encoding="utf-8"?>
<pivotCacheRecords xmlns="http://schemas.openxmlformats.org/spreadsheetml/2006/main" count="1">
  <r>
    <x v="0"/>
    <m/>
    <m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ByDayPivot" cacheId="221" dataOnRows="0" dataCaption="Values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0" fieldPrintTitles="0" itemPrintTitles="1" mergeItem="0" showDropZones="1" createdVersion="3" indent="0" showEmptyRow="0" showEmptyCol="0" showHeaders="1" compact="1" outline="1" outlineData="1" compactData="1" published="0" gridDropZones="0" immersive="1" multipleFieldFilters="0" chartFormat="0" rowHeaderCaption="Day of week" colHeaderCaption=" " fieldListSortAscending="0" mdxSubqueries="0" applyNumberFormats="0" applyBorderFormats="0" applyFontFormats="0" applyPatternFormats="0" applyAlignmentFormats="0" applyWidthHeightFormats="1" r:id="rId1">
  <location ref="A18:C21" firstHeaderRow="1" firstDataRow="3" firstDataCol="1"/>
  <pivotFields count="4">
    <pivotField axis="axisRow" showDropDowns="1" compact="1" outline="1" subtotalTop="1" dragToRow="1" dragToCol="1" dragToPage="1" dragToData="1" dragOff="1" showAll="0" topAutoShow="1" itemPageCount="10" sortType="ascending" defaultSubtotal="1">
      <items count="21">
        <item t="data" sd="1" m="1" x="13"/>
        <item t="data" sd="1" m="1" x="15"/>
        <item t="data" sd="1" m="1" x="16"/>
        <item t="data" sd="1" m="1" x="17"/>
        <item t="data" sd="1" m="1" x="18"/>
        <item t="data" sd="1" m="1" x="19"/>
        <item t="data" sd="1" m="1" x="14"/>
        <item t="data" sd="1" m="1" x="7"/>
        <item t="data" sd="1" m="1" x="8"/>
        <item t="data" sd="1" m="1" x="9"/>
        <item t="data" sd="1" m="1" x="1"/>
        <item t="data" sd="1" m="1" x="2"/>
        <item t="data" sd="1" m="1" x="3"/>
        <item t="data" sd="1" m="1" x="4"/>
        <item t="data" sd="1" m="1" x="5"/>
        <item t="data" sd="1" m="1" x="12"/>
        <item t="data" sd="1" m="1" x="10"/>
        <item t="data" sd="1" m="1" x="6"/>
        <item t="data" sd="1" m="1" x="11"/>
        <item t="data" sd="1" x="0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8">
        <item t="data" sd="1" m="1" x="5"/>
        <item t="data" sd="1" m="1" x="2"/>
        <item t="data" sd="1" m="1" x="4"/>
        <item t="data" sd="1" m="1" x="1"/>
        <item t="data" sd="1" m="1" x="6"/>
        <item t="data" sd="1" m="1" x="3"/>
        <item t="data" h="1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">
    <i t="grand" r="0" i="0">
      <x v="0"/>
    </i>
  </rowItems>
  <colFields count="2">
    <field x="1"/>
    <field x="-2"/>
  </colFields>
  <dataFields count="2">
    <dataField name="CIS Value" fld="2" subtotal="sum" showDataAs="normal" baseField="0" baseItem="5" numFmtId="15"/>
    <dataField name="CCMS Value" fld="3" subtotal="sum" showDataAs="normal" baseField="0" baseItem="4" numFmtId="15"/>
  </dataFields>
  <formats count="8">
    <format action="formatting" dxfId="7">
      <pivotArea type="origin" dataOnly="0" labelOnly="1" outline="0" fieldPosition="0"/>
    </format>
    <format action="formatting" dxfId="6">
      <pivotArea field="-2" type="button" dataOnly="0" labelOnly="1" outline="0" axis="axisCol" fieldPosition="1"/>
    </format>
    <format action="formatting" dxfId="5">
      <pivotArea type="topRight" dataOnly="0" labelOnly="1" outline="0" fieldPosition="0"/>
    </format>
    <format action="formatting" dxfId="4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3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2">
      <pivotArea field="0" type="button" dataOnly="0" labelOnly="1" outline="0" axis="axisRow" fieldPosition="0"/>
    </format>
    <format action="formatting" dxfId="1">
      <pivotArea type="normal" dataOnly="0" labelOnly="1" outline="1" fieldPosition="0">
        <references count="1">
          <reference field="0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action="formatting" dxfId="0">
      <pivotArea type="normal" dataOnly="0" labelOnly="1" outline="1" fieldPosition="0">
        <references count="1">
          <reference field="0">
            <x v="11"/>
            <x v="12"/>
            <x v="13"/>
            <x v="14"/>
            <x v="15"/>
            <x v="16"/>
            <x v="17"/>
            <x v="18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ByProviderPivot" cacheId="225" dataOnRows="0" dataCaption=" 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3" indent="0" showEmptyRow="0" showEmptyCol="0" showHeaders="1" compact="1" outline="1" outlineData="1" compactData="1" published="0" gridDropZones="0" immersive="1" multipleFieldFilters="0" chartFormat="0" rowHeaderCaption="Office code" fieldListSortAscending="0" mdxSubqueries="0" applyNumberFormats="0" applyBorderFormats="0" applyFontFormats="0" applyPatternFormats="0" applyAlignmentFormats="0" applyWidthHeightFormats="1" r:id="rId1">
  <location ref="A52:C55" firstHeaderRow="1" firstDataRow="2" firstDataCol="1"/>
  <pivotFields count="12">
    <pivotField axis="axisRow" showDropDowns="1" compact="1" outline="1" subtotalTop="1" dragToRow="1" dragToCol="1" dragToPage="1" dragToData="1" dragOff="1" showAll="0" topAutoShow="1" itemPageCount="10" sortType="manual" defaultSubtotal="1">
      <items count="495">
        <item t="data" sd="1" m="1" x="493"/>
        <item t="data" sd="1" x="0"/>
        <item t="data" sd="1" m="1" x="1"/>
        <item t="data" sd="1" m="1" x="2"/>
        <item t="data" sd="1" m="1" x="3"/>
        <item t="data" sd="1" m="1" x="4"/>
        <item t="data" sd="1" m="1" x="5"/>
        <item t="data" sd="1" m="1" x="6"/>
        <item t="data" sd="1" m="1" x="7"/>
        <item t="data" sd="1" m="1" x="8"/>
        <item t="data" sd="1" m="1" x="9"/>
        <item t="data" sd="1" m="1" x="10"/>
        <item t="data" sd="1" m="1" x="11"/>
        <item t="data" sd="1" m="1" x="12"/>
        <item t="data" sd="1" m="1" x="13"/>
        <item t="data" sd="1" m="1" x="14"/>
        <item t="data" sd="1" m="1" x="15"/>
        <item t="data" sd="1" m="1" x="16"/>
        <item t="data" sd="1" m="1" x="17"/>
        <item t="data" sd="1" m="1" x="18"/>
        <item t="data" sd="1" m="1" x="19"/>
        <item t="data" sd="1" m="1" x="20"/>
        <item t="data" sd="1" m="1" x="21"/>
        <item t="data" sd="1" m="1" x="22"/>
        <item t="data" sd="1" m="1" x="23"/>
        <item t="data" sd="1" m="1" x="24"/>
        <item t="data" sd="1" m="1" x="25"/>
        <item t="data" sd="1" m="1" x="26"/>
        <item t="data" sd="1" m="1" x="27"/>
        <item t="data" sd="1" m="1" x="28"/>
        <item t="data" sd="1" m="1" x="29"/>
        <item t="data" sd="1" m="1" x="30"/>
        <item t="data" sd="1" m="1" x="31"/>
        <item t="data" sd="1" m="1" x="32"/>
        <item t="data" sd="1" m="1" x="33"/>
        <item t="data" sd="1" m="1" x="34"/>
        <item t="data" sd="1" m="1" x="35"/>
        <item t="data" sd="1" m="1" x="36"/>
        <item t="data" sd="1" m="1" x="37"/>
        <item t="data" sd="1" m="1" x="38"/>
        <item t="data" sd="1" m="1" x="39"/>
        <item t="data" sd="1" m="1" x="40"/>
        <item t="data" sd="1" m="1" x="41"/>
        <item t="data" sd="1" m="1" x="42"/>
        <item t="data" sd="1" m="1" x="43"/>
        <item t="data" sd="1" m="1" x="44"/>
        <item t="data" sd="1" m="1" x="45"/>
        <item t="data" sd="1" m="1" x="46"/>
        <item t="data" sd="1" m="1" x="47"/>
        <item t="data" sd="1" m="1" x="48"/>
        <item t="data" sd="1" m="1" x="49"/>
        <item t="data" sd="1" m="1" x="50"/>
        <item t="data" sd="1" m="1" x="51"/>
        <item t="data" sd="1" m="1" x="52"/>
        <item t="data" sd="1" m="1" x="53"/>
        <item t="data" sd="1" m="1" x="54"/>
        <item t="data" sd="1" m="1" x="55"/>
        <item t="data" sd="1" m="1" x="56"/>
        <item t="data" sd="1" m="1" x="57"/>
        <item t="data" sd="1" m="1" x="58"/>
        <item t="data" sd="1" m="1" x="59"/>
        <item t="data" sd="1" m="1" x="60"/>
        <item t="data" sd="1" m="1" x="61"/>
        <item t="data" sd="1" m="1" x="62"/>
        <item t="data" sd="1" m="1" x="63"/>
        <item t="data" sd="1" m="1" x="64"/>
        <item t="data" sd="1" m="1" x="65"/>
        <item t="data" sd="1" m="1" x="66"/>
        <item t="data" sd="1" m="1" x="67"/>
        <item t="data" sd="1" m="1" x="68"/>
        <item t="data" sd="1" m="1" x="69"/>
        <item t="data" sd="1" m="1" x="70"/>
        <item t="data" sd="1" m="1" x="71"/>
        <item t="data" sd="1" m="1" x="72"/>
        <item t="data" sd="1" m="1" x="73"/>
        <item t="data" sd="1" m="1" x="74"/>
        <item t="data" sd="1" m="1" x="75"/>
        <item t="data" sd="1" m="1" x="76"/>
        <item t="data" sd="1" m="1" x="77"/>
        <item t="data" sd="1" m="1" x="78"/>
        <item t="data" sd="1" m="1" x="79"/>
        <item t="data" sd="1" m="1" x="80"/>
        <item t="data" sd="1" m="1" x="81"/>
        <item t="data" sd="1" m="1" x="82"/>
        <item t="data" sd="1" m="1" x="83"/>
        <item t="data" sd="1" m="1" x="84"/>
        <item t="data" sd="1" m="1" x="85"/>
        <item t="data" sd="1" m="1" x="86"/>
        <item t="data" sd="1" m="1" x="87"/>
        <item t="data" sd="1" m="1" x="88"/>
        <item t="data" sd="1" m="1" x="89"/>
        <item t="data" sd="1" m="1" x="90"/>
        <item t="data" sd="1" m="1" x="91"/>
        <item t="data" sd="1" m="1" x="92"/>
        <item t="data" sd="1" m="1" x="93"/>
        <item t="data" sd="1" m="1" x="94"/>
        <item t="data" sd="1" m="1" x="95"/>
        <item t="data" sd="1" m="1" x="96"/>
        <item t="data" sd="1" m="1" x="97"/>
        <item t="data" sd="1" m="1" x="98"/>
        <item t="data" sd="1" m="1" x="99"/>
        <item t="data" sd="1" m="1" x="100"/>
        <item t="data" sd="1" m="1" x="101"/>
        <item t="data" sd="1" m="1" x="102"/>
        <item t="data" sd="1" m="1" x="103"/>
        <item t="data" sd="1" m="1" x="104"/>
        <item t="data" sd="1" m="1" x="105"/>
        <item t="data" sd="1" m="1" x="106"/>
        <item t="data" sd="1" m="1" x="107"/>
        <item t="data" sd="1" m="1" x="108"/>
        <item t="data" sd="1" m="1" x="109"/>
        <item t="data" sd="1" m="1" x="110"/>
        <item t="data" sd="1" m="1" x="111"/>
        <item t="data" sd="1" m="1" x="112"/>
        <item t="data" sd="1" m="1" x="113"/>
        <item t="data" sd="1" m="1" x="114"/>
        <item t="data" sd="1" m="1" x="115"/>
        <item t="data" sd="1" m="1" x="116"/>
        <item t="data" sd="1" m="1" x="117"/>
        <item t="data" sd="1" m="1" x="118"/>
        <item t="data" sd="1" m="1" x="119"/>
        <item t="data" sd="1" m="1" x="120"/>
        <item t="data" sd="1" m="1" x="121"/>
        <item t="data" sd="1" m="1" x="122"/>
        <item t="data" sd="1" m="1" x="123"/>
        <item t="data" sd="1" m="1" x="124"/>
        <item t="data" sd="1" m="1" x="125"/>
        <item t="data" sd="1" m="1" x="126"/>
        <item t="data" sd="1" m="1" x="127"/>
        <item t="data" sd="1" m="1" x="128"/>
        <item t="data" sd="1" m="1" x="129"/>
        <item t="data" sd="1" m="1" x="130"/>
        <item t="data" sd="1" m="1" x="131"/>
        <item t="data" sd="1" m="1" x="132"/>
        <item t="data" sd="1" m="1" x="133"/>
        <item t="data" sd="1" m="1" x="134"/>
        <item t="data" sd="1" m="1" x="135"/>
        <item t="data" sd="1" m="1" x="136"/>
        <item t="data" sd="1" m="1" x="137"/>
        <item t="data" sd="1" m="1" x="138"/>
        <item t="data" sd="1" m="1" x="139"/>
        <item t="data" sd="1" m="1" x="140"/>
        <item t="data" sd="1" m="1" x="141"/>
        <item t="data" sd="1" m="1" x="142"/>
        <item t="data" sd="1" m="1" x="143"/>
        <item t="data" sd="1" m="1" x="144"/>
        <item t="data" sd="1" m="1" x="145"/>
        <item t="data" sd="1" m="1" x="146"/>
        <item t="data" sd="1" m="1" x="147"/>
        <item t="data" sd="1" m="1" x="148"/>
        <item t="data" sd="1" m="1" x="149"/>
        <item t="data" sd="1" m="1" x="150"/>
        <item t="data" sd="1" m="1" x="151"/>
        <item t="data" sd="1" m="1" x="152"/>
        <item t="data" sd="1" m="1" x="153"/>
        <item t="data" sd="1" m="1" x="154"/>
        <item t="data" sd="1" m="1" x="155"/>
        <item t="data" sd="1" m="1" x="156"/>
        <item t="data" sd="1" m="1" x="157"/>
        <item t="data" sd="1" m="1" x="158"/>
        <item t="data" sd="1" m="1" x="159"/>
        <item t="data" sd="1" m="1" x="160"/>
        <item t="data" sd="1" m="1" x="161"/>
        <item t="data" sd="1" m="1" x="162"/>
        <item t="data" sd="1" m="1" x="163"/>
        <item t="data" sd="1" m="1" x="164"/>
        <item t="data" sd="1" m="1" x="165"/>
        <item t="data" sd="1" m="1" x="166"/>
        <item t="data" sd="1" m="1" x="167"/>
        <item t="data" sd="1" m="1" x="168"/>
        <item t="data" sd="1" m="1" x="169"/>
        <item t="data" sd="1" m="1" x="170"/>
        <item t="data" sd="1" m="1" x="171"/>
        <item t="data" sd="1" m="1" x="172"/>
        <item t="data" sd="1" m="1" x="173"/>
        <item t="data" sd="1" m="1" x="174"/>
        <item t="data" sd="1" m="1" x="175"/>
        <item t="data" sd="1" m="1" x="176"/>
        <item t="data" sd="1" m="1" x="177"/>
        <item t="data" sd="1" m="1" x="178"/>
        <item t="data" sd="1" m="1" x="179"/>
        <item t="data" sd="1" m="1" x="180"/>
        <item t="data" sd="1" m="1" x="181"/>
        <item t="data" sd="1" m="1" x="182"/>
        <item t="data" sd="1" m="1" x="183"/>
        <item t="data" sd="1" m="1" x="184"/>
        <item t="data" sd="1" m="1" x="185"/>
        <item t="data" sd="1" m="1" x="186"/>
        <item t="data" sd="1" m="1" x="187"/>
        <item t="data" sd="1" m="1" x="188"/>
        <item t="data" sd="1" m="1" x="189"/>
        <item t="data" sd="1" m="1" x="190"/>
        <item t="data" sd="1" m="1" x="191"/>
        <item t="data" sd="1" m="1" x="192"/>
        <item t="data" sd="1" m="1" x="193"/>
        <item t="data" sd="1" m="1" x="194"/>
        <item t="data" sd="1" m="1" x="195"/>
        <item t="data" sd="1" m="1" x="196"/>
        <item t="data" sd="1" m="1" x="197"/>
        <item t="data" sd="1" m="1" x="198"/>
        <item t="data" sd="1" m="1" x="199"/>
        <item t="data" sd="1" m="1" x="200"/>
        <item t="data" sd="1" m="1" x="201"/>
        <item t="data" sd="1" m="1" x="202"/>
        <item t="data" sd="1" m="1" x="203"/>
        <item t="data" sd="1" m="1" x="204"/>
        <item t="data" sd="1" m="1" x="205"/>
        <item t="data" sd="1" m="1" x="206"/>
        <item t="data" sd="1" m="1" x="207"/>
        <item t="data" sd="1" m="1" x="208"/>
        <item t="data" sd="1" m="1" x="209"/>
        <item t="data" sd="1" m="1" x="210"/>
        <item t="data" sd="1" m="1" x="211"/>
        <item t="data" sd="1" m="1" x="212"/>
        <item t="data" sd="1" m="1" x="213"/>
        <item t="data" sd="1" m="1" x="214"/>
        <item t="data" sd="1" m="1" x="215"/>
        <item t="data" sd="1" m="1" x="216"/>
        <item t="data" sd="1" m="1" x="217"/>
        <item t="data" sd="1" m="1" x="218"/>
        <item t="data" sd="1" m="1" x="219"/>
        <item t="data" sd="1" m="1" x="220"/>
        <item t="data" sd="1" m="1" x="221"/>
        <item t="data" sd="1" m="1" x="222"/>
        <item t="data" sd="1" m="1" x="223"/>
        <item t="data" sd="1" m="1" x="224"/>
        <item t="data" sd="1" m="1" x="225"/>
        <item t="data" sd="1" m="1" x="226"/>
        <item t="data" sd="1" m="1" x="227"/>
        <item t="data" sd="1" m="1" x="228"/>
        <item t="data" sd="1" m="1" x="229"/>
        <item t="data" sd="1" m="1" x="230"/>
        <item t="data" sd="1" m="1" x="231"/>
        <item t="data" sd="1" m="1" x="232"/>
        <item t="data" sd="1" m="1" x="233"/>
        <item t="data" sd="1" m="1" x="234"/>
        <item t="data" sd="1" m="1" x="235"/>
        <item t="data" sd="1" m="1" x="236"/>
        <item t="data" sd="1" m="1" x="237"/>
        <item t="data" sd="1" m="1" x="238"/>
        <item t="data" sd="1" m="1" x="239"/>
        <item t="data" sd="1" m="1" x="240"/>
        <item t="data" sd="1" m="1" x="241"/>
        <item t="data" sd="1" m="1" x="242"/>
        <item t="data" sd="1" m="1" x="243"/>
        <item t="data" sd="1" m="1" x="244"/>
        <item t="data" sd="1" m="1" x="245"/>
        <item t="data" sd="1" m="1" x="246"/>
        <item t="data" sd="1" m="1" x="247"/>
        <item t="data" sd="1" m="1" x="248"/>
        <item t="data" sd="1" m="1" x="249"/>
        <item t="data" sd="1" m="1" x="250"/>
        <item t="data" sd="1" m="1" x="251"/>
        <item t="data" sd="1" m="1" x="252"/>
        <item t="data" sd="1" m="1" x="253"/>
        <item t="data" sd="1" m="1" x="254"/>
        <item t="data" sd="1" m="1" x="255"/>
        <item t="data" sd="1" m="1" x="256"/>
        <item t="data" sd="1" m="1" x="257"/>
        <item t="data" sd="1" m="1" x="258"/>
        <item t="data" sd="1" m="1" x="259"/>
        <item t="data" sd="1" m="1" x="260"/>
        <item t="data" sd="1" m="1" x="261"/>
        <item t="data" sd="1" m="1" x="262"/>
        <item t="data" sd="1" m="1" x="263"/>
        <item t="data" sd="1" m="1" x="264"/>
        <item t="data" sd="1" m="1" x="265"/>
        <item t="data" sd="1" m="1" x="266"/>
        <item t="data" sd="1" m="1" x="267"/>
        <item t="data" sd="1" m="1" x="268"/>
        <item t="data" sd="1" m="1" x="269"/>
        <item t="data" sd="1" m="1" x="270"/>
        <item t="data" sd="1" m="1" x="271"/>
        <item t="data" sd="1" m="1" x="272"/>
        <item t="data" sd="1" m="1" x="273"/>
        <item t="data" sd="1" m="1" x="274"/>
        <item t="data" sd="1" m="1" x="275"/>
        <item t="data" sd="1" m="1" x="276"/>
        <item t="data" sd="1" m="1" x="277"/>
        <item t="data" sd="1" m="1" x="278"/>
        <item t="data" sd="1" m="1" x="279"/>
        <item t="data" sd="1" m="1" x="280"/>
        <item t="data" sd="1" m="1" x="281"/>
        <item t="data" sd="1" m="1" x="282"/>
        <item t="data" sd="1" m="1" x="283"/>
        <item t="data" sd="1" m="1" x="284"/>
        <item t="data" sd="1" m="1" x="285"/>
        <item t="data" sd="1" m="1" x="286"/>
        <item t="data" sd="1" m="1" x="287"/>
        <item t="data" sd="1" m="1" x="288"/>
        <item t="data" sd="1" m="1" x="289"/>
        <item t="data" sd="1" m="1" x="290"/>
        <item t="data" sd="1" m="1" x="291"/>
        <item t="data" sd="1" m="1" x="292"/>
        <item t="data" sd="1" m="1" x="293"/>
        <item t="data" sd="1" m="1" x="294"/>
        <item t="data" sd="1" m="1" x="295"/>
        <item t="data" sd="1" m="1" x="296"/>
        <item t="data" sd="1" m="1" x="297"/>
        <item t="data" sd="1" m="1" x="298"/>
        <item t="data" sd="1" m="1" x="299"/>
        <item t="data" sd="1" m="1" x="300"/>
        <item t="data" sd="1" m="1" x="301"/>
        <item t="data" sd="1" m="1" x="302"/>
        <item t="data" sd="1" m="1" x="303"/>
        <item t="data" sd="1" m="1" x="304"/>
        <item t="data" sd="1" m="1" x="305"/>
        <item t="data" sd="1" m="1" x="306"/>
        <item t="data" sd="1" m="1" x="307"/>
        <item t="data" sd="1" m="1" x="308"/>
        <item t="data" sd="1" m="1" x="309"/>
        <item t="data" sd="1" m="1" x="310"/>
        <item t="data" sd="1" m="1" x="311"/>
        <item t="data" sd="1" m="1" x="312"/>
        <item t="data" sd="1" m="1" x="313"/>
        <item t="data" sd="1" m="1" x="314"/>
        <item t="data" sd="1" m="1" x="315"/>
        <item t="data" sd="1" m="1" x="316"/>
        <item t="data" sd="1" m="1" x="317"/>
        <item t="data" sd="1" m="1" x="318"/>
        <item t="data" sd="1" m="1" x="319"/>
        <item t="data" sd="1" m="1" x="320"/>
        <item t="data" sd="1" m="1" x="321"/>
        <item t="data" sd="1" m="1" x="322"/>
        <item t="data" sd="1" m="1" x="323"/>
        <item t="data" sd="1" m="1" x="324"/>
        <item t="data" sd="1" m="1" x="325"/>
        <item t="data" sd="1" m="1" x="326"/>
        <item t="data" sd="1" m="1" x="327"/>
        <item t="data" sd="1" m="1" x="328"/>
        <item t="data" sd="1" m="1" x="329"/>
        <item t="data" sd="1" m="1" x="330"/>
        <item t="data" sd="1" m="1" x="331"/>
        <item t="data" sd="1" m="1" x="332"/>
        <item t="data" sd="1" m="1" x="333"/>
        <item t="data" sd="1" m="1" x="334"/>
        <item t="data" sd="1" m="1" x="335"/>
        <item t="data" sd="1" m="1" x="336"/>
        <item t="data" sd="1" m="1" x="337"/>
        <item t="data" sd="1" m="1" x="338"/>
        <item t="data" sd="1" m="1" x="339"/>
        <item t="data" sd="1" m="1" x="340"/>
        <item t="data" sd="1" m="1" x="341"/>
        <item t="data" sd="1" m="1" x="342"/>
        <item t="data" sd="1" m="1" x="343"/>
        <item t="data" sd="1" m="1" x="344"/>
        <item t="data" sd="1" m="1" x="345"/>
        <item t="data" sd="1" m="1" x="346"/>
        <item t="data" sd="1" m="1" x="347"/>
        <item t="data" sd="1" m="1" x="348"/>
        <item t="data" sd="1" m="1" x="349"/>
        <item t="data" sd="1" m="1" x="350"/>
        <item t="data" sd="1" m="1" x="351"/>
        <item t="data" sd="1" m="1" x="352"/>
        <item t="data" sd="1" m="1" x="353"/>
        <item t="data" sd="1" m="1" x="354"/>
        <item t="data" sd="1" m="1" x="355"/>
        <item t="data" sd="1" m="1" x="356"/>
        <item t="data" sd="1" m="1" x="357"/>
        <item t="data" sd="1" m="1" x="358"/>
        <item t="data" sd="1" m="1" x="359"/>
        <item t="data" sd="1" m="1" x="360"/>
        <item t="data" sd="1" m="1" x="361"/>
        <item t="data" sd="1" m="1" x="362"/>
        <item t="data" sd="1" m="1" x="363"/>
        <item t="data" sd="1" m="1" x="364"/>
        <item t="data" sd="1" m="1" x="365"/>
        <item t="data" sd="1" m="1" x="366"/>
        <item t="data" sd="1" m="1" x="367"/>
        <item t="data" sd="1" m="1" x="368"/>
        <item t="data" sd="1" m="1" x="369"/>
        <item t="data" sd="1" m="1" x="370"/>
        <item t="data" sd="1" m="1" x="371"/>
        <item t="data" sd="1" m="1" x="372"/>
        <item t="data" sd="1" m="1" x="373"/>
        <item t="data" sd="1" m="1" x="374"/>
        <item t="data" sd="1" m="1" x="375"/>
        <item t="data" sd="1" m="1" x="376"/>
        <item t="data" sd="1" m="1" x="377"/>
        <item t="data" sd="1" m="1" x="378"/>
        <item t="data" sd="1" m="1" x="379"/>
        <item t="data" sd="1" m="1" x="380"/>
        <item t="data" sd="1" m="1" x="381"/>
        <item t="data" sd="1" m="1" x="382"/>
        <item t="data" sd="1" m="1" x="383"/>
        <item t="data" sd="1" m="1" x="384"/>
        <item t="data" sd="1" m="1" x="385"/>
        <item t="data" sd="1" m="1" x="386"/>
        <item t="data" sd="1" m="1" x="387"/>
        <item t="data" sd="1" m="1" x="388"/>
        <item t="data" sd="1" m="1" x="389"/>
        <item t="data" sd="1" m="1" x="390"/>
        <item t="data" sd="1" m="1" x="391"/>
        <item t="data" sd="1" m="1" x="392"/>
        <item t="data" sd="1" m="1" x="393"/>
        <item t="data" sd="1" m="1" x="394"/>
        <item t="data" sd="1" m="1" x="395"/>
        <item t="data" sd="1" m="1" x="396"/>
        <item t="data" sd="1" m="1" x="397"/>
        <item t="data" sd="1" m="1" x="398"/>
        <item t="data" sd="1" m="1" x="399"/>
        <item t="data" sd="1" m="1" x="400"/>
        <item t="data" sd="1" m="1" x="401"/>
        <item t="data" sd="1" m="1" x="402"/>
        <item t="data" sd="1" m="1" x="403"/>
        <item t="data" sd="1" m="1" x="404"/>
        <item t="data" sd="1" m="1" x="405"/>
        <item t="data" sd="1" m="1" x="406"/>
        <item t="data" sd="1" m="1" x="407"/>
        <item t="data" sd="1" m="1" x="408"/>
        <item t="data" sd="1" m="1" x="409"/>
        <item t="data" sd="1" m="1" x="410"/>
        <item t="data" sd="1" m="1" x="411"/>
        <item t="data" sd="1" m="1" x="412"/>
        <item t="data" sd="1" m="1" x="413"/>
        <item t="data" sd="1" m="1" x="414"/>
        <item t="data" sd="1" m="1" x="415"/>
        <item t="data" sd="1" m="1" x="416"/>
        <item t="data" sd="1" m="1" x="417"/>
        <item t="data" sd="1" m="1" x="418"/>
        <item t="data" sd="1" m="1" x="419"/>
        <item t="data" sd="1" m="1" x="420"/>
        <item t="data" sd="1" m="1" x="421"/>
        <item t="data" sd="1" m="1" x="422"/>
        <item t="data" sd="1" m="1" x="423"/>
        <item t="data" sd="1" m="1" x="424"/>
        <item t="data" sd="1" m="1" x="425"/>
        <item t="data" sd="1" m="1" x="426"/>
        <item t="data" sd="1" m="1" x="427"/>
        <item t="data" sd="1" m="1" x="428"/>
        <item t="data" sd="1" m="1" x="429"/>
        <item t="data" sd="1" m="1" x="430"/>
        <item t="data" sd="1" m="1" x="431"/>
        <item t="data" sd="1" m="1" x="432"/>
        <item t="data" sd="1" m="1" x="433"/>
        <item t="data" sd="1" m="1" x="434"/>
        <item t="data" sd="1" m="1" x="435"/>
        <item t="data" sd="1" m="1" x="436"/>
        <item t="data" sd="1" m="1" x="437"/>
        <item t="data" sd="1" m="1" x="438"/>
        <item t="data" sd="1" m="1" x="439"/>
        <item t="data" sd="1" m="1" x="440"/>
        <item t="data" sd="1" m="1" x="441"/>
        <item t="data" sd="1" m="1" x="442"/>
        <item t="data" sd="1" m="1" x="443"/>
        <item t="data" sd="1" m="1" x="444"/>
        <item t="data" sd="1" m="1" x="445"/>
        <item t="data" sd="1" m="1" x="446"/>
        <item t="data" sd="1" m="1" x="447"/>
        <item t="data" sd="1" m="1" x="448"/>
        <item t="data" sd="1" m="1" x="449"/>
        <item t="data" sd="1" m="1" x="450"/>
        <item t="data" sd="1" m="1" x="451"/>
        <item t="data" sd="1" m="1" x="452"/>
        <item t="data" sd="1" m="1" x="453"/>
        <item t="data" sd="1" m="1" x="454"/>
        <item t="data" sd="1" m="1" x="455"/>
        <item t="data" sd="1" m="1" x="456"/>
        <item t="data" sd="1" m="1" x="457"/>
        <item t="data" sd="1" m="1" x="458"/>
        <item t="data" sd="1" m="1" x="459"/>
        <item t="data" sd="1" m="1" x="460"/>
        <item t="data" sd="1" m="1" x="461"/>
        <item t="data" sd="1" m="1" x="462"/>
        <item t="data" sd="1" m="1" x="463"/>
        <item t="data" sd="1" m="1" x="464"/>
        <item t="data" sd="1" m="1" x="465"/>
        <item t="data" sd="1" m="1" x="466"/>
        <item t="data" sd="1" m="1" x="467"/>
        <item t="data" sd="1" m="1" x="468"/>
        <item t="data" sd="1" m="1" x="469"/>
        <item t="data" sd="1" m="1" x="470"/>
        <item t="data" sd="1" m="1" x="471"/>
        <item t="data" sd="1" m="1" x="472"/>
        <item t="data" sd="1" m="1" x="473"/>
        <item t="data" sd="1" m="1" x="474"/>
        <item t="data" sd="1" m="1" x="475"/>
        <item t="data" sd="1" m="1" x="476"/>
        <item t="data" sd="1" m="1" x="477"/>
        <item t="data" sd="1" m="1" x="478"/>
        <item t="data" sd="1" m="1" x="479"/>
        <item t="data" sd="1" m="1" x="480"/>
        <item t="data" sd="1" m="1" x="481"/>
        <item t="data" sd="1" m="1" x="482"/>
        <item t="data" sd="1" m="1" x="483"/>
        <item t="data" sd="1" m="1" x="484"/>
        <item t="data" sd="1" m="1" x="485"/>
        <item t="data" sd="1" m="1" x="486"/>
        <item t="data" sd="1" m="1" x="487"/>
        <item t="data" sd="1" m="1" x="488"/>
        <item t="data" sd="1" m="1" x="489"/>
        <item t="data" sd="1" m="1" x="490"/>
        <item t="data" sd="1" m="1" x="491"/>
        <item t="data" sd="1" m="1" x="49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2">
    <i t="data" r="0" i="0">
      <x v="1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CIS Value" fld="8" subtotal="sum" showDataAs="normal" baseField="0" baseItem="2" numFmtId="15"/>
    <dataField name="CCMS Value" fld="11" subtotal="sum" showDataAs="normal" baseField="0" baseItem="1" numFmtId="15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Relationship Type="http://schemas.openxmlformats.org/officeDocument/2006/relationships/pivotTable" Target="/xl/pivotTables/pivotTable2.xml" Id="rId2" /></Relationships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C55"/>
  <sheetViews>
    <sheetView tabSelected="1" workbookViewId="0">
      <selection activeCell="J24" sqref="J24"/>
    </sheetView>
  </sheetViews>
  <sheetFormatPr baseColWidth="10" defaultColWidth="8.83203125" defaultRowHeight="15" outlineLevelCol="0"/>
  <cols>
    <col width="26.1640625" customWidth="1" min="1" max="1"/>
    <col width="20.6640625" customWidth="1" min="2" max="3"/>
  </cols>
  <sheetData>
    <row r="1" ht="15" customHeight="1">
      <c r="A1" s="2" t="inlineStr">
        <is>
          <t>CCMS Invoice analysis</t>
        </is>
      </c>
      <c r="B1" s="3" t="n"/>
      <c r="C1" s="30" t="n"/>
    </row>
    <row r="2" ht="15" customHeight="1">
      <c r="A2" s="5" t="n"/>
      <c r="B2" s="6" t="n"/>
      <c r="C2" s="31" t="n"/>
    </row>
    <row r="3" ht="16" customHeight="1">
      <c r="A3" s="8" t="inlineStr">
        <is>
          <t>User defined payment groups</t>
        </is>
      </c>
      <c r="B3" s="6" t="n"/>
      <c r="C3" s="31" t="n"/>
    </row>
    <row r="4" ht="16" customHeight="1">
      <c r="A4" s="9" t="inlineStr">
        <is>
          <t>('CIVIL','CRIME HIGHER','CRIME LOWER','LEGAL HELP','MEDIATION')</t>
        </is>
      </c>
      <c r="B4" s="10" t="n"/>
      <c r="C4" s="11" t="n"/>
    </row>
    <row r="5" ht="15" customHeight="1">
      <c r="A5" s="12" t="n"/>
      <c r="B5" s="13" t="n"/>
      <c r="C5" s="32" t="n"/>
    </row>
    <row r="6" ht="15" customHeight="1">
      <c r="A6" s="15" t="inlineStr">
        <is>
          <t>Analysis of unpaid AP invoices</t>
        </is>
      </c>
    </row>
    <row r="7" ht="15" customHeight="1">
      <c r="A7" s="15" t="n"/>
    </row>
    <row r="8" ht="15" customHeight="1">
      <c r="B8" s="16" t="inlineStr">
        <is>
          <t>Volume of offices</t>
        </is>
      </c>
      <c r="C8" s="33" t="inlineStr">
        <is>
          <t>Total Value</t>
        </is>
      </c>
    </row>
    <row r="9" ht="32" customHeight="1">
      <c r="A9" s="18" t="inlineStr">
        <is>
          <t>Total payable under payment groups define above</t>
        </is>
      </c>
      <c r="B9" s="34">
        <f>COUNTIF(#REF!,"&gt;0")</f>
        <v/>
      </c>
      <c r="C9" s="35">
        <f>SUM(#REF!)</f>
        <v/>
      </c>
    </row>
    <row r="10" ht="32" customHeight="1">
      <c r="A10" s="18" t="inlineStr">
        <is>
          <t>Total payable under payment groups not define above</t>
        </is>
      </c>
      <c r="B10" s="34">
        <f>COUNTIF(#REF!,"&gt;0")</f>
        <v/>
      </c>
      <c r="C10" s="35">
        <f>SUM(#REF!)</f>
        <v/>
      </c>
    </row>
    <row r="11" ht="13.5" customHeight="1">
      <c r="A11" s="18" t="inlineStr">
        <is>
          <t>Total unpaid due to office on hold</t>
        </is>
      </c>
      <c r="B11" s="34">
        <f>COUNTIF(#REF!,"&gt;0")</f>
        <v/>
      </c>
      <c r="C11" s="35">
        <f>SUM(#REF!)</f>
        <v/>
      </c>
    </row>
    <row r="12" hidden="1" ht="32" customHeight="1">
      <c r="A12" s="18" t="inlineStr">
        <is>
          <t>Total where offices AP balance is negative</t>
        </is>
      </c>
      <c r="B12" s="34">
        <f>COUNTIF(#REF!,"&lt;0")</f>
        <v/>
      </c>
      <c r="C12" s="35">
        <f>SUM(#REF!)</f>
        <v/>
      </c>
    </row>
    <row r="14" ht="15" customHeight="1">
      <c r="A14" s="15" t="inlineStr">
        <is>
          <t>Analysis of HUB data transfers over the last 14 days</t>
        </is>
      </c>
    </row>
    <row r="16" ht="15" customHeight="1">
      <c r="A16" s="21" t="inlineStr">
        <is>
          <t>Please note the bulk of CWA contract payments are normaly only uploaded to CIS within the last few days of each month</t>
        </is>
      </c>
    </row>
    <row r="18" ht="15" customHeight="1">
      <c r="A18" s="28" t="n"/>
      <c r="B18" s="26" t="inlineStr">
        <is>
          <t> </t>
        </is>
      </c>
      <c r="C18" s="28" t="n"/>
    </row>
    <row r="19" ht="15" customHeight="1">
      <c r="A19" s="28" t="n"/>
    </row>
    <row r="20" ht="15" customHeight="1">
      <c r="A20" s="36" t="inlineStr">
        <is>
          <t>Day of week</t>
        </is>
      </c>
    </row>
    <row r="21" ht="15" customHeight="1">
      <c r="A21" s="27" t="inlineStr">
        <is>
          <t>Grand Total</t>
        </is>
      </c>
    </row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7" ht="15" customHeight="1">
      <c r="A37" s="15" t="inlineStr">
        <is>
          <t>Exceptions by System</t>
        </is>
      </c>
      <c r="B37" s="35" t="n"/>
    </row>
    <row r="38" ht="15" customHeight="1">
      <c r="A38" s="15" t="n"/>
    </row>
    <row r="39" ht="32" customHeight="1">
      <c r="A39" s="22" t="inlineStr">
        <is>
          <t>IT System</t>
        </is>
      </c>
      <c r="B39" s="22" t="inlineStr">
        <is>
          <t>Volume of Invoices missing from CCMS</t>
        </is>
      </c>
      <c r="C39" s="22" t="inlineStr">
        <is>
          <t>Value of Invoices missing from CCMS</t>
        </is>
      </c>
    </row>
    <row r="40" ht="15" customHeight="1">
      <c r="A40" s="23" t="inlineStr">
        <is>
          <t>CIS transaction</t>
        </is>
      </c>
      <c r="B40" s="34">
        <f>COUNTIF(#REF!,A40)</f>
        <v/>
      </c>
      <c r="C40" s="37">
        <f>SUMIF(#REF!,A40,#REF!)</f>
        <v/>
      </c>
    </row>
    <row r="41" ht="15" customHeight="1">
      <c r="A41" s="23" t="inlineStr">
        <is>
          <t>eForms</t>
        </is>
      </c>
      <c r="B41" s="34">
        <f>COUNTIF(#REF!,A41)</f>
        <v/>
      </c>
      <c r="C41" s="37">
        <f>SUMIF(#REF!,A41,#REF!)</f>
        <v/>
      </c>
    </row>
    <row r="42" ht="15" customHeight="1">
      <c r="A42" s="23" t="inlineStr">
        <is>
          <t>AGFS scheme</t>
        </is>
      </c>
      <c r="B42" s="34">
        <f>COUNTIF(#REF!,A42)</f>
        <v/>
      </c>
      <c r="C42" s="37">
        <f>SUMIF(#REF!,A42,#REF!)</f>
        <v/>
      </c>
    </row>
    <row r="43" ht="15" customHeight="1">
      <c r="A43" s="23" t="inlineStr">
        <is>
          <t>LGFS scheme</t>
        </is>
      </c>
      <c r="B43" s="34">
        <f>COUNTIF(#REF!,A43)</f>
        <v/>
      </c>
      <c r="C43" s="37">
        <f>SUMIF(#REF!,A43,#REF!)</f>
        <v/>
      </c>
    </row>
    <row r="44" ht="15" customHeight="1">
      <c r="A44" s="23" t="inlineStr">
        <is>
          <t>CWA Crime Lower Contract</t>
        </is>
      </c>
      <c r="B44" s="34">
        <f>COUNTIF(#REF!,A44)</f>
        <v/>
      </c>
      <c r="C44" s="37">
        <f>SUMIF(#REF!,A44,#REF!)</f>
        <v/>
      </c>
    </row>
    <row r="45" ht="15" customHeight="1">
      <c r="A45" s="23" t="inlineStr">
        <is>
          <t>CWA Legal Help Contract</t>
        </is>
      </c>
      <c r="B45" s="34">
        <f>COUNTIF(#REF!,A45)</f>
        <v/>
      </c>
      <c r="C45" s="37">
        <f>SUMIF(#REF!,A45,#REF!)</f>
        <v/>
      </c>
    </row>
    <row r="46" ht="15" customHeight="1">
      <c r="B46" s="34" t="n"/>
      <c r="C46" s="37" t="n"/>
    </row>
    <row r="47" ht="15" customHeight="1">
      <c r="A47" s="25" t="inlineStr">
        <is>
          <t>Total</t>
        </is>
      </c>
      <c r="B47" s="34">
        <f>SUM(B40:B46)</f>
        <v/>
      </c>
      <c r="C47" s="37">
        <f>SUM(C40:C46)</f>
        <v/>
      </c>
    </row>
    <row r="50" ht="15" customHeight="1">
      <c r="A50" s="15" t="inlineStr">
        <is>
          <t>Exceptions by provider office</t>
        </is>
      </c>
    </row>
    <row r="52" ht="15" customHeight="1">
      <c r="B52" s="26" t="inlineStr">
        <is>
          <t> </t>
        </is>
      </c>
    </row>
    <row r="53" ht="15" customHeight="1">
      <c r="A53" s="26" t="inlineStr">
        <is>
          <t>Office code</t>
        </is>
      </c>
      <c r="B53" t="inlineStr">
        <is>
          <t>CIS Value</t>
        </is>
      </c>
      <c r="C53" t="inlineStr">
        <is>
          <t>CCMS Value</t>
        </is>
      </c>
    </row>
    <row r="54" ht="15" customHeight="1">
      <c r="A54" s="27" t="inlineStr">
        <is>
          <t>(blank)</t>
        </is>
      </c>
      <c r="B54" s="1" t="n"/>
      <c r="C54" s="1" t="n"/>
    </row>
    <row r="55" ht="15" customHeight="1">
      <c r="A55" s="27" t="inlineStr">
        <is>
          <t>Grand Total</t>
        </is>
      </c>
      <c r="B55" s="1" t="n"/>
      <c r="C55" s="1" t="n"/>
    </row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2025-07-22T13:33:52Z</dcterms:created>
  <dcterms:modified xsi:type="dcterms:W3CDTF">2025-07-22T16:12:25Z</dcterms:modified>
  <cp:lastModifiedBy>Cook, Christopher</cp:lastModifiedBy>
</cp:coreProperties>
</file>