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ason.smallman/Downloads/"/>
    </mc:Choice>
  </mc:AlternateContent>
  <xr:revisionPtr revIDLastSave="0" documentId="8_{65109B52-4BCD-8D46-B180-A066DBFE7EE1}" xr6:coauthVersionLast="47" xr6:coauthVersionMax="47" xr10:uidLastSave="{00000000-0000-0000-0000-000000000000}"/>
  <bookViews>
    <workbookView xWindow="0" yWindow="740" windowWidth="29400" windowHeight="16680" tabRatio="842" activeTab="6" xr2:uid="{00000000-000D-0000-FFFF-FFFF00000000}"/>
  </bookViews>
  <sheets>
    <sheet name="MAIN" sheetId="13" r:id="rId1"/>
    <sheet name="CIS to CCMS import analysis" sheetId="7" r:id="rId2"/>
    <sheet name="CIS to CCMS import exceptions" sheetId="8" r:id="rId3"/>
    <sheet name="CCMS Payment value(defined)" sheetId="9" r:id="rId4"/>
    <sheet name="CCMS Payment value(not defined)" sheetId="16" r:id="rId5"/>
    <sheet name="CCMS Held payments" sheetId="11" r:id="rId6"/>
    <sheet name="CCMS AP Debtors" sheetId="12" r:id="rId7"/>
  </sheets>
  <definedNames>
    <definedName name="_xlnm._FilterDatabase" localSheetId="3" hidden="1">'CCMS Payment value(defined)'!$A$1:$C$6115</definedName>
    <definedName name="_xlnm._FilterDatabase" localSheetId="4" hidden="1">'CCMS Payment value(not defined)'!$A$1:$A$6115</definedName>
  </definedNames>
  <calcPr calcId="191028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3" l="1"/>
  <c r="C44" i="13"/>
  <c r="C43" i="13"/>
  <c r="C42" i="13"/>
  <c r="C41" i="13"/>
  <c r="B45" i="13"/>
  <c r="B44" i="13"/>
  <c r="B43" i="13"/>
  <c r="B42" i="13"/>
  <c r="B41" i="13"/>
  <c r="C40" i="13"/>
  <c r="B40" i="13"/>
  <c r="C11" i="13" l="1"/>
  <c r="B11" i="13"/>
  <c r="C10" i="13"/>
  <c r="B10" i="13"/>
  <c r="C9" i="13" l="1"/>
  <c r="B9" i="13"/>
  <c r="B12" i="13" l="1"/>
  <c r="C12" i="13"/>
  <c r="B47" i="13" l="1"/>
  <c r="C47" i="13"/>
</calcChain>
</file>

<file path=xl/sharedStrings.xml><?xml version="1.0" encoding="utf-8"?>
<sst xmlns="http://schemas.openxmlformats.org/spreadsheetml/2006/main" count="70" uniqueCount="52">
  <si>
    <t>CCMS Invoice analysis</t>
  </si>
  <si>
    <t>User defined payment groups</t>
  </si>
  <si>
    <t>Analysis of unpaid AP invoices</t>
  </si>
  <si>
    <t>Volume of offices</t>
  </si>
  <si>
    <t>Total Value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</si>
  <si>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</si>
  <si>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</si>
  <si>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</si>
  <si>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</si>
  <si>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</si>
  <si>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</si>
  <si>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</si>
  <si>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Day of week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</si>
  <si>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</si>
  <si>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</si>
  <si>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</si>
  <si>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</si>
  <si>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</si>
  <si>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</si>
  <si>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</si>
  <si>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</si>
  <si>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</si>
  <si>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</si>
  <si>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</si>
  <si>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</si>
  <si>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(blank)</t>
  </si>
  <si>
    <t>CIS Value</t>
  </si>
  <si>
    <t>CCMS Value</t>
  </si>
  <si>
    <t>('CIVIL','CRIME HIGHER','CRIME LOWER','LEGAL HELP','MEDIATION')</t>
  </si>
  <si>
    <t>VENDOR_SITE_CODE</t>
  </si>
  <si>
    <t>VENDOR_SITE_NAME</t>
  </si>
  <si>
    <t>PAY_GROUP_LOOKUP_CODE</t>
  </si>
  <si>
    <t>FIRST_GL_DATE</t>
  </si>
  <si>
    <t>LATEST_GL_DATE</t>
  </si>
  <si>
    <t>TOTAL</t>
  </si>
  <si>
    <t>ACC_CODE</t>
  </si>
  <si>
    <t>ACCO_HELD_BY_TYPE</t>
  </si>
  <si>
    <t>DTYP_DOC_TYPE_ID</t>
  </si>
  <si>
    <t>THE_SYSTEM</t>
  </si>
  <si>
    <t>DATE_CREATED_CIS</t>
  </si>
  <si>
    <t>DATE_AUTHORISED_CIS</t>
  </si>
  <si>
    <t>TRANS_INT_ID</t>
  </si>
  <si>
    <t>VOLUME</t>
  </si>
  <si>
    <t>VALUE</t>
  </si>
  <si>
    <t>INVOICE_ID</t>
  </si>
  <si>
    <t>GL_DATE</t>
  </si>
  <si>
    <t>INVOICE_AMOUNT</t>
  </si>
  <si>
    <t>TOTAL_INC_MEDIATION</t>
  </si>
  <si>
    <t>CIS_VALUE</t>
  </si>
  <si>
    <t>CCMS_VALUE</t>
  </si>
  <si>
    <t>Total payable under payment groups define above</t>
  </si>
  <si>
    <t>Total payable under payment groups not define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</si>
</sst>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_-* #,##0_-;\-* #,##0_-;_-* &quot;-&quot;??_-;_-@_-"/>
    <numFmt numFmtId="168" formatCode="dddd\ d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7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16" fillId="33" borderId="13" xfId="0" applyFon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15" fontId="0" fillId="0" borderId="0" xfId="0" applyNumberFormat="1"/>
    <xf numFmtId="11" fontId="0" fillId="0" borderId="0" xfId="0" applyNumberFormat="1"/>
    <xf numFmtId="168" fontId="0" fillId="0" borderId="0" xfId="0" pivotButton="1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3" refreshedVersion="8" minRefreshableVersion="3" recordCount="1" xr:uid="{00000000-000A-0000-FFFF-FFFF01000000}">
  <cacheSource type="worksheet">
    <worksheetSource ref="A1:L7992" sheet="CIS to CCMS import exceptions"/>
  </cacheSource>
  <cacheFields count="12">
    <cacheField name="ACC_CODE" numFmtId="0">
      <sharedItems containsNonDate="0" containsDate="1" containsString="0" containsBlank="1" minDate="2023-01-02T00:00:00" maxDate="2023-01-03T00:00:00" count="2">
        <m/>
        <d v="2023-01-02T00:00:00" u="1"/>
      </sharedItems>
    </cacheField>
    <cacheField name="ACCO_HELD_BY_TYPE" numFmtId="0">
      <sharedItems containsNonDate="0" containsString="0" containsBlank="1"/>
    </cacheField>
    <cacheField name="DTYP_DOC_TYPE_ID" numFmtId="0">
      <sharedItems containsNonDate="0" containsString="0" containsBlank="1"/>
    </cacheField>
    <cacheField name="THE_SYSTEM" numFmtId="0">
      <sharedItems containsNonDate="0" containsString="0" containsBlank="1"/>
    </cacheField>
    <cacheField name="DATE_CREATED_CIS" numFmtId="15">
      <sharedItems containsNonDate="0" containsString="0" containsBlank="1"/>
    </cacheField>
    <cacheField name="DATE_AUTHORISED_CIS" numFmtId="15">
      <sharedItems containsNonDate="0" containsString="0" containsBlank="1"/>
    </cacheField>
    <cacheField name="TRANS_INT_ID" numFmtId="0">
      <sharedItems containsNonDate="0" containsString="0" containsBlank="1"/>
    </cacheField>
    <cacheField name="VOLUME" numFmtId="0">
      <sharedItems containsNonDate="0" containsString="0" containsBlank="1"/>
    </cacheField>
    <cacheField name="VALUE" numFmtId="0">
      <sharedItems containsNonDate="0" containsString="0" containsBlank="1"/>
    </cacheField>
    <cacheField name="INVOICE_ID" numFmtId="0">
      <sharedItems containsNonDate="0" containsString="0" containsBlank="1"/>
    </cacheField>
    <cacheField name="GL_DATE" numFmtId="15">
      <sharedItems containsNonDate="0" containsString="0" containsBlank="1"/>
    </cacheField>
    <cacheField name="INVOICE_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allman" refreshedDate="45710.052774305557" createdVersion="7" refreshedVersion="8" minRefreshableVersion="3" recordCount="1" xr:uid="{2AC267FA-F0BE-40D7-8C53-FBF9BFCB8549}">
  <cacheSource type="worksheet">
    <worksheetSource ref="A1:D1048576" sheet="CIS to CCMS import analysis"/>
  </cacheSource>
  <cacheFields count="4">
    <cacheField name="DATE_AUTHORISED_CIS" numFmtId="15">
      <sharedItems containsNonDate="0" containsDate="1" containsString="0" containsBlank="1" minDate="2023-07-25T00:00:00" maxDate="2023-08-08T00:00:00" count="12">
        <m/>
        <d v="2023-07-25T00:00:00" u="1"/>
        <d v="2023-08-02T00:00:00" u="1"/>
        <d v="2023-08-07T00:00:00" u="1"/>
        <d v="2023-07-26T00:00:00" u="1"/>
        <d v="2023-07-27T00:00:00" u="1"/>
        <d v="2023-07-28T00:00:00" u="1"/>
        <d v="2023-07-31T00:00:00" u="1"/>
        <d v="2023-08-01T00:00:00" u="1"/>
        <d v="2023-08-03T00:00:00" u="1"/>
        <d v="2023-08-04T00:00:00" u="1"/>
        <d v="2023-08-06T00:00:00" u="1"/>
      </sharedItems>
    </cacheField>
    <cacheField name="THE_SYSTEM" numFmtId="0">
      <sharedItems containsNonDate="0" containsBlank="1" count="7">
        <m/>
        <s v="CWA Crime Lower Contract" u="1"/>
        <s v="CIS transaction" u="1"/>
        <s v="AGFS scheme" u="1"/>
        <s v="eForms" u="1"/>
        <s v="LGFS scheme" u="1"/>
        <s v="CWA Legal Help Contract" u="1"/>
      </sharedItems>
    </cacheField>
    <cacheField name="CIS_VALUE" numFmtId="0">
      <sharedItems containsNonDate="0" containsString="0" containsBlank="1"/>
    </cacheField>
    <cacheField name="CCMS_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ByProviderPivot" cacheId="0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IS Value" fld="8" baseField="0" baseItem="2" numFmtId="165"/>
    <dataField name="CCMS Value" fld="11" baseField="0" baseItem="1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0B8B3-04A9-4FBE-8F9D-09BCF93CAB04}" name="ByDayPivot" cacheId="1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C21" firstHeaderRow="1" firstDataRow="3" firstDataCol="1"/>
  <pivotFields count="4">
    <pivotField axis="axisRow" showAll="0" sortType="ascending">
      <items count="13">
        <item m="1" x="1"/>
        <item m="1" x="4"/>
        <item m="1" x="5"/>
        <item m="1" x="6"/>
        <item m="1" x="7"/>
        <item m="1" x="8"/>
        <item m="1" x="2"/>
        <item m="1" x="9"/>
        <item m="1" x="10"/>
        <item m="1" x="11"/>
        <item m="1" x="3"/>
        <item x="0"/>
        <item t="default"/>
      </items>
    </pivotField>
    <pivotField axis="axisCol" showAll="0">
      <items count="8">
        <item m="1" x="2"/>
        <item m="1" x="3"/>
        <item m="1" x="5"/>
        <item m="1" x="1"/>
        <item m="1" x="6"/>
        <item m="1" x="4"/>
        <item h="1" x="0"/>
        <item t="default"/>
      </items>
    </pivotField>
    <pivotField dataField="1" showAll="0"/>
    <pivotField dataField="1" showAll="0"/>
  </pivotFields>
  <rowFields count="1">
    <field x="0"/>
  </rowFields>
  <rowItems count="1">
    <i t="grand">
      <x/>
    </i>
  </rowItems>
  <colFields count="2">
    <field x="1"/>
    <field x="-2"/>
  </colFields>
  <dataFields count="2">
    <dataField name="CIS Value" fld="2" baseField="0" baseItem="5" numFmtId="165"/>
    <dataField name="CCMS Value" fld="3" baseField="0" baseItem="4" numFmtId="165"/>
  </dataFields>
  <formats count="7"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O644"/>
  <sheetViews>
    <sheetView topLeftCell="A30" zoomScaleNormal="100" workbookViewId="0">
      <selection activeCell="C45" sqref="C45"/>
    </sheetView>
  </sheetViews>
  <sheetFormatPr baseColWidth="10" defaultColWidth="8.83203125" defaultRowHeight="15" x14ac:dyDescent="0.2"/>
  <cols>
    <col min="1" max="1" width="26.1640625" customWidth="1"/>
    <col min="2" max="2" width="20.6640625" customWidth="1"/>
    <col min="3" max="3" width="20.6640625" style="2" customWidth="1"/>
    <col min="4" max="13" width="20.6640625" customWidth="1"/>
    <col min="14" max="14" width="23.33203125" bestFit="1" customWidth="1"/>
    <col min="15" max="15" width="19" bestFit="1" customWidth="1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2" t="s">
        <v>1</v>
      </c>
      <c r="B3" s="7"/>
      <c r="C3" s="11"/>
    </row>
    <row r="4" spans="1:3" ht="16" thickBot="1" x14ac:dyDescent="0.25">
      <c r="A4" s="23" t="s">
        <v>28</v>
      </c>
      <c r="B4" s="24"/>
      <c r="C4" s="25"/>
    </row>
    <row r="5" spans="1:3" x14ac:dyDescent="0.2">
      <c r="A5" s="8"/>
      <c r="B5" s="9"/>
      <c r="C5" s="12"/>
    </row>
    <row r="6" spans="1:3" x14ac:dyDescent="0.2">
      <c r="A6" s="1" t="s">
        <v>2</v>
      </c>
    </row>
    <row r="7" spans="1:3" x14ac:dyDescent="0.2">
      <c r="A7" s="1"/>
    </row>
    <row r="8" spans="1:3" x14ac:dyDescent="0.2">
      <c r="B8" s="14" t="s">
        <v>3</v>
      </c>
      <c r="C8" s="15" t="s">
        <v>4</v>
      </c>
    </row>
    <row r="9" spans="1:3" ht="32" x14ac:dyDescent="0.2">
      <c r="A9" s="21" t="s">
        <v>50</v>
      </c>
      <c r="B9" s="13">
        <f>COUNTIF('CCMS Payment value(defined)'!E:E,"&gt;0")</f>
        <v>0</v>
      </c>
      <c r="C9" s="2">
        <f>SUM('CCMS Payment value(defined)'!E:E)</f>
        <v>0</v>
      </c>
    </row>
    <row r="10" spans="1:3" ht="32" x14ac:dyDescent="0.2">
      <c r="A10" s="21" t="s">
        <v>51</v>
      </c>
      <c r="B10" s="13">
        <f>COUNTIF('CCMS Payment value(not defined)'!F:F,"&gt;0")</f>
        <v>0</v>
      </c>
      <c r="C10" s="2">
        <f>SUM('CCMS Payment value(not defined)'!F:F)</f>
        <v>0</v>
      </c>
    </row>
    <row r="11" spans="1:3" ht="13.5" customHeight="1" x14ac:dyDescent="0.2">
      <c r="A11" s="21" t="s">
        <v>5</v>
      </c>
      <c r="B11" s="13">
        <f>COUNTIF('CCMS Held payments'!E:E,"&gt;0")</f>
        <v>0</v>
      </c>
      <c r="C11" s="2">
        <f>SUM('CCMS Held payments'!E:E)</f>
        <v>0</v>
      </c>
    </row>
    <row r="12" spans="1:3" ht="32" hidden="1" x14ac:dyDescent="0.2">
      <c r="A12" s="21" t="s">
        <v>6</v>
      </c>
      <c r="B12" s="13" t="e">
        <f>COUNTIF('CCMS AP Debtors'!#REF!,"&lt;0")</f>
        <v>#REF!</v>
      </c>
      <c r="C12" s="2" t="e">
        <f>SUM('CCMS AP Debtors'!#REF!)</f>
        <v>#REF!</v>
      </c>
    </row>
    <row r="14" spans="1:3" x14ac:dyDescent="0.2">
      <c r="A14" s="1" t="s">
        <v>7</v>
      </c>
    </row>
    <row r="16" spans="1:3" x14ac:dyDescent="0.2">
      <c r="A16" t="s">
        <v>8</v>
      </c>
    </row>
    <row r="18" spans="1:15" s="18" customFormat="1" x14ac:dyDescent="0.2">
      <c r="B18" s="3" t="s">
        <v>9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5" s="18" customFormat="1" x14ac:dyDescent="0.2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s="18" customFormat="1" x14ac:dyDescent="0.2">
      <c r="A20" s="28" t="s">
        <v>12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">
      <c r="A21" s="16" t="s">
        <v>13</v>
      </c>
      <c r="C21"/>
    </row>
    <row r="22" spans="1:15" x14ac:dyDescent="0.2">
      <c r="C22"/>
    </row>
    <row r="23" spans="1:15" x14ac:dyDescent="0.2">
      <c r="C23"/>
    </row>
    <row r="24" spans="1:15" x14ac:dyDescent="0.2">
      <c r="C24"/>
    </row>
    <row r="25" spans="1:15" x14ac:dyDescent="0.2">
      <c r="C25"/>
    </row>
    <row r="26" spans="1:15" x14ac:dyDescent="0.2">
      <c r="C26"/>
    </row>
    <row r="27" spans="1:15" x14ac:dyDescent="0.2">
      <c r="C27"/>
    </row>
    <row r="28" spans="1:15" x14ac:dyDescent="0.2">
      <c r="C28"/>
    </row>
    <row r="29" spans="1:15" x14ac:dyDescent="0.2">
      <c r="C29"/>
    </row>
    <row r="30" spans="1:15" x14ac:dyDescent="0.2">
      <c r="C30"/>
    </row>
    <row r="31" spans="1:15" x14ac:dyDescent="0.2">
      <c r="C31"/>
    </row>
    <row r="32" spans="1:15" x14ac:dyDescent="0.2">
      <c r="C32"/>
    </row>
    <row r="33" spans="1:3" x14ac:dyDescent="0.2">
      <c r="C33"/>
    </row>
    <row r="34" spans="1:3" x14ac:dyDescent="0.2">
      <c r="C34"/>
    </row>
    <row r="35" spans="1:3" x14ac:dyDescent="0.2">
      <c r="C35"/>
    </row>
    <row r="37" spans="1:3" x14ac:dyDescent="0.2">
      <c r="A37" s="1" t="s">
        <v>14</v>
      </c>
      <c r="B37" s="2"/>
    </row>
    <row r="38" spans="1:3" x14ac:dyDescent="0.2">
      <c r="A38" s="1"/>
      <c r="C38"/>
    </row>
    <row r="39" spans="1:3" s="18" customFormat="1" ht="32" x14ac:dyDescent="0.2">
      <c r="A39" s="17" t="s">
        <v>15</v>
      </c>
      <c r="B39" s="17" t="s">
        <v>16</v>
      </c>
      <c r="C39" s="17" t="s">
        <v>17</v>
      </c>
    </row>
    <row r="40" spans="1:3" x14ac:dyDescent="0.2">
      <c r="A40" s="16" t="s">
        <v>10</v>
      </c>
      <c r="B40" s="13">
        <f>COUNTIF('CIS to CCMS import exceptions'!D:D,A40)</f>
        <v>0</v>
      </c>
      <c r="C40" s="20">
        <f>SUMIF('CIS to CCMS import exceptions'!D:D,A40,'CIS to CCMS import exceptions'!I:I)</f>
        <v>0</v>
      </c>
    </row>
    <row r="41" spans="1:3" x14ac:dyDescent="0.2">
      <c r="A41" s="16" t="s">
        <v>11</v>
      </c>
      <c r="B41" s="13">
        <f>COUNTIF('CIS to CCMS import exceptions'!D:D,A41)</f>
        <v>0</v>
      </c>
      <c r="C41" s="20">
        <f>SUMIF('CIS to CCMS import exceptions'!D:D,A41,'CIS to CCMS import exceptions'!I:I)</f>
        <v>0</v>
      </c>
    </row>
    <row r="42" spans="1:3" x14ac:dyDescent="0.2">
      <c r="A42" s="16" t="s">
        <v>18</v>
      </c>
      <c r="B42" s="13">
        <f>COUNTIF('CIS to CCMS import exceptions'!D:D,A42)</f>
        <v>0</v>
      </c>
      <c r="C42" s="20">
        <f>SUMIF('CIS to CCMS import exceptions'!D:D,A42,'CIS to CCMS import exceptions'!I:I)</f>
        <v>0</v>
      </c>
    </row>
    <row r="43" spans="1:3" x14ac:dyDescent="0.2">
      <c r="A43" s="16" t="s">
        <v>19</v>
      </c>
      <c r="B43" s="13">
        <f>COUNTIF('CIS to CCMS import exceptions'!D:D,A43)</f>
        <v>0</v>
      </c>
      <c r="C43" s="20">
        <f>SUMIF('CIS to CCMS import exceptions'!D:D,A43,'CIS to CCMS import exceptions'!I:I)</f>
        <v>0</v>
      </c>
    </row>
    <row r="44" spans="1:3" x14ac:dyDescent="0.2">
      <c r="A44" s="16" t="s">
        <v>20</v>
      </c>
      <c r="B44" s="13">
        <f>COUNTIF('CIS to CCMS import exceptions'!D:D,A44)</f>
        <v>0</v>
      </c>
      <c r="C44" s="20">
        <f>SUMIF('CIS to CCMS import exceptions'!D:D,A44,'CIS to CCMS import exceptions'!I:I)</f>
        <v>0</v>
      </c>
    </row>
    <row r="45" spans="1:3" x14ac:dyDescent="0.2">
      <c r="A45" s="16" t="s">
        <v>21</v>
      </c>
      <c r="B45" s="13">
        <f>COUNTIF('CIS to CCMS import exceptions'!D:D,A45)</f>
        <v>0</v>
      </c>
      <c r="C45" s="20">
        <f>SUMIF('CIS to CCMS import exceptions'!D:D,A45,'CIS to CCMS import exceptions'!I:I)</f>
        <v>0</v>
      </c>
    </row>
    <row r="46" spans="1:3" x14ac:dyDescent="0.2">
      <c r="B46" s="13"/>
      <c r="C46" s="20"/>
    </row>
    <row r="47" spans="1:3" x14ac:dyDescent="0.2">
      <c r="A47" s="19" t="s">
        <v>22</v>
      </c>
      <c r="B47" s="13">
        <f>SUM(B40:B46)</f>
        <v>0</v>
      </c>
      <c r="C47" s="20">
        <f>SUM(C40:C46)</f>
        <v>0</v>
      </c>
    </row>
    <row r="50" spans="1:3" x14ac:dyDescent="0.2">
      <c r="A50" s="1" t="s">
        <v>23</v>
      </c>
    </row>
    <row r="52" spans="1:3" x14ac:dyDescent="0.2">
      <c r="B52" s="3" t="s">
        <v>9</v>
      </c>
      <c r="C52"/>
    </row>
    <row r="53" spans="1:3" x14ac:dyDescent="0.2">
      <c r="A53" s="3" t="s">
        <v>24</v>
      </c>
      <c r="B53" t="s">
        <v>26</v>
      </c>
      <c r="C53" t="s">
        <v>27</v>
      </c>
    </row>
    <row r="54" spans="1:3" x14ac:dyDescent="0.2">
      <c r="A54" s="16" t="s">
        <v>25</v>
      </c>
      <c r="B54" s="2"/>
    </row>
    <row r="55" spans="1:3" x14ac:dyDescent="0.2">
      <c r="A55" s="16" t="s">
        <v>13</v>
      </c>
      <c r="B55" s="2"/>
    </row>
    <row r="56" spans="1:3" x14ac:dyDescent="0.2">
      <c r="C56"/>
    </row>
    <row r="57" spans="1:3" x14ac:dyDescent="0.2">
      <c r="C57"/>
    </row>
    <row r="58" spans="1:3" x14ac:dyDescent="0.2">
      <c r="C58"/>
    </row>
    <row r="59" spans="1:3" x14ac:dyDescent="0.2">
      <c r="C59"/>
    </row>
    <row r="60" spans="1:3" x14ac:dyDescent="0.2">
      <c r="C60"/>
    </row>
    <row r="61" spans="1:3" x14ac:dyDescent="0.2">
      <c r="C61"/>
    </row>
    <row r="62" spans="1:3" x14ac:dyDescent="0.2">
      <c r="C62"/>
    </row>
    <row r="63" spans="1:3" x14ac:dyDescent="0.2">
      <c r="C63"/>
    </row>
    <row r="64" spans="1:3" x14ac:dyDescent="0.2">
      <c r="C64"/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  <row r="88" spans="3:3" x14ac:dyDescent="0.2">
      <c r="C88"/>
    </row>
    <row r="89" spans="3:3" x14ac:dyDescent="0.2">
      <c r="C89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4" spans="3:3" x14ac:dyDescent="0.2">
      <c r="C94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0" spans="3:3" x14ac:dyDescent="0.2">
      <c r="C120"/>
    </row>
    <row r="121" spans="3:3" x14ac:dyDescent="0.2">
      <c r="C121"/>
    </row>
    <row r="122" spans="3:3" x14ac:dyDescent="0.2">
      <c r="C122"/>
    </row>
    <row r="123" spans="3:3" x14ac:dyDescent="0.2">
      <c r="C123"/>
    </row>
    <row r="124" spans="3:3" x14ac:dyDescent="0.2">
      <c r="C124"/>
    </row>
    <row r="125" spans="3:3" x14ac:dyDescent="0.2">
      <c r="C125"/>
    </row>
    <row r="126" spans="3:3" x14ac:dyDescent="0.2">
      <c r="C126"/>
    </row>
    <row r="127" spans="3:3" x14ac:dyDescent="0.2">
      <c r="C127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5" spans="3:3" x14ac:dyDescent="0.2">
      <c r="C135"/>
    </row>
    <row r="136" spans="3:3" x14ac:dyDescent="0.2">
      <c r="C136"/>
    </row>
    <row r="137" spans="3:3" x14ac:dyDescent="0.2">
      <c r="C137"/>
    </row>
    <row r="138" spans="3:3" x14ac:dyDescent="0.2">
      <c r="C138"/>
    </row>
    <row r="139" spans="3:3" x14ac:dyDescent="0.2">
      <c r="C139"/>
    </row>
    <row r="140" spans="3:3" x14ac:dyDescent="0.2">
      <c r="C140"/>
    </row>
    <row r="141" spans="3:3" x14ac:dyDescent="0.2">
      <c r="C141"/>
    </row>
    <row r="142" spans="3:3" x14ac:dyDescent="0.2">
      <c r="C142"/>
    </row>
    <row r="143" spans="3:3" x14ac:dyDescent="0.2">
      <c r="C143"/>
    </row>
    <row r="144" spans="3:3" x14ac:dyDescent="0.2">
      <c r="C144"/>
    </row>
    <row r="145" spans="3:3" x14ac:dyDescent="0.2">
      <c r="C145"/>
    </row>
    <row r="146" spans="3:3" x14ac:dyDescent="0.2">
      <c r="C146"/>
    </row>
    <row r="147" spans="3:3" x14ac:dyDescent="0.2">
      <c r="C147"/>
    </row>
    <row r="148" spans="3:3" x14ac:dyDescent="0.2">
      <c r="C148"/>
    </row>
    <row r="149" spans="3:3" x14ac:dyDescent="0.2">
      <c r="C149"/>
    </row>
    <row r="150" spans="3:3" x14ac:dyDescent="0.2">
      <c r="C150"/>
    </row>
    <row r="151" spans="3:3" x14ac:dyDescent="0.2">
      <c r="C151"/>
    </row>
    <row r="152" spans="3:3" x14ac:dyDescent="0.2">
      <c r="C152"/>
    </row>
    <row r="153" spans="3:3" x14ac:dyDescent="0.2">
      <c r="C153"/>
    </row>
    <row r="154" spans="3:3" x14ac:dyDescent="0.2">
      <c r="C154"/>
    </row>
    <row r="155" spans="3:3" x14ac:dyDescent="0.2">
      <c r="C155"/>
    </row>
    <row r="156" spans="3:3" x14ac:dyDescent="0.2">
      <c r="C156"/>
    </row>
    <row r="157" spans="3:3" x14ac:dyDescent="0.2">
      <c r="C157"/>
    </row>
    <row r="158" spans="3:3" x14ac:dyDescent="0.2">
      <c r="C158"/>
    </row>
    <row r="159" spans="3:3" x14ac:dyDescent="0.2">
      <c r="C159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6" spans="3:3" x14ac:dyDescent="0.2">
      <c r="C166"/>
    </row>
    <row r="167" spans="3:3" x14ac:dyDescent="0.2">
      <c r="C167"/>
    </row>
    <row r="168" spans="3:3" x14ac:dyDescent="0.2">
      <c r="C168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5" spans="3:3" x14ac:dyDescent="0.2">
      <c r="C175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1" spans="3:3" x14ac:dyDescent="0.2">
      <c r="C181"/>
    </row>
    <row r="182" spans="3:3" x14ac:dyDescent="0.2">
      <c r="C182"/>
    </row>
    <row r="183" spans="3:3" x14ac:dyDescent="0.2">
      <c r="C183"/>
    </row>
    <row r="184" spans="3:3" x14ac:dyDescent="0.2">
      <c r="C184"/>
    </row>
    <row r="185" spans="3:3" x14ac:dyDescent="0.2">
      <c r="C185"/>
    </row>
    <row r="186" spans="3:3" x14ac:dyDescent="0.2">
      <c r="C186"/>
    </row>
    <row r="187" spans="3:3" x14ac:dyDescent="0.2">
      <c r="C187"/>
    </row>
    <row r="188" spans="3:3" x14ac:dyDescent="0.2">
      <c r="C188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1"/>
  <sheetViews>
    <sheetView workbookViewId="0"/>
  </sheetViews>
  <sheetFormatPr baseColWidth="10" defaultColWidth="8.83203125" defaultRowHeight="15" x14ac:dyDescent="0.2"/>
  <cols>
    <col min="1" max="1" width="18.6640625" style="26" customWidth="1"/>
    <col min="2" max="4" width="18.6640625" customWidth="1"/>
  </cols>
  <sheetData>
    <row r="1" spans="1:4" s="1" customFormat="1" x14ac:dyDescent="0.2">
      <c r="A1" s="1" t="s">
        <v>40</v>
      </c>
      <c r="B1" s="1" t="s">
        <v>38</v>
      </c>
      <c r="C1" s="1" t="s">
        <v>48</v>
      </c>
      <c r="D1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"/>
  <sheetViews>
    <sheetView workbookViewId="0">
      <selection activeCell="M10" sqref="M10"/>
    </sheetView>
  </sheetViews>
  <sheetFormatPr baseColWidth="10" defaultColWidth="8.83203125" defaultRowHeight="15" x14ac:dyDescent="0.2"/>
  <cols>
    <col min="5" max="6" width="8.83203125" style="26"/>
    <col min="11" max="11" width="8.83203125" style="26"/>
    <col min="12" max="12" width="15.5" bestFit="1" customWidth="1"/>
  </cols>
  <sheetData>
    <row r="1" spans="1:12" s="1" customFormat="1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8.83203125" style="27"/>
    <col min="4" max="4" width="8.83203125" style="26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34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08D4-8EAE-424C-9B11-3AC044C7E2B4}">
  <sheetPr codeName="Sheet4"/>
  <dimension ref="A1:F1"/>
  <sheetViews>
    <sheetView workbookViewId="0">
      <selection activeCell="C5" sqref="C5"/>
    </sheetView>
  </sheetViews>
  <sheetFormatPr baseColWidth="10" defaultColWidth="8.83203125" defaultRowHeight="15" x14ac:dyDescent="0.2"/>
  <cols>
    <col min="1" max="3" width="14.6640625" customWidth="1"/>
    <col min="4" max="5" width="14.6640625" style="26" customWidth="1"/>
    <col min="6" max="6" width="14.6640625" customWidth="1"/>
  </cols>
  <sheetData>
    <row r="1" spans="1:6" s="1" customFormat="1" x14ac:dyDescent="0.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1"/>
  <sheetViews>
    <sheetView workbookViewId="0">
      <selection activeCell="F4" sqref="F4"/>
    </sheetView>
  </sheetViews>
  <sheetFormatPr baseColWidth="10" defaultColWidth="8.83203125" defaultRowHeight="15" x14ac:dyDescent="0.2"/>
  <cols>
    <col min="3" max="4" width="8.83203125" style="26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1"/>
  <sheetViews>
    <sheetView tabSelected="1" workbookViewId="0">
      <selection sqref="A1:B1"/>
    </sheetView>
  </sheetViews>
  <sheetFormatPr baseColWidth="10" defaultColWidth="8.83203125" defaultRowHeight="15" x14ac:dyDescent="0.2"/>
  <cols>
    <col min="1" max="2" width="14.83203125" customWidth="1"/>
    <col min="3" max="4" width="14.83203125" style="26" customWidth="1"/>
    <col min="5" max="5" width="14.83203125" customWidth="1"/>
  </cols>
  <sheetData>
    <row r="1" spans="1:5" s="1" customFormat="1" x14ac:dyDescent="0.2">
      <c r="A1" s="1" t="s">
        <v>29</v>
      </c>
      <c r="B1" s="1" t="s">
        <v>30</v>
      </c>
      <c r="C1" s="1" t="s">
        <v>32</v>
      </c>
      <c r="D1" s="1" t="s">
        <v>33</v>
      </c>
      <c r="E1" s="1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4" ma:contentTypeDescription="Create a new document." ma:contentTypeScope="" ma:versionID="8f19487a894dd6a08332a2d0e568621e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b486a0c41fdd39eab1282f012448fcb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Props1.xml><?xml version="1.0" encoding="utf-8"?>
<ds:datastoreItem xmlns:ds="http://schemas.openxmlformats.org/officeDocument/2006/customXml" ds:itemID="{C5210BC3-5B5D-4169-8DEE-68F2E793F7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9EA5EA-03BA-4751-9150-B01397226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7F9D9C-8E7C-4BB2-AF18-32B53426902F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CIS to CCMS import analysis</vt:lpstr>
      <vt:lpstr>CIS to CCMS import exceptions</vt:lpstr>
      <vt:lpstr>CCMS Payment value(defined)</vt:lpstr>
      <vt:lpstr>CCMS Payment value(not defined)</vt:lpstr>
      <vt:lpstr>CCMS Held payments</vt:lpstr>
      <vt:lpstr>CCMS AP Debtors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Smallman, Jason</cp:lastModifiedBy>
  <cp:revision/>
  <dcterms:created xsi:type="dcterms:W3CDTF">2011-07-26T10:15:04Z</dcterms:created>
  <dcterms:modified xsi:type="dcterms:W3CDTF">2025-02-27T10:33:34Z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