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60" windowWidth="29040" windowHeight="16260"/>
  </bookViews>
  <sheets>
    <sheet name="개발프로그램리스트" sheetId="1" r:id="rId1"/>
  </sheets>
  <definedNames>
    <definedName name="_xlnm._FilterDatabase" localSheetId="0" hidden="1">개발프로그램리스트!$B$4:$X$140</definedName>
    <definedName name="데이터처리방식">#REF!</definedName>
    <definedName name="리포트방식">#REF!</definedName>
    <definedName name="리포트조회주기">#REF!</definedName>
  </definedNames>
  <calcPr calcId="144525"/>
</workbook>
</file>

<file path=xl/calcChain.xml><?xml version="1.0" encoding="utf-8"?>
<calcChain xmlns="http://schemas.openxmlformats.org/spreadsheetml/2006/main">
  <c r="J140" i="1" l="1"/>
  <c r="I140" i="1"/>
  <c r="H140" i="1"/>
  <c r="G140" i="1"/>
  <c r="F140" i="1"/>
  <c r="U129" i="1" a="1"/>
  <c r="U126" i="1" a="1"/>
  <c r="U135" i="1" a="1"/>
  <c r="U137" i="1" a="1"/>
  <c r="U122" i="1" a="1"/>
  <c r="U127" i="1" a="1"/>
  <c r="U132" i="1" a="1"/>
  <c r="U139" i="1" a="1"/>
  <c r="U123" i="1" a="1"/>
  <c r="U138" i="1" a="1"/>
  <c r="U130" i="1" a="1"/>
  <c r="U133" i="1" a="1"/>
  <c r="U125" i="1" a="1"/>
  <c r="U134" i="1" a="1"/>
  <c r="U128" i="1" a="1"/>
  <c r="U136" i="1" a="1"/>
  <c r="U124" i="1" a="1"/>
  <c r="U131" i="1" a="1"/>
  <c r="U131" i="1" l="1"/>
  <c r="R131" i="1" s="1"/>
  <c r="U124" i="1"/>
  <c r="R124" i="1" s="1"/>
  <c r="U136" i="1"/>
  <c r="R136" i="1" s="1"/>
  <c r="U128" i="1"/>
  <c r="R128" i="1" s="1"/>
  <c r="U134" i="1"/>
  <c r="R134" i="1" s="1"/>
  <c r="U125" i="1"/>
  <c r="R125" i="1" s="1"/>
  <c r="U133" i="1"/>
  <c r="R133" i="1" s="1"/>
  <c r="U130" i="1"/>
  <c r="R130" i="1" s="1"/>
  <c r="U138" i="1"/>
  <c r="R138" i="1" s="1"/>
  <c r="U123" i="1"/>
  <c r="R123" i="1" s="1"/>
  <c r="U139" i="1"/>
  <c r="R139" i="1" s="1"/>
  <c r="U132" i="1"/>
  <c r="R132" i="1" s="1"/>
  <c r="U127" i="1"/>
  <c r="R127" i="1" s="1"/>
  <c r="U122" i="1"/>
  <c r="R122" i="1" s="1"/>
  <c r="U137" i="1"/>
  <c r="R137" i="1" s="1"/>
  <c r="U135" i="1"/>
  <c r="R135" i="1" s="1"/>
  <c r="U126" i="1"/>
  <c r="R126" i="1" s="1"/>
  <c r="U129" i="1"/>
  <c r="R129" i="1" s="1"/>
  <c r="N145" i="1"/>
  <c r="U81" i="1" a="1"/>
  <c r="U121" i="1" a="1"/>
  <c r="U80" i="1" a="1"/>
  <c r="U120" i="1" a="1"/>
  <c r="U120" i="1" l="1"/>
  <c r="R120" i="1" s="1"/>
  <c r="U121" i="1"/>
  <c r="R121" i="1" s="1"/>
  <c r="U80" i="1"/>
  <c r="R80" i="1" s="1"/>
  <c r="U81" i="1"/>
  <c r="R81" i="1" s="1"/>
  <c r="AB158" i="1"/>
  <c r="AC158" i="1" s="1"/>
  <c r="AD158" i="1" s="1"/>
  <c r="AE158" i="1" s="1"/>
  <c r="AH144" i="1"/>
  <c r="AI144" i="1"/>
  <c r="AJ144" i="1"/>
  <c r="AH145" i="1"/>
  <c r="AI145" i="1"/>
  <c r="AJ145" i="1"/>
  <c r="AH146" i="1"/>
  <c r="AI146" i="1"/>
  <c r="AJ146" i="1"/>
  <c r="AI143" i="1"/>
  <c r="AJ143" i="1"/>
  <c r="AH143" i="1"/>
  <c r="AB143" i="1"/>
  <c r="AF143" i="1"/>
  <c r="AG143" i="1"/>
  <c r="AF144" i="1"/>
  <c r="AG144" i="1"/>
  <c r="AF145" i="1"/>
  <c r="AG145" i="1"/>
  <c r="AF146" i="1"/>
  <c r="AG146" i="1"/>
  <c r="AE144" i="1"/>
  <c r="AE145" i="1"/>
  <c r="AE146" i="1"/>
  <c r="AE143" i="1"/>
  <c r="AB144" i="1"/>
  <c r="AC144" i="1"/>
  <c r="AD144" i="1"/>
  <c r="AB145" i="1"/>
  <c r="AC145" i="1"/>
  <c r="AD145" i="1"/>
  <c r="AB146" i="1"/>
  <c r="AC146" i="1"/>
  <c r="AD146" i="1"/>
  <c r="AC143" i="1"/>
  <c r="AD143" i="1"/>
  <c r="AA144" i="1"/>
  <c r="AA145" i="1"/>
  <c r="AA146" i="1"/>
  <c r="AA143" i="1"/>
  <c r="U7" i="1" a="1"/>
  <c r="U12" i="1" a="1"/>
  <c r="U105" i="1" a="1"/>
  <c r="U32" i="1" a="1"/>
  <c r="U8" i="1" a="1"/>
  <c r="U35" i="1" a="1"/>
  <c r="U37" i="1" a="1"/>
  <c r="U16" i="1" a="1"/>
  <c r="U55" i="1" a="1"/>
  <c r="U20" i="1" a="1"/>
  <c r="U29" i="1" a="1"/>
  <c r="U26" i="1" a="1"/>
  <c r="U59" i="1" a="1"/>
  <c r="U41" i="1" a="1"/>
  <c r="U21" i="1" a="1"/>
  <c r="U104" i="1" a="1"/>
  <c r="U111" i="1" a="1"/>
  <c r="U55" i="1" l="1"/>
  <c r="R55" i="1" s="1"/>
  <c r="U111" i="1"/>
  <c r="R111" i="1" s="1"/>
  <c r="U32" i="1"/>
  <c r="R32" i="1" s="1"/>
  <c r="U104" i="1"/>
  <c r="R104" i="1" s="1"/>
  <c r="U41" i="1"/>
  <c r="R41" i="1" s="1"/>
  <c r="U37" i="1"/>
  <c r="R37" i="1" s="1"/>
  <c r="U12" i="1"/>
  <c r="R12" i="1" s="1"/>
  <c r="U20" i="1"/>
  <c r="R20" i="1" s="1"/>
  <c r="U105" i="1"/>
  <c r="R105" i="1" s="1"/>
  <c r="U21" i="1"/>
  <c r="R21" i="1" s="1"/>
  <c r="U59" i="1"/>
  <c r="R59" i="1" s="1"/>
  <c r="U26" i="1"/>
  <c r="R26" i="1" s="1"/>
  <c r="U7" i="1"/>
  <c r="R7" i="1" s="1"/>
  <c r="U8" i="1"/>
  <c r="R8" i="1" s="1"/>
  <c r="U35" i="1"/>
  <c r="R35" i="1" s="1"/>
  <c r="U16" i="1"/>
  <c r="R16" i="1" s="1"/>
  <c r="U29" i="1"/>
  <c r="R29" i="1" s="1"/>
  <c r="AA147" i="1"/>
  <c r="AC147" i="1"/>
  <c r="AD147" i="1"/>
  <c r="AB147" i="1"/>
  <c r="AH147" i="1"/>
  <c r="AJ147" i="1"/>
  <c r="AI147" i="1"/>
  <c r="AE147" i="1"/>
  <c r="AF147" i="1"/>
  <c r="AG147" i="1"/>
  <c r="U107" i="1" a="1"/>
  <c r="U6" i="1" a="1"/>
  <c r="U57" i="1" a="1"/>
  <c r="U119" i="1" a="1"/>
  <c r="U114" i="1" a="1"/>
  <c r="U56" i="1" a="1"/>
  <c r="U24" i="1" a="1"/>
  <c r="U47" i="1" a="1"/>
  <c r="U39" i="1" a="1"/>
  <c r="U116" i="1" a="1"/>
  <c r="U112" i="1" a="1"/>
  <c r="U65" i="1" a="1"/>
  <c r="U31" i="1" a="1"/>
  <c r="U108" i="1" a="1"/>
  <c r="U109" i="1" a="1"/>
  <c r="U118" i="1" a="1"/>
  <c r="U110" i="1" a="1"/>
  <c r="U87" i="1" a="1"/>
  <c r="U54" i="1" a="1"/>
  <c r="U99" i="1" a="1"/>
  <c r="U10" i="1" a="1"/>
  <c r="U34" i="1" a="1"/>
  <c r="U79" i="1" a="1"/>
  <c r="U36" i="1" a="1"/>
  <c r="U23" i="1" a="1"/>
  <c r="U113" i="1" a="1"/>
  <c r="U117" i="1" a="1"/>
  <c r="U106" i="1" a="1"/>
  <c r="U11" i="1" a="1"/>
  <c r="U64" i="1" a="1"/>
  <c r="U115" i="1" a="1"/>
  <c r="U9" i="1" a="1"/>
  <c r="U33" i="1" a="1"/>
  <c r="U52" i="1" a="1"/>
  <c r="U30" i="1" a="1"/>
  <c r="U60" i="1" a="1"/>
  <c r="U40" i="1" a="1"/>
  <c r="U14" i="1" a="1"/>
  <c r="U15" i="1" a="1"/>
  <c r="U47" i="1" l="1"/>
  <c r="R47" i="1" s="1"/>
  <c r="U56" i="1"/>
  <c r="R56" i="1" s="1"/>
  <c r="U52" i="1"/>
  <c r="R52" i="1" s="1"/>
  <c r="U87" i="1"/>
  <c r="R87" i="1" s="1"/>
  <c r="U10" i="1"/>
  <c r="R10" i="1" s="1"/>
  <c r="U31" i="1"/>
  <c r="R31" i="1" s="1"/>
  <c r="U6" i="1"/>
  <c r="R6" i="1" s="1"/>
  <c r="U33" i="1"/>
  <c r="R33" i="1" s="1"/>
  <c r="U14" i="1"/>
  <c r="R14" i="1" s="1"/>
  <c r="U39" i="1"/>
  <c r="R39" i="1" s="1"/>
  <c r="U110" i="1"/>
  <c r="R110" i="1" s="1"/>
  <c r="U36" i="1"/>
  <c r="R36" i="1" s="1"/>
  <c r="U64" i="1"/>
  <c r="R64" i="1" s="1"/>
  <c r="U114" i="1"/>
  <c r="R114" i="1" s="1"/>
  <c r="U115" i="1"/>
  <c r="R115" i="1" s="1"/>
  <c r="U109" i="1"/>
  <c r="R109" i="1" s="1"/>
  <c r="U107" i="1"/>
  <c r="R107" i="1" s="1"/>
  <c r="U108" i="1"/>
  <c r="R108" i="1" s="1"/>
  <c r="U23" i="1"/>
  <c r="R23" i="1" s="1"/>
  <c r="U34" i="1"/>
  <c r="R34" i="1" s="1"/>
  <c r="U106" i="1"/>
  <c r="R106" i="1" s="1"/>
  <c r="U117" i="1"/>
  <c r="R117" i="1" s="1"/>
  <c r="U57" i="1"/>
  <c r="R57" i="1" s="1"/>
  <c r="U9" i="1"/>
  <c r="R9" i="1" s="1"/>
  <c r="U79" i="1"/>
  <c r="R79" i="1" s="1"/>
  <c r="U112" i="1"/>
  <c r="R112" i="1" s="1"/>
  <c r="U60" i="1"/>
  <c r="R60" i="1" s="1"/>
  <c r="U54" i="1"/>
  <c r="R54" i="1" s="1"/>
  <c r="U40" i="1"/>
  <c r="R40" i="1" s="1"/>
  <c r="U116" i="1"/>
  <c r="R116" i="1" s="1"/>
  <c r="U65" i="1"/>
  <c r="R65" i="1" s="1"/>
  <c r="U15" i="1"/>
  <c r="R15" i="1" s="1"/>
  <c r="U99" i="1"/>
  <c r="R99" i="1" s="1"/>
  <c r="U11" i="1"/>
  <c r="R11" i="1" s="1"/>
  <c r="U24" i="1"/>
  <c r="R24" i="1" s="1"/>
  <c r="U118" i="1"/>
  <c r="R118" i="1" s="1"/>
  <c r="U30" i="1"/>
  <c r="R30" i="1" s="1"/>
  <c r="U113" i="1"/>
  <c r="R113" i="1" s="1"/>
  <c r="U119" i="1"/>
  <c r="R119" i="1" s="1"/>
  <c r="AF158" i="1"/>
  <c r="AG158" i="1" s="1"/>
  <c r="U18" i="1" a="1"/>
  <c r="U46" i="1" a="1"/>
  <c r="U13" i="1" a="1"/>
  <c r="U103" i="1" a="1"/>
  <c r="U86" i="1" a="1"/>
  <c r="U93" i="1" a="1"/>
  <c r="U25" i="1" a="1"/>
  <c r="U53" i="1" a="1"/>
  <c r="U22" i="1" a="1"/>
  <c r="U42" i="1" a="1"/>
  <c r="U84" i="1" a="1"/>
  <c r="U17" i="1" a="1"/>
  <c r="U19" i="1" a="1"/>
  <c r="U38" i="1" a="1"/>
  <c r="U70" i="1" a="1"/>
  <c r="U73" i="1" a="1"/>
  <c r="U100" i="1" a="1"/>
  <c r="U73" i="1" l="1"/>
  <c r="R73" i="1" s="1"/>
  <c r="U42" i="1"/>
  <c r="R42" i="1" s="1"/>
  <c r="U46" i="1"/>
  <c r="R46" i="1" s="1"/>
  <c r="U25" i="1"/>
  <c r="R25" i="1" s="1"/>
  <c r="U22" i="1"/>
  <c r="R22" i="1" s="1"/>
  <c r="U103" i="1"/>
  <c r="R103" i="1" s="1"/>
  <c r="U38" i="1"/>
  <c r="R38" i="1" s="1"/>
  <c r="U13" i="1"/>
  <c r="R13" i="1" s="1"/>
  <c r="U100" i="1"/>
  <c r="R100" i="1" s="1"/>
  <c r="U84" i="1"/>
  <c r="R84" i="1" s="1"/>
  <c r="U70" i="1"/>
  <c r="R70" i="1" s="1"/>
  <c r="U93" i="1"/>
  <c r="R93" i="1" s="1"/>
  <c r="U18" i="1"/>
  <c r="R18" i="1" s="1"/>
  <c r="U86" i="1"/>
  <c r="R86" i="1" s="1"/>
  <c r="U53" i="1"/>
  <c r="R53" i="1" s="1"/>
  <c r="U19" i="1"/>
  <c r="R19" i="1" s="1"/>
  <c r="U17" i="1"/>
  <c r="R17" i="1" s="1"/>
  <c r="AH158" i="1"/>
  <c r="U95" i="1" a="1"/>
  <c r="U83" i="1" a="1"/>
  <c r="U68" i="1" a="1"/>
  <c r="U90" i="1" a="1"/>
  <c r="U101" i="1" a="1"/>
  <c r="U63" i="1" a="1"/>
  <c r="U94" i="1" a="1"/>
  <c r="U89" i="1" a="1"/>
  <c r="U66" i="1" a="1"/>
  <c r="U69" i="1" a="1"/>
  <c r="U67" i="1" a="1"/>
  <c r="U97" i="1" a="1"/>
  <c r="U48" i="1" a="1"/>
  <c r="U45" i="1" a="1"/>
  <c r="U43" i="1" a="1"/>
  <c r="U49" i="1" a="1"/>
  <c r="U67" i="1" l="1"/>
  <c r="R67" i="1" s="1"/>
  <c r="U101" i="1"/>
  <c r="R101" i="1" s="1"/>
  <c r="U69" i="1"/>
  <c r="R69" i="1" s="1"/>
  <c r="U43" i="1"/>
  <c r="R43" i="1" s="1"/>
  <c r="U94" i="1"/>
  <c r="R94" i="1" s="1"/>
  <c r="U66" i="1"/>
  <c r="R66" i="1" s="1"/>
  <c r="U68" i="1"/>
  <c r="R68" i="1" s="1"/>
  <c r="U83" i="1"/>
  <c r="R83" i="1" s="1"/>
  <c r="U49" i="1"/>
  <c r="R49" i="1" s="1"/>
  <c r="U63" i="1"/>
  <c r="R63" i="1" s="1"/>
  <c r="U95" i="1"/>
  <c r="R95" i="1" s="1"/>
  <c r="U48" i="1"/>
  <c r="R48" i="1" s="1"/>
  <c r="U89" i="1"/>
  <c r="R89" i="1" s="1"/>
  <c r="U90" i="1"/>
  <c r="R90" i="1" s="1"/>
  <c r="U97" i="1"/>
  <c r="R97" i="1" s="1"/>
  <c r="U45" i="1"/>
  <c r="R45" i="1" s="1"/>
  <c r="AI158" i="1"/>
  <c r="U71" i="1" a="1"/>
  <c r="U78" i="1" a="1"/>
  <c r="U77" i="1" a="1"/>
  <c r="U82" i="1" a="1"/>
  <c r="U58" i="1" a="1"/>
  <c r="U96" i="1" a="1"/>
  <c r="U91" i="1" a="1"/>
  <c r="U61" i="1" a="1"/>
  <c r="U72" i="1" a="1"/>
  <c r="U76" i="1" a="1"/>
  <c r="U75" i="1" a="1"/>
  <c r="U44" i="1" a="1"/>
  <c r="U85" i="1" a="1"/>
  <c r="U50" i="1" a="1"/>
  <c r="U51" i="1" a="1"/>
  <c r="U74" i="1" a="1"/>
  <c r="U88" i="1" a="1"/>
  <c r="U98" i="1" a="1"/>
  <c r="U44" i="1" l="1"/>
  <c r="R44" i="1" s="1"/>
  <c r="U71" i="1"/>
  <c r="R71" i="1" s="1"/>
  <c r="U76" i="1"/>
  <c r="R76" i="1" s="1"/>
  <c r="U82" i="1"/>
  <c r="R82" i="1" s="1"/>
  <c r="U88" i="1"/>
  <c r="R88" i="1" s="1"/>
  <c r="U75" i="1"/>
  <c r="R75" i="1" s="1"/>
  <c r="U72" i="1"/>
  <c r="R72" i="1" s="1"/>
  <c r="U50" i="1"/>
  <c r="R50" i="1" s="1"/>
  <c r="U58" i="1"/>
  <c r="R58" i="1" s="1"/>
  <c r="U77" i="1"/>
  <c r="R77" i="1" s="1"/>
  <c r="U51" i="1"/>
  <c r="R51" i="1" s="1"/>
  <c r="U74" i="1"/>
  <c r="R74" i="1" s="1"/>
  <c r="U96" i="1"/>
  <c r="R96" i="1" s="1"/>
  <c r="U91" i="1"/>
  <c r="R91" i="1" s="1"/>
  <c r="U85" i="1"/>
  <c r="R85" i="1" s="1"/>
  <c r="U61" i="1"/>
  <c r="R61" i="1" s="1"/>
  <c r="U98" i="1"/>
  <c r="R98" i="1" s="1"/>
  <c r="U78" i="1"/>
  <c r="R78" i="1" s="1"/>
  <c r="U62" i="1" a="1"/>
  <c r="U92" i="1" a="1"/>
  <c r="U102" i="1" a="1"/>
  <c r="U102" i="1" l="1"/>
  <c r="R102" i="1" s="1"/>
  <c r="U62" i="1"/>
  <c r="R62" i="1" s="1"/>
  <c r="U92" i="1"/>
  <c r="R92" i="1" s="1"/>
  <c r="AE159" i="1" l="1"/>
  <c r="AF159" i="1"/>
  <c r="AC159" i="1"/>
  <c r="AA159" i="1"/>
  <c r="AD159" i="1"/>
  <c r="AH159" i="1"/>
  <c r="AI159" i="1"/>
  <c r="AG159" i="1"/>
  <c r="AB159" i="1"/>
</calcChain>
</file>

<file path=xl/comments1.xml><?xml version="1.0" encoding="utf-8"?>
<comments xmlns="http://schemas.openxmlformats.org/spreadsheetml/2006/main">
  <authors>
    <author>Lee,Eunjoo</author>
    <author>SNB</author>
  </authors>
  <commentList>
    <comment ref="B4" authorId="0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
U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User Exit, Enhancement, Standard Modify
O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On-line Transaction
S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Script, (Smart)Form 
R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Report 
I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Interface(RFC)
M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Migration/Upload(BDC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
F -&gt; Function</t>
        </r>
      </text>
    </comment>
    <comment ref="L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>
      <text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개발완료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개발자자체테스트까지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통과된것을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4" authorId="0">
      <text>
        <r>
          <rPr>
            <sz val="9"/>
            <color indexed="81"/>
            <rFont val="돋움"/>
            <family val="3"/>
            <charset val="129"/>
          </rPr>
          <t>- 테스트 주체 : 개발요청자(PI)
- 실시 : 개발완료후 3일 내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2012.02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>
      <text>
        <r>
          <rPr>
            <b/>
            <sz val="9"/>
            <color indexed="81"/>
            <rFont val="Tahoma"/>
            <family val="2"/>
          </rPr>
          <t>2012.03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1">
      <text>
        <r>
          <rPr>
            <b/>
            <sz val="9"/>
            <color indexed="81"/>
            <rFont val="Tahoma"/>
            <family val="2"/>
          </rPr>
          <t>2012.04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<sst xmlns="http://schemas.openxmlformats.org/spreadsheetml/2006/main" count="989" uniqueCount="356">
  <si>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</si>
  <si>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</si>
  <si>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</si>
  <si>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</si>
  <si>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</si>
  <si>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</si>
  <si>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</si>
  <si>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</si>
  <si>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</si>
  <si>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</si>
  <si>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</si>
  <si>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</si>
  <si>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</si>
  <si>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</si>
  <si>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</si>
  <si>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</si>
  <si>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</si>
  <si>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개발
번호</t>
    <phoneticPr fontId="3" type="noConversion"/>
  </si>
  <si>
    <t>개발 항목 제목</t>
    <phoneticPr fontId="3" type="noConversion"/>
  </si>
  <si>
    <t>mapper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</si>
  <si>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</si>
  <si>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</si>
  <si>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</si>
  <si>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담당자</t>
    <phoneticPr fontId="2" type="noConversion"/>
  </si>
  <si>
    <t>총개수</t>
    <phoneticPr fontId="2" type="noConversion"/>
  </si>
  <si>
    <t>난이도</t>
    <phoneticPr fontId="2" type="noConversion"/>
  </si>
  <si>
    <t>중요도</t>
    <phoneticPr fontId="2" type="noConversion"/>
  </si>
  <si>
    <t>합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</si>
  <si>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</si>
  <si>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</si>
  <si>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</si>
  <si>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차수</t>
    <phoneticPr fontId="2" type="noConversion"/>
  </si>
  <si>
    <t>날짜</t>
    <phoneticPr fontId="2" type="noConversion"/>
  </si>
  <si>
    <t>순서</t>
    <phoneticPr fontId="2" type="noConversion"/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</si>
  <si>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</si>
  <si>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</si>
  <si>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</si>
  <si>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</si>
  <si>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</si>
  <si>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</si>
  <si>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</si>
  <si>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</si>
  <si>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</si>
  <si>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</si>
  <si>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</si>
  <si>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</si>
  <si>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</si>
  <si>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</si>
  <si>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</si>
  <si>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</si>
  <si>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</si>
  <si>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</si>
  <si>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</si>
  <si>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</si>
  <si>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</si>
  <si>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</si>
  <si>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</si>
  <si>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</si>
  <si>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</si>
  <si>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</si>
  <si>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</si>
  <si>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</si>
  <si>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</si>
  <si>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</si>
  <si>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</si>
  <si>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</si>
  <si>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</si>
  <si>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</si>
  <si>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</si>
  <si>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</si>
  <si>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</si>
  <si>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</si>
  <si>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</si>
  <si>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</si>
  <si>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</si>
  <si>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</si>
  <si>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</si>
  <si>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</si>
  <si>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</si>
  <si>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</si>
  <si>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</si>
  <si>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</si>
  <si>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</si>
  <si>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</si>
  <si>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</si>
  <si>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</si>
  <si>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</si>
  <si>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</si>
  <si>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</si>
  <si>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</si>
  <si>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</si>
  <si>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</si>
  <si>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</si>
  <si>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</si>
  <si>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</si>
  <si>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</si>
  <si>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</si>
  <si>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</si>
  <si>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</si>
  <si>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</si>
  <si>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</si>
  <si>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</si>
  <si>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java</t>
    <phoneticPr fontId="2" type="noConversion"/>
  </si>
  <si>
    <t xml:space="preserve">jsp </t>
    <phoneticPr fontId="2" type="noConversion"/>
  </si>
  <si>
    <t>css</t>
    <phoneticPr fontId="2" type="noConversion"/>
  </si>
  <si>
    <t>javascript</t>
    <phoneticPr fontId="2" type="noConversion"/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</si>
  <si>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</si>
  <si>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</si>
  <si>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</si>
  <si>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</si>
  <si>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</si>
  <si>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</si>
  <si>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</si>
  <si>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</si>
  <si>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</si>
  <si>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</si>
  <si>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</si>
  <si>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</si>
  <si>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</si>
  <si>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</si>
  <si>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</si>
  <si>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</si>
  <si>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</si>
  <si>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</si>
  <si>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</si>
  <si>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</si>
  <si>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</si>
  <si>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</si>
  <si>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</si>
  <si>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</si>
  <si>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</si>
  <si>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</si>
  <si>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</si>
  <si>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</si>
  <si>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</si>
  <si>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</si>
  <si>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</si>
  <si>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</si>
  <si>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0102</t>
  </si>
  <si>
    <t>0103</t>
  </si>
  <si>
    <t>0104</t>
  </si>
  <si>
    <t>0105</t>
  </si>
  <si>
    <t>i</t>
    <phoneticPr fontId="2" type="noConversion"/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</si>
  <si>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</si>
  <si>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</si>
  <si>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</si>
  <si>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</si>
  <si>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</si>
  <si>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</si>
  <si>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</si>
  <si>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</si>
  <si>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</si>
  <si>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</si>
  <si>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</si>
  <si>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</si>
  <si>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 xml:space="preserve">중 </t>
    <phoneticPr fontId="2" type="noConversion"/>
  </si>
  <si>
    <t>하</t>
    <phoneticPr fontId="2" type="noConversion"/>
  </si>
  <si>
    <t>0097</t>
  </si>
  <si>
    <t>signup.jsp
회원가입 페이지</t>
    <phoneticPr fontId="2" type="noConversion"/>
  </si>
  <si>
    <t>회원/회원가입</t>
    <phoneticPr fontId="2" type="noConversion"/>
  </si>
  <si>
    <t>signup.css
화원가입 페이지 레이아웃</t>
    <phoneticPr fontId="2" type="noConversion"/>
  </si>
  <si>
    <t>signup.js
회원가입페이지의 사용자 이벤트 구현</t>
  </si>
  <si>
    <t>UserAccessController.java
유저 ACCESS 전용 컨트롤러</t>
    <phoneticPr fontId="2" type="noConversion"/>
  </si>
  <si>
    <t>UserLoginController.java
유저 로그인/로그아웃 컨트롤러</t>
  </si>
  <si>
    <t>signin.jsp
회원 로그인 페이지</t>
    <phoneticPr fontId="2" type="noConversion"/>
  </si>
  <si>
    <t>signin.css
회원로그인페이지 레이아웃</t>
    <phoneticPr fontId="2" type="noConversion"/>
  </si>
  <si>
    <t>signin.js
회원 로그인 페이지 사용자 이벤트 처리</t>
    <phoneticPr fontId="2" type="noConversion"/>
  </si>
  <si>
    <t>1.1.1</t>
    <phoneticPr fontId="2" type="noConversion"/>
  </si>
  <si>
    <t>회원</t>
    <phoneticPr fontId="2" type="noConversion"/>
  </si>
  <si>
    <t>findID.jsp
아이디찾기 페이지</t>
    <phoneticPr fontId="2" type="noConversion"/>
  </si>
  <si>
    <t>findID.css
아이디찾기 페이지 레이아웃</t>
    <phoneticPr fontId="2" type="noConversion"/>
  </si>
  <si>
    <t>findID.js
아이디찾기의 사용자 이벤트 처리</t>
    <phoneticPr fontId="2" type="noConversion"/>
  </si>
  <si>
    <t>findPW.jsp
비밀번호찾기 페이지</t>
    <phoneticPr fontId="2" type="noConversion"/>
  </si>
  <si>
    <t>findPW.css
아이디찾기 페이지 레이아웃</t>
    <phoneticPr fontId="2" type="noConversion"/>
  </si>
  <si>
    <t>findPW.js
아이디찾기의 사용자 이벤트 처리</t>
    <phoneticPr fontId="2" type="noConversion"/>
  </si>
  <si>
    <t>profile.jsp 
사용자 개인정보 관리 페이지</t>
    <phoneticPr fontId="2" type="noConversion"/>
  </si>
  <si>
    <t>profile.css
사용자 개인정보 관리 페이지 레이아웃</t>
    <phoneticPr fontId="2" type="noConversion"/>
  </si>
  <si>
    <t>profile.js
사용자 개인정보 관리 페이지의 사용자 이벤트 처리부</t>
    <phoneticPr fontId="2" type="noConversion"/>
  </si>
  <si>
    <t>회원 시스템</t>
    <phoneticPr fontId="2" type="noConversion"/>
  </si>
  <si>
    <t>1.1.2</t>
    <phoneticPr fontId="2" type="noConversion"/>
  </si>
  <si>
    <t>1.1.3</t>
    <phoneticPr fontId="2" type="noConversion"/>
  </si>
  <si>
    <t>O</t>
    <phoneticPr fontId="2" type="noConversion"/>
  </si>
  <si>
    <t>O</t>
  </si>
  <si>
    <t>O</t>
    <phoneticPr fontId="2" type="noConversion"/>
  </si>
  <si>
    <t>makeTeamBoard.jsp 
팀원모집 게시판 메인 화면</t>
    <phoneticPr fontId="2" type="noConversion"/>
  </si>
  <si>
    <t>팀원모집 게시판/게시판 조회</t>
    <phoneticPr fontId="2" type="noConversion"/>
  </si>
  <si>
    <t>makeTeamBoard.css
팀원모집 게시판 메인화면 레이아웃</t>
    <phoneticPr fontId="2" type="noConversion"/>
  </si>
  <si>
    <t>makeTeamboard.js
팀원모집 게시판 메인화면의 사용자 이벤트 처리부</t>
    <phoneticPr fontId="2" type="noConversion"/>
  </si>
  <si>
    <t>1.2.1.1</t>
    <phoneticPr fontId="2" type="noConversion"/>
  </si>
  <si>
    <t>makeTeamPost-view.css
팀원모집 게시글 내용의 레이아웃 정의</t>
    <phoneticPr fontId="2" type="noConversion"/>
  </si>
  <si>
    <t>makeTeamPost-view.js
팀원모집 게시글 내용의 사용자 이벤트를 처리함</t>
    <phoneticPr fontId="2" type="noConversion"/>
  </si>
  <si>
    <t>maekTeamPosting.jsp  
팀원모집 게시글 작성 폼
(작성/수정) 전부 사용</t>
    <phoneticPr fontId="2" type="noConversion"/>
  </si>
  <si>
    <t>팀원모집 게시판/게시글 관리</t>
    <phoneticPr fontId="2" type="noConversion"/>
  </si>
  <si>
    <t>makeTeamPosting.css
팀원모집 게시글 작성 화면의 레이아웃 정의</t>
    <phoneticPr fontId="2" type="noConversion"/>
  </si>
  <si>
    <t xml:space="preserve">makeTeamPostring.js
팀원모집 게시글 작성 화면의 사용자 이벤트 처리 </t>
    <phoneticPr fontId="2" type="noConversion"/>
  </si>
  <si>
    <t>makeTeamPostView.jsp 
팀원모집 게시글 내용을 표시하는 페이지</t>
    <phoneticPr fontId="2" type="noConversion"/>
  </si>
  <si>
    <t>1.2.1.2</t>
    <phoneticPr fontId="2" type="noConversion"/>
  </si>
  <si>
    <t>CommunityController.java
게시판 컨트롤러</t>
  </si>
  <si>
    <t>게시판</t>
  </si>
  <si>
    <t>1.2.1</t>
    <phoneticPr fontId="2" type="noConversion"/>
  </si>
  <si>
    <t>CommunitySVCImpl.java
게시판 서비스 구현 클래스</t>
  </si>
  <si>
    <t>RecruitController.java
등록게시판 컨트롤러</t>
  </si>
  <si>
    <t>TeamListDAO.java
팀게시판 데이터 DB 인터페이스</t>
  </si>
  <si>
    <t>TeamListDAOImpl.java
TeamListDAO 구현 클래스</t>
  </si>
  <si>
    <t>TeamListSVC.java
팀게시판 서비스 인터페이스</t>
  </si>
  <si>
    <t>TeamListSVCImpl.java
TeamListSVC 구현 클래스</t>
  </si>
  <si>
    <t>TeamList-mapper.xml
팀게시판 기능 관련 sql 정리 mapper</t>
  </si>
  <si>
    <t>O</t>
    <phoneticPr fontId="2" type="noConversion"/>
  </si>
  <si>
    <t xml:space="preserve"> gongBoard.jsp 
공모전 게시판 메인 화면</t>
    <phoneticPr fontId="2" type="noConversion"/>
  </si>
  <si>
    <t>공모전 게시판/게시판 조회</t>
    <phoneticPr fontId="2" type="noConversion"/>
  </si>
  <si>
    <t>GongBoardService.java
공모전 게시판 기능을 정의하는 인터페이스</t>
    <phoneticPr fontId="2" type="noConversion"/>
  </si>
  <si>
    <t>GongBoardManager.java
공모전 BoardService를 구현한 인터페이스</t>
    <phoneticPr fontId="2" type="noConversion"/>
  </si>
  <si>
    <t>gongBoard.css
공모전 게시판 메인화면 레이아웃</t>
    <phoneticPr fontId="2" type="noConversion"/>
  </si>
  <si>
    <t>gongboard.js
공모전 게시판 메인화면의 사용자 이벤트 처리부</t>
    <phoneticPr fontId="2" type="noConversion"/>
  </si>
  <si>
    <t>1.2.2.1</t>
    <phoneticPr fontId="2" type="noConversion"/>
  </si>
  <si>
    <t>gongPost-view.css
공모전 게시글 내용의 레이아웃 정의</t>
    <phoneticPr fontId="2" type="noConversion"/>
  </si>
  <si>
    <t>gongPost-view.js
공모전 게시글 내용의 사용자 이벤트를 처리함</t>
    <phoneticPr fontId="2" type="noConversion"/>
  </si>
  <si>
    <t>GongDao.java
공모전 데이터 DB 인터페이스</t>
  </si>
  <si>
    <t>GongDAOImpl.java
공모전DAO 구현 클래스</t>
  </si>
  <si>
    <t>GongSVC.java
공모전 서비스 클래스</t>
  </si>
  <si>
    <t>GongSVCImpl.java
공모전SVC 구현 클래스</t>
  </si>
  <si>
    <t>GongDAO-mapper.xml
공모전 기능관련 sql 정리 mapper</t>
  </si>
  <si>
    <t>gongPosting.jsp  
공모전 게시글 작성 폼
(작성/답글/수정) 전부 사용</t>
    <phoneticPr fontId="2" type="noConversion"/>
  </si>
  <si>
    <t>공모전 게시판/게시글 관리</t>
    <phoneticPr fontId="2" type="noConversion"/>
  </si>
  <si>
    <t>gongPosting.css
공모전 게시글 작성 화면의 레이아웃 정의</t>
    <phoneticPr fontId="2" type="noConversion"/>
  </si>
  <si>
    <t xml:space="preserve">gongPostring.js
공모전 게시글 작성 화면의 사용자 이벤트 처리 </t>
    <phoneticPr fontId="2" type="noConversion"/>
  </si>
  <si>
    <t>gongPostView.jsp 
공모전 게시글 내용을 표시하는 페이지</t>
    <phoneticPr fontId="2" type="noConversion"/>
  </si>
  <si>
    <t>1.2.2.2</t>
    <phoneticPr fontId="2" type="noConversion"/>
  </si>
  <si>
    <t xml:space="preserve"> daeBoard.jsp 
대외활동 게시판 메인 화면</t>
    <phoneticPr fontId="2" type="noConversion"/>
  </si>
  <si>
    <t>대외활동 게시판/게시판 조회</t>
    <phoneticPr fontId="2" type="noConversion"/>
  </si>
  <si>
    <t>DaeBoardService.java
대외활동 게시판 기능을 정의하는 인터페이스</t>
    <phoneticPr fontId="2" type="noConversion"/>
  </si>
  <si>
    <t>DaeBoardManager.java
대외활동 BoardService를 구현한 인터페이스</t>
    <phoneticPr fontId="2" type="noConversion"/>
  </si>
  <si>
    <t>daeBoard.css
대외활동 게시판 메인화면 레이아웃</t>
    <phoneticPr fontId="2" type="noConversion"/>
  </si>
  <si>
    <t>daeBoard.js
대외활동 게시판 메인화면의 사용자 이벤트 처리부</t>
    <phoneticPr fontId="2" type="noConversion"/>
  </si>
  <si>
    <t>1.2.3.1</t>
    <phoneticPr fontId="2" type="noConversion"/>
  </si>
  <si>
    <t>daePost-view.css
대외활동 게시글 내용의 레이아웃 정의</t>
    <phoneticPr fontId="2" type="noConversion"/>
  </si>
  <si>
    <t>daePost-view.js
대외활동 게시글 내용의 사용자 이벤트를 처리함</t>
    <phoneticPr fontId="2" type="noConversion"/>
  </si>
  <si>
    <t>daePosting.jsp  
대외활동 게시글 작성 폼
(작성/답글/수정) 전부 사용</t>
    <phoneticPr fontId="2" type="noConversion"/>
  </si>
  <si>
    <t>대외활동 게시판/게시글 관리</t>
    <phoneticPr fontId="2" type="noConversion"/>
  </si>
  <si>
    <t>daePosting.css
대외활동 게시글 작성 화면의 레이아웃 정의</t>
    <phoneticPr fontId="2" type="noConversion"/>
  </si>
  <si>
    <t xml:space="preserve">daePostring.js
대외활동 게시글 작성 화면의 사용자 이벤트 처리 </t>
    <phoneticPr fontId="2" type="noConversion"/>
  </si>
  <si>
    <t>daePostView.jsp 
대외활동 게시글 내용을 표시하는 페이지</t>
    <phoneticPr fontId="2" type="noConversion"/>
  </si>
  <si>
    <t>DaeDao.java
대외활동 데이터 DB 인터페이스</t>
  </si>
  <si>
    <t>DaeDAOImpl.java
대외활동DAO 구현 클래스</t>
  </si>
  <si>
    <t>DaeSVC.java
대외활동 서비스 인터페이스</t>
  </si>
  <si>
    <t>DaeSVCImpl.java
대외활동SVC 구현 클래스</t>
  </si>
  <si>
    <t>DaeDAO-mapper.xml
대외활동 기능관련 sql 정리 mapper</t>
  </si>
  <si>
    <t>1.2.3.2</t>
    <phoneticPr fontId="2" type="noConversion"/>
  </si>
  <si>
    <t>1.2.4.1</t>
    <phoneticPr fontId="2" type="noConversion"/>
  </si>
  <si>
    <t>1.2.4</t>
    <phoneticPr fontId="2" type="noConversion"/>
  </si>
  <si>
    <t xml:space="preserve"> commBoard.jsp 
자유게시판 메인 화면</t>
    <phoneticPr fontId="2" type="noConversion"/>
  </si>
  <si>
    <t>자유게시판 게시판/게시판 조회</t>
    <phoneticPr fontId="2" type="noConversion"/>
  </si>
  <si>
    <t>CommBoardService.java
자유게시판기능을 정의하는 인터페이스</t>
    <phoneticPr fontId="2" type="noConversion"/>
  </si>
  <si>
    <t>CommBoardManager.java
자유게시판 BoardService를 구현한 인터페이스</t>
    <phoneticPr fontId="2" type="noConversion"/>
  </si>
  <si>
    <t>commBoard.css
자유게시판 메인화면 레이아웃</t>
    <phoneticPr fontId="2" type="noConversion"/>
  </si>
  <si>
    <t>commboard.js
자유게시판 메인화면의 사용자 이벤트 처리부</t>
    <phoneticPr fontId="2" type="noConversion"/>
  </si>
  <si>
    <t>commPost-view.css
자유게시판 게시글 내용의 레이아웃 정의</t>
    <phoneticPr fontId="2" type="noConversion"/>
  </si>
  <si>
    <t>commPost-view.js
자유게시판 게시글 내용의 사용자 이벤트를 처리함</t>
    <phoneticPr fontId="2" type="noConversion"/>
  </si>
  <si>
    <t>commPosting.jsp  
자유게시판 게시글 작성 폼
(작성/답글/수정) 전부 사용</t>
    <phoneticPr fontId="2" type="noConversion"/>
  </si>
  <si>
    <t>자유게시판 게시판/게시글 관리</t>
    <phoneticPr fontId="2" type="noConversion"/>
  </si>
  <si>
    <t>commPosting.css
자유게시판 게시글 작성 화면의 레이아웃 정의</t>
    <phoneticPr fontId="2" type="noConversion"/>
  </si>
  <si>
    <t xml:space="preserve">commPostring.js
자유게시판 게시글 작성 화면의 사용자 이벤트 처리 </t>
    <phoneticPr fontId="2" type="noConversion"/>
  </si>
  <si>
    <t>commPostView.jsp 
자유게시판 게시글 내용을 표시하는 페이지</t>
    <phoneticPr fontId="2" type="noConversion"/>
  </si>
  <si>
    <t>1.2.4.2</t>
    <phoneticPr fontId="2" type="noConversion"/>
  </si>
  <si>
    <t>CommunitySVC.java
게시판 서비스 인터페이스</t>
  </si>
  <si>
    <t>comment.jsp 
댓글을 표시하고 컨트롤하는 부분</t>
    <phoneticPr fontId="2" type="noConversion"/>
  </si>
  <si>
    <t>게시판/댓글 관리</t>
    <phoneticPr fontId="2" type="noConversion"/>
  </si>
  <si>
    <t>comment.css
댓글 창의 배치 정의</t>
    <phoneticPr fontId="2" type="noConversion"/>
  </si>
  <si>
    <t>comment.js
사용자 이벤트에 따라 댓글 처리를 요청하고 응답을 처리</t>
    <phoneticPr fontId="2" type="noConversion"/>
  </si>
  <si>
    <t>commentController.java
댓글 컨트롤러</t>
  </si>
  <si>
    <t>댓글</t>
  </si>
  <si>
    <t>1.2.5</t>
    <phoneticPr fontId="2" type="noConversion"/>
  </si>
  <si>
    <t>1.2.5.1</t>
    <phoneticPr fontId="2" type="noConversion"/>
  </si>
  <si>
    <t>CommentSVC.java
댓글 서비스 인터페이스</t>
  </si>
  <si>
    <t>CommentSVCImpl.java
댓글SVC 구현 클래스</t>
  </si>
  <si>
    <t>CommentDVO.java
댓글 데이터 DB 인터페이스</t>
  </si>
  <si>
    <t>CommentDAOImpl.java
댓글DAO 구현 클래스</t>
  </si>
  <si>
    <t>CommentDAO-mapper.xml
댓글 기능 관련 sql 정리 mapper</t>
  </si>
  <si>
    <t xml:space="preserve"> notice.jsp 
공지사항 메인 화면</t>
    <phoneticPr fontId="2" type="noConversion"/>
  </si>
  <si>
    <t>공지사항 페이지 조회</t>
    <phoneticPr fontId="2" type="noConversion"/>
  </si>
  <si>
    <t>notice.css
공지사항 메인화면 레이아웃</t>
    <phoneticPr fontId="2" type="noConversion"/>
  </si>
  <si>
    <t>notice.js
공지사항 메인화면의 사용자 이벤트 처리부</t>
    <phoneticPr fontId="2" type="noConversion"/>
  </si>
  <si>
    <t>1.3.1.1</t>
    <phoneticPr fontId="2" type="noConversion"/>
  </si>
  <si>
    <t>NoticeDAO.java
공지사항 데이터 DB 인터페이스</t>
  </si>
  <si>
    <t>NoticeDAOImpl.java
NoticeDAO 구현 클래스</t>
  </si>
  <si>
    <t>NoticeSVC.java
공지사항 서비스 인터페이스</t>
  </si>
  <si>
    <t>NoticeSVCImpl.java
NoticeSVC 구현 클래스</t>
  </si>
  <si>
    <t>공지사항 관리</t>
    <phoneticPr fontId="2" type="noConversion"/>
  </si>
  <si>
    <t>1.3.1.2</t>
    <phoneticPr fontId="2" type="noConversion"/>
  </si>
  <si>
    <t>qna.jsp
Q&amp;A 메인 화면</t>
    <phoneticPr fontId="2" type="noConversion"/>
  </si>
  <si>
    <t>Q&amp;A 페이지 조회</t>
    <phoneticPr fontId="2" type="noConversion"/>
  </si>
  <si>
    <t>qna.css
Q&amp;A 메인화면 레이아웃</t>
    <phoneticPr fontId="2" type="noConversion"/>
  </si>
  <si>
    <t>qna.js
Q&amp;A 메인화면의 사용자 이벤트 처리부</t>
    <phoneticPr fontId="2" type="noConversion"/>
  </si>
  <si>
    <t>1.3.2.1</t>
    <phoneticPr fontId="2" type="noConversion"/>
  </si>
  <si>
    <t>QnADAO.java
QnA 데이터 DB 인터페이스</t>
  </si>
  <si>
    <t>QnADAOImpl.java
QnADAO 구현클래스</t>
  </si>
  <si>
    <t>QnASVC.java
QnA 서비스 인터페이스</t>
  </si>
  <si>
    <t>QnASVCImpl.java
QnASVC 구현 클래스</t>
  </si>
  <si>
    <t>QnADAO-mapper.xml
QnA 기능관련 sql 정리 mapper</t>
  </si>
  <si>
    <t>QnA 관리</t>
    <phoneticPr fontId="2" type="noConversion"/>
  </si>
  <si>
    <t>1.3.2.2</t>
    <phoneticPr fontId="2" type="noConversion"/>
  </si>
  <si>
    <t xml:space="preserve"> myPage.jsp 
마이페이지 메인 화면</t>
    <phoneticPr fontId="2" type="noConversion"/>
  </si>
  <si>
    <t>마이페이지(사용자) 조회</t>
    <phoneticPr fontId="2" type="noConversion"/>
  </si>
  <si>
    <t>myPage.css
마이페이지 메인화면 레이아웃</t>
    <phoneticPr fontId="2" type="noConversion"/>
  </si>
  <si>
    <t>myPage.js
마이페이지 메인화면의 사용자 이벤트 처리부</t>
    <phoneticPr fontId="2" type="noConversion"/>
  </si>
  <si>
    <t>1.3.3.1</t>
    <phoneticPr fontId="2" type="noConversion"/>
  </si>
  <si>
    <t>admin.jsp
관리자페이지 메인 화면</t>
    <phoneticPr fontId="2" type="noConversion"/>
  </si>
  <si>
    <t>관리자페이지 조회</t>
    <phoneticPr fontId="2" type="noConversion"/>
  </si>
  <si>
    <t>admin.css
관리자페이지 메인화면 레이아웃</t>
    <phoneticPr fontId="2" type="noConversion"/>
  </si>
  <si>
    <t>admin.js
관리자페이지 메인화면의 사용자 이벤트 처리부</t>
    <phoneticPr fontId="2" type="noConversion"/>
  </si>
  <si>
    <t>AdminDAO.java
관리자 데이터 DB 인터페이스</t>
  </si>
  <si>
    <t>AdiminDAOImpl.java
AdminDAO 구현 클래스</t>
  </si>
  <si>
    <t>AdminSVC.java
관리자 서비스 인터페이스</t>
  </si>
  <si>
    <t>AdminSVCImpl.java
AdminSVC 구현클래스</t>
  </si>
  <si>
    <t>관리자 관리</t>
    <phoneticPr fontId="2" type="noConversion"/>
  </si>
  <si>
    <t>1.3.3.2</t>
    <phoneticPr fontId="2" type="noConversion"/>
  </si>
  <si>
    <t>PagingCriteria.java
특정 페이지 조회 VO역할 클래스</t>
  </si>
  <si>
    <t>페이징</t>
  </si>
  <si>
    <t>PagingMaker.java
페이징 처리 게시판</t>
  </si>
  <si>
    <t>기타</t>
    <phoneticPr fontId="2" type="noConversion"/>
  </si>
  <si>
    <t>1.4.1</t>
    <phoneticPr fontId="2" type="noConversion"/>
  </si>
  <si>
    <t>안명성</t>
    <phoneticPr fontId="2" type="noConversion"/>
  </si>
  <si>
    <t>박주헌</t>
    <phoneticPr fontId="2" type="noConversion"/>
  </si>
  <si>
    <t>변준오</t>
    <phoneticPr fontId="2" type="noConversion"/>
  </si>
  <si>
    <t>이승엽</t>
    <phoneticPr fontId="2" type="noConversion"/>
  </si>
  <si>
    <t>변민정</t>
    <phoneticPr fontId="2" type="noConversion"/>
  </si>
  <si>
    <t>회원/로그인 및 로그아웃</t>
    <phoneticPr fontId="2" type="noConversion"/>
  </si>
  <si>
    <t>중</t>
  </si>
  <si>
    <t>중</t>
    <phoneticPr fontId="2" type="noConversion"/>
  </si>
  <si>
    <t>하</t>
  </si>
  <si>
    <t>하</t>
    <phoneticPr fontId="2" type="noConversion"/>
  </si>
  <si>
    <t>상</t>
  </si>
  <si>
    <t>상</t>
    <phoneticPr fontId="2" type="noConversion"/>
  </si>
  <si>
    <t>UserAccess-mapper.xml
유저와 관련 sql 정의 매퍼</t>
    <phoneticPr fontId="2" type="noConversion"/>
  </si>
  <si>
    <t>개발프로그램리스트</t>
    <phoneticPr fontId="2" type="noConversion"/>
  </si>
  <si>
    <t>main.css
메인화면의 배치 정의</t>
    <phoneticPr fontId="2" type="noConversion"/>
  </si>
  <si>
    <t>기타</t>
    <phoneticPr fontId="2" type="noConversion"/>
  </si>
  <si>
    <t>디자인</t>
    <phoneticPr fontId="2" type="noConversion"/>
  </si>
  <si>
    <t>O</t>
    <phoneticPr fontId="2" type="noConversion"/>
  </si>
  <si>
    <t>main.js
메인화면의 사용자 이벤트 처리함</t>
    <phoneticPr fontId="2" type="noConversion"/>
  </si>
  <si>
    <t>header.jsp 
사이트의 헤더</t>
    <phoneticPr fontId="2" type="noConversion"/>
  </si>
  <si>
    <t>nav.jsp 
사이트의 네비게이션</t>
    <phoneticPr fontId="2" type="noConversion"/>
  </si>
  <si>
    <t>footer.jsp
사이트의 푸터</t>
    <phoneticPr fontId="2" type="noConversion"/>
  </si>
  <si>
    <t>common.css
사이트 헤더 푸터 네비게이션의 배치를 정의</t>
    <phoneticPr fontId="2" type="noConversion"/>
  </si>
  <si>
    <t>common.js 
사이트 헤더/푸터/네비게이션의 사용자 이벤트를 처리함</t>
    <phoneticPr fontId="2" type="noConversion"/>
  </si>
  <si>
    <t>meta.jsp
사이트의 meta데이터(head태그에 공통으로 담기는 내용)</t>
    <phoneticPr fontId="2" type="noConversion"/>
  </si>
  <si>
    <t>0118</t>
  </si>
  <si>
    <t>0119</t>
  </si>
  <si>
    <t>0120</t>
  </si>
  <si>
    <t>0121</t>
  </si>
  <si>
    <t>0122</t>
  </si>
  <si>
    <t>0123</t>
  </si>
  <si>
    <t>0124</t>
  </si>
  <si>
    <t>0125</t>
  </si>
  <si>
    <t>상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</si>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</sst>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m&quot;월&quot;\ dd&quot;일&quot;"/>
    <numFmt numFmtId="177" formatCode="0_ "/>
    <numFmt numFmtId="178" formatCode="_-* #,##0.0_-;\-* #,##0.0_-;_-* &quot;-&quot;?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135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11" fillId="3" borderId="2" xfId="1" applyNumberFormat="1" applyFont="1" applyFill="1" applyBorder="1" applyAlignment="1">
      <alignment horizontal="left" vertical="center"/>
    </xf>
    <xf numFmtId="41" fontId="11" fillId="3" borderId="2" xfId="1" applyFont="1" applyFill="1" applyBorder="1">
      <alignment vertical="center"/>
    </xf>
    <xf numFmtId="41" fontId="11" fillId="3" borderId="2" xfId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9" fontId="4" fillId="0" borderId="0" xfId="2" applyFont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9" fontId="4" fillId="5" borderId="2" xfId="2" applyFont="1" applyFill="1" applyBorder="1" applyAlignment="1">
      <alignment horizontal="center" vertical="center"/>
    </xf>
    <xf numFmtId="49" fontId="11" fillId="5" borderId="0" xfId="1" applyNumberFormat="1" applyFont="1" applyFill="1" applyBorder="1" applyAlignment="1">
      <alignment horizontal="left" vertical="center"/>
    </xf>
    <xf numFmtId="0" fontId="4" fillId="0" borderId="2" xfId="0" applyFont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49" fontId="11" fillId="5" borderId="2" xfId="1" applyNumberFormat="1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41" fontId="4" fillId="5" borderId="0" xfId="1" applyFont="1" applyFill="1">
      <alignment vertical="center"/>
    </xf>
    <xf numFmtId="41" fontId="4" fillId="5" borderId="2" xfId="1" applyFont="1" applyFill="1" applyBorder="1" applyAlignment="1">
      <alignment horizontal="center" vertical="center"/>
    </xf>
    <xf numFmtId="41" fontId="4" fillId="5" borderId="2" xfId="1" applyFont="1" applyFill="1" applyBorder="1">
      <alignment vertical="center"/>
    </xf>
    <xf numFmtId="0" fontId="4" fillId="5" borderId="0" xfId="0" applyFont="1" applyFill="1" applyBorder="1">
      <alignment vertical="center"/>
    </xf>
    <xf numFmtId="178" fontId="4" fillId="0" borderId="0" xfId="0" applyNumberFormat="1" applyFont="1">
      <alignment vertical="center"/>
    </xf>
    <xf numFmtId="178" fontId="4" fillId="2" borderId="0" xfId="0" applyNumberFormat="1" applyFont="1" applyFill="1" applyAlignment="1">
      <alignment vertical="center"/>
    </xf>
    <xf numFmtId="41" fontId="11" fillId="5" borderId="2" xfId="1" applyFont="1" applyFill="1" applyBorder="1">
      <alignment vertical="center"/>
    </xf>
    <xf numFmtId="178" fontId="11" fillId="5" borderId="2" xfId="1" applyNumberFormat="1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right" vertical="center"/>
    </xf>
    <xf numFmtId="41" fontId="11" fillId="5" borderId="2" xfId="1" applyFont="1" applyFill="1" applyBorder="1" applyAlignment="1">
      <alignment horizontal="right"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178" fontId="4" fillId="5" borderId="2" xfId="0" applyNumberFormat="1" applyFont="1" applyFill="1" applyBorder="1" applyAlignment="1">
      <alignment horizontal="right" vertical="center"/>
    </xf>
    <xf numFmtId="41" fontId="11" fillId="5" borderId="2" xfId="1" quotePrefix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2" xfId="1" applyNumberFormat="1" applyFont="1" applyFill="1" applyBorder="1" applyAlignment="1">
      <alignment horizontal="left"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2" xfId="1" applyNumberFormat="1" applyFont="1" applyFill="1" applyBorder="1" applyAlignment="1">
      <alignment horizontal="left"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0" fontId="4" fillId="5" borderId="2" xfId="0" applyFont="1" applyFill="1" applyBorder="1" applyAlignment="1">
      <alignment vertical="center" wrapText="1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1" fontId="11" fillId="3" borderId="2" xfId="1" applyFont="1" applyFill="1" applyBorder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0" fontId="9" fillId="2" borderId="4" xfId="0" applyFont="1" applyFill="1" applyBorder="1" applyAlignment="1" applyProtection="1">
      <alignment vertical="center" wrapText="1"/>
      <protection locked="0"/>
    </xf>
    <xf numFmtId="0" fontId="9" fillId="2" borderId="6" xfId="0" applyFont="1" applyFill="1" applyBorder="1" applyAlignment="1" applyProtection="1">
      <alignment vertical="center" wrapText="1"/>
      <protection locked="0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vertical="center" wrapText="1"/>
    </xf>
    <xf numFmtId="49" fontId="11" fillId="5" borderId="2" xfId="1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178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표준" xfId="0" builtinId="0"/>
    <cellStyle name="표준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59"/>
  <sheetViews>
    <sheetView showGridLines="0" tabSelected="1" zoomScale="90" zoomScaleNormal="90" workbookViewId="0">
      <pane ySplit="5" topLeftCell="A87" activePane="bottomLeft" state="frozen"/>
      <selection pane="bottomLeft" activeCell="N39" sqref="N39"/>
    </sheetView>
  </sheetViews>
  <sheetFormatPr defaultRowHeight="15.95" customHeight="1" x14ac:dyDescent="0.3"/>
  <cols>
    <col min="1" max="1" width="7.125" style="3" bestFit="1" customWidth="1"/>
    <col min="2" max="2" width="14.625" style="8" customWidth="1"/>
    <col min="3" max="3" width="46.625" style="8" customWidth="1"/>
    <col min="4" max="4" width="22.75" style="38" hidden="1" customWidth="1"/>
    <col min="5" max="5" width="24.25" style="3" hidden="1" customWidth="1"/>
    <col min="6" max="6" width="9" style="3" hidden="1" customWidth="1"/>
    <col min="7" max="9" width="5.25" style="9" hidden="1" customWidth="1"/>
    <col min="10" max="10" width="15.25" style="9" hidden="1" customWidth="1"/>
    <col min="11" max="11" width="8.75" style="9" customWidth="1"/>
    <col min="12" max="12" width="6.5" style="9" customWidth="1"/>
    <col min="13" max="14" width="10.875" style="9" bestFit="1" customWidth="1"/>
    <col min="15" max="15" width="6.625" style="9" customWidth="1"/>
    <col min="16" max="17" width="4.125" style="9" customWidth="1"/>
    <col min="18" max="18" width="9.375" style="9" customWidth="1"/>
    <col min="19" max="19" width="10.5" style="9" customWidth="1"/>
    <col min="20" max="20" width="9" style="3" customWidth="1"/>
    <col min="21" max="21" width="12" style="3" customWidth="1"/>
    <col min="22" max="22" width="9.375" style="9" customWidth="1"/>
    <col min="23" max="24" width="9" style="3" customWidth="1"/>
    <col min="25" max="25" width="16.875" style="3" customWidth="1"/>
    <col min="26" max="26" width="6.625" style="3" bestFit="1" customWidth="1"/>
    <col min="27" max="35" width="10.875" style="3" bestFit="1" customWidth="1"/>
    <col min="36" max="16384" width="9" style="3"/>
  </cols>
  <sheetData>
    <row r="1" spans="2:25" ht="8.4499999999999993" customHeight="1" x14ac:dyDescent="0.3"/>
    <row r="2" spans="2:25" ht="19.5" customHeight="1" x14ac:dyDescent="0.3">
      <c r="B2" s="1" t="s">
        <v>334</v>
      </c>
      <c r="C2" s="1"/>
      <c r="D2" s="39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5"/>
      <c r="W2" s="4"/>
      <c r="X2" s="4"/>
      <c r="Y2" s="4"/>
    </row>
    <row r="3" spans="2:25" ht="8.4499999999999993" customHeight="1" x14ac:dyDescent="0.3"/>
    <row r="4" spans="2:25" ht="24.75" customHeight="1" x14ac:dyDescent="0.3">
      <c r="B4" s="131" t="s">
        <v>17</v>
      </c>
      <c r="C4" s="102" t="s">
        <v>18</v>
      </c>
      <c r="D4" s="133" t="s">
        <v>0</v>
      </c>
      <c r="E4" s="131" t="s">
        <v>1</v>
      </c>
      <c r="F4" s="129" t="s">
        <v>2</v>
      </c>
      <c r="G4" s="130"/>
      <c r="H4" s="130"/>
      <c r="I4" s="130"/>
      <c r="J4" s="130"/>
      <c r="K4" s="125" t="s">
        <v>3</v>
      </c>
      <c r="L4" s="125" t="s">
        <v>4</v>
      </c>
      <c r="M4" s="127" t="s">
        <v>5</v>
      </c>
      <c r="N4" s="127" t="s">
        <v>6</v>
      </c>
      <c r="O4" s="129" t="s">
        <v>7</v>
      </c>
      <c r="P4" s="130"/>
      <c r="Q4" s="130"/>
      <c r="R4" s="129" t="s">
        <v>8</v>
      </c>
      <c r="S4" s="130"/>
      <c r="T4" s="17"/>
      <c r="U4" s="131" t="s">
        <v>9</v>
      </c>
      <c r="V4" s="131"/>
      <c r="W4" s="131"/>
      <c r="X4" s="127" t="s">
        <v>10</v>
      </c>
    </row>
    <row r="5" spans="2:25" ht="36" customHeight="1" x14ac:dyDescent="0.3">
      <c r="B5" s="132"/>
      <c r="C5" s="103"/>
      <c r="D5" s="133"/>
      <c r="E5" s="131"/>
      <c r="F5" s="6" t="s">
        <v>102</v>
      </c>
      <c r="G5" s="6" t="s">
        <v>103</v>
      </c>
      <c r="H5" s="30" t="s">
        <v>104</v>
      </c>
      <c r="I5" s="30" t="s">
        <v>105</v>
      </c>
      <c r="J5" s="6" t="s">
        <v>19</v>
      </c>
      <c r="K5" s="126"/>
      <c r="L5" s="126"/>
      <c r="M5" s="128"/>
      <c r="N5" s="128"/>
      <c r="O5" s="7" t="s">
        <v>11</v>
      </c>
      <c r="P5" s="7" t="s">
        <v>12</v>
      </c>
      <c r="Q5" s="7" t="s">
        <v>13</v>
      </c>
      <c r="R5" s="16" t="s">
        <v>14</v>
      </c>
      <c r="S5" s="6" t="s">
        <v>15</v>
      </c>
      <c r="T5" s="18" t="s">
        <v>16</v>
      </c>
      <c r="U5" s="16" t="s">
        <v>14</v>
      </c>
      <c r="V5" s="6" t="s">
        <v>15</v>
      </c>
      <c r="W5" s="6" t="s">
        <v>16</v>
      </c>
      <c r="X5" s="128"/>
    </row>
    <row r="6" spans="2:25" s="19" customFormat="1" ht="27" x14ac:dyDescent="0.3">
      <c r="B6" s="31" t="s">
        <v>34</v>
      </c>
      <c r="C6" s="101" t="s">
        <v>158</v>
      </c>
      <c r="D6" s="41" t="s">
        <v>167</v>
      </c>
      <c r="E6" s="40" t="s">
        <v>159</v>
      </c>
      <c r="F6" s="20"/>
      <c r="G6" s="20" t="s">
        <v>181</v>
      </c>
      <c r="H6" s="20"/>
      <c r="I6" s="20"/>
      <c r="J6" s="20"/>
      <c r="K6" s="32"/>
      <c r="L6" s="100" t="s">
        <v>322</v>
      </c>
      <c r="M6" s="21" t="s">
        <v>328</v>
      </c>
      <c r="N6" s="21" t="s">
        <v>332</v>
      </c>
      <c r="O6" s="21"/>
      <c r="P6" s="21"/>
      <c r="Q6" s="21"/>
      <c r="R6" s="33" t="e">
        <f ca="1">U6-P91</f>
        <v>#NAME?</v>
      </c>
      <c r="S6" s="22"/>
      <c r="T6" s="22"/>
      <c r="U6" s="33" t="e" cm="1">
        <f t="array" aca="1" ref="U6" ca="1">INDEX($AA$157:$AI$158,2,_xlfn.XMATCH($K6,$AA$157:$AI$157))</f>
        <v>#NAME?</v>
      </c>
      <c r="V6" s="22"/>
      <c r="W6" s="22"/>
      <c r="X6" s="22"/>
    </row>
    <row r="7" spans="2:25" s="19" customFormat="1" ht="27" x14ac:dyDescent="0.3">
      <c r="B7" s="31" t="s">
        <v>35</v>
      </c>
      <c r="C7" s="101" t="s">
        <v>160</v>
      </c>
      <c r="D7" s="41" t="s">
        <v>167</v>
      </c>
      <c r="E7" s="40" t="s">
        <v>159</v>
      </c>
      <c r="F7" s="20"/>
      <c r="G7" s="20"/>
      <c r="H7" s="20" t="s">
        <v>181</v>
      </c>
      <c r="I7" s="20"/>
      <c r="J7" s="20"/>
      <c r="K7" s="32"/>
      <c r="L7" s="100" t="s">
        <v>322</v>
      </c>
      <c r="M7" s="21" t="s">
        <v>328</v>
      </c>
      <c r="N7" s="100" t="s">
        <v>332</v>
      </c>
      <c r="O7" s="21"/>
      <c r="P7" s="21"/>
      <c r="Q7" s="21"/>
      <c r="R7" s="33" t="e">
        <f t="shared" ref="R7:R71" ca="1" si="0">U7-1</f>
        <v>#NAME?</v>
      </c>
      <c r="S7" s="22"/>
      <c r="T7" s="22"/>
      <c r="U7" s="33" t="e" cm="1">
        <f t="array" aca="1" ref="U7" ca="1">INDEX($AA$157:$AI$158,2,_xlfn.XMATCH($K7,$AA$157:$AI$157))</f>
        <v>#NAME?</v>
      </c>
      <c r="V7" s="22"/>
      <c r="W7" s="22"/>
      <c r="X7" s="22"/>
    </row>
    <row r="8" spans="2:25" s="19" customFormat="1" ht="27" x14ac:dyDescent="0.3">
      <c r="B8" s="31" t="s">
        <v>36</v>
      </c>
      <c r="C8" s="101" t="s">
        <v>161</v>
      </c>
      <c r="D8" s="41" t="s">
        <v>167</v>
      </c>
      <c r="E8" s="40" t="s">
        <v>159</v>
      </c>
      <c r="F8" s="20"/>
      <c r="G8" s="20"/>
      <c r="H8" s="20"/>
      <c r="I8" s="20" t="s">
        <v>181</v>
      </c>
      <c r="J8" s="20"/>
      <c r="K8" s="32"/>
      <c r="L8" s="100" t="s">
        <v>322</v>
      </c>
      <c r="M8" s="21" t="s">
        <v>330</v>
      </c>
      <c r="N8" s="100" t="s">
        <v>328</v>
      </c>
      <c r="O8" s="21"/>
      <c r="P8" s="21"/>
      <c r="Q8" s="21"/>
      <c r="R8" s="33" t="e">
        <f t="shared" ca="1" si="0"/>
        <v>#NAME?</v>
      </c>
      <c r="S8" s="22"/>
      <c r="T8" s="22"/>
      <c r="U8" s="33" t="e" cm="1">
        <f t="array" aca="1" ref="U8" ca="1">INDEX($AA$157:$AI$158,2,_xlfn.XMATCH($K8,$AA$157:$AI$157))</f>
        <v>#NAME?</v>
      </c>
      <c r="V8" s="22"/>
      <c r="W8" s="22"/>
      <c r="X8" s="22"/>
    </row>
    <row r="9" spans="2:25" s="19" customFormat="1" ht="27" x14ac:dyDescent="0.3">
      <c r="B9" s="31" t="s">
        <v>37</v>
      </c>
      <c r="C9" s="101" t="s">
        <v>164</v>
      </c>
      <c r="D9" s="41" t="s">
        <v>179</v>
      </c>
      <c r="E9" s="40" t="s">
        <v>326</v>
      </c>
      <c r="F9" s="20"/>
      <c r="G9" s="20" t="s">
        <v>181</v>
      </c>
      <c r="H9" s="20"/>
      <c r="I9" s="20"/>
      <c r="J9" s="20"/>
      <c r="K9" s="32"/>
      <c r="L9" s="100" t="s">
        <v>322</v>
      </c>
      <c r="M9" s="100" t="s">
        <v>328</v>
      </c>
      <c r="N9" s="100" t="s">
        <v>332</v>
      </c>
      <c r="O9" s="21"/>
      <c r="P9" s="21"/>
      <c r="Q9" s="21"/>
      <c r="R9" s="33" t="e">
        <f t="shared" ca="1" si="0"/>
        <v>#NAME?</v>
      </c>
      <c r="S9" s="22"/>
      <c r="T9" s="22"/>
      <c r="U9" s="33" t="e" cm="1">
        <f t="array" aca="1" ref="U9" ca="1">INDEX($AA$157:$AI$158,2,_xlfn.XMATCH($K9,$AA$157:$AI$157))</f>
        <v>#NAME?</v>
      </c>
      <c r="V9" s="22"/>
      <c r="W9" s="22"/>
      <c r="X9" s="22"/>
    </row>
    <row r="10" spans="2:25" s="19" customFormat="1" ht="27" x14ac:dyDescent="0.3">
      <c r="B10" s="31" t="s">
        <v>38</v>
      </c>
      <c r="C10" s="101" t="s">
        <v>165</v>
      </c>
      <c r="D10" s="41" t="s">
        <v>179</v>
      </c>
      <c r="E10" s="98" t="s">
        <v>326</v>
      </c>
      <c r="F10" s="20"/>
      <c r="G10" s="20"/>
      <c r="H10" s="20" t="s">
        <v>181</v>
      </c>
      <c r="I10" s="20"/>
      <c r="J10" s="20"/>
      <c r="K10" s="32"/>
      <c r="L10" s="100" t="s">
        <v>322</v>
      </c>
      <c r="M10" s="100" t="s">
        <v>328</v>
      </c>
      <c r="N10" s="100" t="s">
        <v>332</v>
      </c>
      <c r="O10" s="21"/>
      <c r="P10" s="21"/>
      <c r="Q10" s="21"/>
      <c r="R10" s="33" t="e">
        <f t="shared" ca="1" si="0"/>
        <v>#NAME?</v>
      </c>
      <c r="S10" s="22"/>
      <c r="T10" s="22"/>
      <c r="U10" s="33" t="e" cm="1">
        <f t="array" aca="1" ref="U10" ca="1">INDEX($AA$157:$AI$158,2,_xlfn.XMATCH($K10,$AA$157:$AI$157))</f>
        <v>#NAME?</v>
      </c>
      <c r="V10" s="22"/>
      <c r="W10" s="22"/>
      <c r="X10" s="22"/>
    </row>
    <row r="11" spans="2:25" s="19" customFormat="1" ht="27" x14ac:dyDescent="0.3">
      <c r="B11" s="31" t="s">
        <v>39</v>
      </c>
      <c r="C11" s="101" t="s">
        <v>166</v>
      </c>
      <c r="D11" s="41" t="s">
        <v>179</v>
      </c>
      <c r="E11" s="98" t="s">
        <v>326</v>
      </c>
      <c r="F11" s="20"/>
      <c r="G11" s="20"/>
      <c r="H11" s="20"/>
      <c r="I11" s="20" t="s">
        <v>181</v>
      </c>
      <c r="J11" s="20"/>
      <c r="K11" s="32"/>
      <c r="L11" s="100" t="s">
        <v>322</v>
      </c>
      <c r="M11" s="100" t="s">
        <v>328</v>
      </c>
      <c r="N11" s="100" t="s">
        <v>332</v>
      </c>
      <c r="O11" s="21"/>
      <c r="P11" s="21"/>
      <c r="Q11" s="21"/>
      <c r="R11" s="33" t="e">
        <f t="shared" ca="1" si="0"/>
        <v>#NAME?</v>
      </c>
      <c r="S11" s="22"/>
      <c r="T11" s="22"/>
      <c r="U11" s="33" t="e" cm="1">
        <f t="array" aca="1" ref="U11" ca="1">INDEX($AA$157:$AI$158,2,_xlfn.XMATCH($K11,$AA$157:$AI$157))</f>
        <v>#NAME?</v>
      </c>
      <c r="V11" s="22"/>
      <c r="W11" s="22"/>
      <c r="X11" s="22"/>
    </row>
    <row r="12" spans="2:25" s="19" customFormat="1" ht="27" x14ac:dyDescent="0.3">
      <c r="B12" s="31" t="s">
        <v>40</v>
      </c>
      <c r="C12" s="101" t="s">
        <v>163</v>
      </c>
      <c r="D12" s="41" t="s">
        <v>179</v>
      </c>
      <c r="E12" s="98" t="s">
        <v>326</v>
      </c>
      <c r="F12" s="20" t="s">
        <v>183</v>
      </c>
      <c r="G12" s="20"/>
      <c r="H12" s="20"/>
      <c r="I12" s="20"/>
      <c r="J12" s="20"/>
      <c r="K12" s="32"/>
      <c r="L12" s="21" t="s">
        <v>321</v>
      </c>
      <c r="M12" s="115" t="s">
        <v>330</v>
      </c>
      <c r="N12" s="115" t="s">
        <v>328</v>
      </c>
      <c r="O12" s="21"/>
      <c r="P12" s="21"/>
      <c r="Q12" s="21"/>
      <c r="R12" s="33" t="e">
        <f t="shared" ca="1" si="0"/>
        <v>#NAME?</v>
      </c>
      <c r="S12" s="22"/>
      <c r="T12" s="22"/>
      <c r="U12" s="33" t="e" cm="1">
        <f t="array" aca="1" ref="U12" ca="1">INDEX($AA$157:$AI$158,2,_xlfn.XMATCH($K12,$AA$157:$AI$157))</f>
        <v>#NAME?</v>
      </c>
      <c r="V12" s="22"/>
      <c r="W12" s="22"/>
      <c r="X12" s="22"/>
    </row>
    <row r="13" spans="2:25" s="19" customFormat="1" ht="27" x14ac:dyDescent="0.3">
      <c r="B13" s="31" t="s">
        <v>41</v>
      </c>
      <c r="C13" s="101" t="s">
        <v>162</v>
      </c>
      <c r="D13" s="41" t="s">
        <v>180</v>
      </c>
      <c r="E13" s="40" t="s">
        <v>168</v>
      </c>
      <c r="F13" s="20" t="s">
        <v>183</v>
      </c>
      <c r="G13" s="20"/>
      <c r="H13" s="20"/>
      <c r="I13" s="20"/>
      <c r="J13" s="20"/>
      <c r="K13" s="32"/>
      <c r="L13" s="100" t="s">
        <v>321</v>
      </c>
      <c r="M13" s="115" t="s">
        <v>328</v>
      </c>
      <c r="N13" s="115" t="s">
        <v>332</v>
      </c>
      <c r="O13" s="21"/>
      <c r="P13" s="21"/>
      <c r="Q13" s="21"/>
      <c r="R13" s="33" t="e">
        <f t="shared" ca="1" si="0"/>
        <v>#NAME?</v>
      </c>
      <c r="S13" s="22"/>
      <c r="T13" s="22"/>
      <c r="U13" s="33" t="e" cm="1">
        <f t="array" aca="1" ref="U13" ca="1">INDEX($AA$157:$AI$158,2,_xlfn.XMATCH($K13,$AA$157:$AI$157))</f>
        <v>#NAME?</v>
      </c>
      <c r="V13" s="22"/>
      <c r="W13" s="22"/>
      <c r="X13" s="22"/>
    </row>
    <row r="14" spans="2:25" s="19" customFormat="1" ht="27" x14ac:dyDescent="0.3">
      <c r="B14" s="31" t="s">
        <v>42</v>
      </c>
      <c r="C14" s="101" t="s">
        <v>169</v>
      </c>
      <c r="D14" s="41" t="s">
        <v>180</v>
      </c>
      <c r="E14" s="40" t="s">
        <v>178</v>
      </c>
      <c r="F14" s="20"/>
      <c r="G14" s="20" t="s">
        <v>183</v>
      </c>
      <c r="H14" s="20"/>
      <c r="I14" s="20"/>
      <c r="J14" s="20"/>
      <c r="K14" s="32"/>
      <c r="L14" s="100" t="s">
        <v>325</v>
      </c>
      <c r="M14" s="100" t="s">
        <v>328</v>
      </c>
      <c r="N14" s="100" t="s">
        <v>332</v>
      </c>
      <c r="O14" s="21"/>
      <c r="P14" s="21"/>
      <c r="Q14" s="21"/>
      <c r="R14" s="33" t="e">
        <f t="shared" ca="1" si="0"/>
        <v>#NAME?</v>
      </c>
      <c r="S14" s="22"/>
      <c r="T14" s="22"/>
      <c r="U14" s="33" t="e" cm="1">
        <f t="array" aca="1" ref="U14" ca="1">INDEX($AA$157:$AI$158,2,_xlfn.XMATCH($K14,$AA$157:$AI$157))</f>
        <v>#NAME?</v>
      </c>
      <c r="V14" s="22"/>
      <c r="W14" s="22"/>
      <c r="X14" s="22"/>
    </row>
    <row r="15" spans="2:25" s="19" customFormat="1" ht="27" x14ac:dyDescent="0.3">
      <c r="B15" s="31" t="s">
        <v>43</v>
      </c>
      <c r="C15" s="101" t="s">
        <v>170</v>
      </c>
      <c r="D15" s="41" t="s">
        <v>180</v>
      </c>
      <c r="E15" s="40" t="s">
        <v>178</v>
      </c>
      <c r="F15" s="20"/>
      <c r="G15" s="20"/>
      <c r="H15" s="20" t="s">
        <v>183</v>
      </c>
      <c r="I15" s="20"/>
      <c r="J15" s="20"/>
      <c r="K15" s="32"/>
      <c r="L15" s="100" t="s">
        <v>325</v>
      </c>
      <c r="M15" s="100" t="s">
        <v>328</v>
      </c>
      <c r="N15" s="100" t="s">
        <v>332</v>
      </c>
      <c r="O15" s="21"/>
      <c r="P15" s="21"/>
      <c r="Q15" s="21"/>
      <c r="R15" s="33" t="e">
        <f t="shared" ca="1" si="0"/>
        <v>#NAME?</v>
      </c>
      <c r="S15" s="22"/>
      <c r="T15" s="22"/>
      <c r="U15" s="33" t="e" cm="1">
        <f t="array" aca="1" ref="U15" ca="1">INDEX($AA$157:$AI$158,2,_xlfn.XMATCH($K15,$AA$157:$AI$157))</f>
        <v>#NAME?</v>
      </c>
      <c r="V15" s="22"/>
      <c r="W15" s="22"/>
      <c r="X15" s="22"/>
    </row>
    <row r="16" spans="2:25" s="19" customFormat="1" ht="27" x14ac:dyDescent="0.3">
      <c r="B16" s="31" t="s">
        <v>44</v>
      </c>
      <c r="C16" s="101" t="s">
        <v>171</v>
      </c>
      <c r="D16" s="41" t="s">
        <v>180</v>
      </c>
      <c r="E16" s="40" t="s">
        <v>178</v>
      </c>
      <c r="F16" s="20"/>
      <c r="G16" s="20"/>
      <c r="H16" s="20"/>
      <c r="I16" s="20" t="s">
        <v>183</v>
      </c>
      <c r="J16" s="20"/>
      <c r="K16" s="32"/>
      <c r="L16" s="100" t="s">
        <v>325</v>
      </c>
      <c r="M16" s="100" t="s">
        <v>330</v>
      </c>
      <c r="N16" s="100" t="s">
        <v>328</v>
      </c>
      <c r="O16" s="21"/>
      <c r="P16" s="21"/>
      <c r="Q16" s="21"/>
      <c r="R16" s="33" t="e">
        <f t="shared" ca="1" si="0"/>
        <v>#NAME?</v>
      </c>
      <c r="S16" s="22"/>
      <c r="T16" s="22"/>
      <c r="U16" s="33" t="e" cm="1">
        <f t="array" aca="1" ref="U16" ca="1">INDEX($AA$157:$AI$158,2,_xlfn.XMATCH($K16,$AA$157:$AI$157))</f>
        <v>#NAME?</v>
      </c>
      <c r="V16" s="22"/>
      <c r="W16" s="22"/>
      <c r="X16" s="22"/>
    </row>
    <row r="17" spans="1:24" s="19" customFormat="1" ht="27" x14ac:dyDescent="0.3">
      <c r="B17" s="31" t="s">
        <v>45</v>
      </c>
      <c r="C17" s="101" t="s">
        <v>172</v>
      </c>
      <c r="D17" s="41" t="s">
        <v>180</v>
      </c>
      <c r="E17" s="40" t="s">
        <v>178</v>
      </c>
      <c r="F17" s="20"/>
      <c r="G17" s="20" t="s">
        <v>183</v>
      </c>
      <c r="H17" s="20"/>
      <c r="I17" s="20"/>
      <c r="J17" s="20"/>
      <c r="K17" s="32"/>
      <c r="L17" s="100" t="s">
        <v>325</v>
      </c>
      <c r="M17" s="100" t="s">
        <v>328</v>
      </c>
      <c r="N17" s="100" t="s">
        <v>332</v>
      </c>
      <c r="O17" s="21"/>
      <c r="P17" s="21"/>
      <c r="Q17" s="21"/>
      <c r="R17" s="33" t="e">
        <f t="shared" ca="1" si="0"/>
        <v>#NAME?</v>
      </c>
      <c r="S17" s="22"/>
      <c r="T17" s="22"/>
      <c r="U17" s="33" t="e" cm="1">
        <f t="array" aca="1" ref="U17" ca="1">INDEX($AA$157:$AI$158,2,_xlfn.XMATCH($K17,$AA$157:$AI$157))</f>
        <v>#NAME?</v>
      </c>
      <c r="V17" s="22"/>
      <c r="W17" s="22"/>
      <c r="X17" s="22"/>
    </row>
    <row r="18" spans="1:24" s="19" customFormat="1" ht="27" x14ac:dyDescent="0.3">
      <c r="B18" s="31" t="s">
        <v>46</v>
      </c>
      <c r="C18" s="101" t="s">
        <v>173</v>
      </c>
      <c r="D18" s="41" t="s">
        <v>180</v>
      </c>
      <c r="E18" s="40" t="s">
        <v>178</v>
      </c>
      <c r="F18" s="20"/>
      <c r="G18" s="20"/>
      <c r="H18" s="20" t="s">
        <v>183</v>
      </c>
      <c r="I18" s="20"/>
      <c r="J18" s="20"/>
      <c r="K18" s="32"/>
      <c r="L18" s="100" t="s">
        <v>325</v>
      </c>
      <c r="M18" s="100" t="s">
        <v>328</v>
      </c>
      <c r="N18" s="100" t="s">
        <v>332</v>
      </c>
      <c r="O18" s="21"/>
      <c r="P18" s="21"/>
      <c r="Q18" s="21"/>
      <c r="R18" s="33" t="e">
        <f t="shared" ca="1" si="0"/>
        <v>#NAME?</v>
      </c>
      <c r="S18" s="22"/>
      <c r="T18" s="22"/>
      <c r="U18" s="33" t="e" cm="1">
        <f t="array" aca="1" ref="U18" ca="1">INDEX($AA$157:$AI$158,2,_xlfn.XMATCH($K18,$AA$157:$AI$157))</f>
        <v>#NAME?</v>
      </c>
      <c r="V18" s="22"/>
      <c r="W18" s="22"/>
      <c r="X18" s="22"/>
    </row>
    <row r="19" spans="1:24" s="19" customFormat="1" ht="27" x14ac:dyDescent="0.3">
      <c r="B19" s="31" t="s">
        <v>47</v>
      </c>
      <c r="C19" s="101" t="s">
        <v>174</v>
      </c>
      <c r="D19" s="41" t="s">
        <v>180</v>
      </c>
      <c r="E19" s="40" t="s">
        <v>178</v>
      </c>
      <c r="F19" s="20"/>
      <c r="G19" s="20"/>
      <c r="H19" s="20"/>
      <c r="I19" s="20" t="s">
        <v>183</v>
      </c>
      <c r="J19" s="20"/>
      <c r="K19" s="32"/>
      <c r="L19" s="100" t="s">
        <v>325</v>
      </c>
      <c r="M19" s="100" t="s">
        <v>328</v>
      </c>
      <c r="N19" s="100" t="s">
        <v>332</v>
      </c>
      <c r="O19" s="21"/>
      <c r="P19" s="21"/>
      <c r="Q19" s="21"/>
      <c r="R19" s="33" t="e">
        <f t="shared" ca="1" si="0"/>
        <v>#NAME?</v>
      </c>
      <c r="S19" s="22"/>
      <c r="T19" s="22"/>
      <c r="U19" s="33" t="e" cm="1">
        <f t="array" aca="1" ref="U19" ca="1">INDEX($AA$157:$AI$158,2,_xlfn.XMATCH($K19,$AA$157:$AI$157))</f>
        <v>#NAME?</v>
      </c>
      <c r="V19" s="22"/>
      <c r="W19" s="22"/>
      <c r="X19" s="22"/>
    </row>
    <row r="20" spans="1:24" s="34" customFormat="1" ht="27" x14ac:dyDescent="0.3">
      <c r="B20" s="31" t="s">
        <v>48</v>
      </c>
      <c r="C20" s="101" t="s">
        <v>175</v>
      </c>
      <c r="D20" s="41" t="s">
        <v>180</v>
      </c>
      <c r="E20" s="40" t="s">
        <v>178</v>
      </c>
      <c r="F20" s="20"/>
      <c r="G20" s="20" t="s">
        <v>183</v>
      </c>
      <c r="H20" s="20"/>
      <c r="I20" s="20"/>
      <c r="J20" s="20"/>
      <c r="K20" s="35"/>
      <c r="L20" s="100" t="s">
        <v>325</v>
      </c>
      <c r="M20" s="35" t="s">
        <v>330</v>
      </c>
      <c r="N20" s="100" t="s">
        <v>328</v>
      </c>
      <c r="O20" s="35"/>
      <c r="P20" s="35"/>
      <c r="Q20" s="35"/>
      <c r="R20" s="35" t="e">
        <f t="shared" ca="1" si="0"/>
        <v>#NAME?</v>
      </c>
      <c r="S20" s="36"/>
      <c r="T20" s="36"/>
      <c r="U20" s="35" t="e" cm="1">
        <f t="array" aca="1" ref="U20" ca="1">INDEX($AA$157:$AI$158,2,_xlfn.XMATCH($K20,$AA$157:$AI$157))</f>
        <v>#NAME?</v>
      </c>
      <c r="V20" s="36"/>
      <c r="W20" s="36"/>
      <c r="X20" s="36"/>
    </row>
    <row r="21" spans="1:24" s="19" customFormat="1" ht="27" x14ac:dyDescent="0.3">
      <c r="A21" s="23"/>
      <c r="B21" s="31" t="s">
        <v>49</v>
      </c>
      <c r="C21" s="101" t="s">
        <v>176</v>
      </c>
      <c r="D21" s="41" t="s">
        <v>180</v>
      </c>
      <c r="E21" s="40" t="s">
        <v>178</v>
      </c>
      <c r="F21" s="20"/>
      <c r="G21" s="20"/>
      <c r="H21" s="20" t="s">
        <v>183</v>
      </c>
      <c r="I21" s="20"/>
      <c r="J21" s="20"/>
      <c r="K21" s="32"/>
      <c r="L21" s="100" t="s">
        <v>325</v>
      </c>
      <c r="M21" s="21" t="s">
        <v>328</v>
      </c>
      <c r="N21" s="100" t="s">
        <v>328</v>
      </c>
      <c r="O21" s="21"/>
      <c r="P21" s="21"/>
      <c r="Q21" s="21"/>
      <c r="R21" s="33" t="e">
        <f t="shared" ca="1" si="0"/>
        <v>#NAME?</v>
      </c>
      <c r="S21" s="22"/>
      <c r="T21" s="22"/>
      <c r="U21" s="33" t="e" cm="1">
        <f t="array" aca="1" ref="U21" ca="1">INDEX($AA$157:$AI$158,2,_xlfn.XMATCH($K21,$AA$157:$AI$157))</f>
        <v>#NAME?</v>
      </c>
      <c r="V21" s="22"/>
      <c r="W21" s="22"/>
      <c r="X21" s="22"/>
    </row>
    <row r="22" spans="1:24" s="19" customFormat="1" ht="27" x14ac:dyDescent="0.3">
      <c r="A22" s="23"/>
      <c r="B22" s="31" t="s">
        <v>50</v>
      </c>
      <c r="C22" s="101" t="s">
        <v>177</v>
      </c>
      <c r="D22" s="41" t="s">
        <v>180</v>
      </c>
      <c r="E22" s="40" t="s">
        <v>178</v>
      </c>
      <c r="F22" s="20"/>
      <c r="G22" s="20"/>
      <c r="H22" s="20"/>
      <c r="I22" s="20" t="s">
        <v>183</v>
      </c>
      <c r="J22" s="20"/>
      <c r="K22" s="32"/>
      <c r="L22" s="100" t="s">
        <v>325</v>
      </c>
      <c r="M22" s="21" t="s">
        <v>332</v>
      </c>
      <c r="N22" s="100" t="s">
        <v>332</v>
      </c>
      <c r="O22" s="21"/>
      <c r="P22" s="21"/>
      <c r="Q22" s="21"/>
      <c r="R22" s="33" t="e">
        <f t="shared" ca="1" si="0"/>
        <v>#NAME?</v>
      </c>
      <c r="S22" s="22"/>
      <c r="T22" s="22"/>
      <c r="U22" s="33" t="e" cm="1">
        <f t="array" aca="1" ref="U22" ca="1">INDEX($AA$157:$AI$158,2,_xlfn.XMATCH($K22,$AA$157:$AI$157))</f>
        <v>#NAME?</v>
      </c>
      <c r="V22" s="22"/>
      <c r="W22" s="22"/>
      <c r="X22" s="22"/>
    </row>
    <row r="23" spans="1:24" s="19" customFormat="1" ht="27" x14ac:dyDescent="0.3">
      <c r="A23" s="23"/>
      <c r="B23" s="31" t="s">
        <v>51</v>
      </c>
      <c r="C23" s="101" t="s">
        <v>333</v>
      </c>
      <c r="D23" s="41" t="s">
        <v>180</v>
      </c>
      <c r="E23" s="44" t="s">
        <v>178</v>
      </c>
      <c r="F23" s="45"/>
      <c r="G23" s="45"/>
      <c r="H23" s="45"/>
      <c r="I23" s="45"/>
      <c r="J23" s="45" t="s">
        <v>182</v>
      </c>
      <c r="K23" s="32"/>
      <c r="L23" s="100" t="s">
        <v>321</v>
      </c>
      <c r="M23" s="115" t="s">
        <v>328</v>
      </c>
      <c r="N23" s="115" t="s">
        <v>332</v>
      </c>
      <c r="O23" s="21"/>
      <c r="P23" s="21"/>
      <c r="Q23" s="21"/>
      <c r="R23" s="33" t="e">
        <f t="shared" ca="1" si="0"/>
        <v>#NAME?</v>
      </c>
      <c r="S23" s="22"/>
      <c r="T23" s="22"/>
      <c r="U23" s="33" t="e" cm="1">
        <f t="array" aca="1" ref="U23" ca="1">INDEX($AA$157:$AI$158,2,_xlfn.XMATCH($K23,$AA$157:$AI$157))</f>
        <v>#NAME?</v>
      </c>
      <c r="V23" s="22"/>
      <c r="W23" s="22"/>
      <c r="X23" s="22"/>
    </row>
    <row r="24" spans="1:24" s="19" customFormat="1" ht="27" x14ac:dyDescent="0.3">
      <c r="A24" s="23"/>
      <c r="B24" s="31" t="s">
        <v>52</v>
      </c>
      <c r="C24" s="101" t="s">
        <v>201</v>
      </c>
      <c r="D24" s="41" t="s">
        <v>199</v>
      </c>
      <c r="E24" s="47" t="s">
        <v>198</v>
      </c>
      <c r="F24" s="48" t="s">
        <v>182</v>
      </c>
      <c r="G24" s="48"/>
      <c r="H24" s="48"/>
      <c r="I24" s="48"/>
      <c r="J24" s="48"/>
      <c r="K24" s="32"/>
      <c r="L24" s="21" t="s">
        <v>323</v>
      </c>
      <c r="M24" s="21" t="s">
        <v>354</v>
      </c>
      <c r="N24" s="21" t="s">
        <v>354</v>
      </c>
      <c r="O24" s="21"/>
      <c r="P24" s="21" t="s">
        <v>355</v>
      </c>
      <c r="Q24" s="21"/>
      <c r="R24" s="33" t="e">
        <f t="shared" ca="1" si="0"/>
        <v>#NAME?</v>
      </c>
      <c r="S24" s="22"/>
      <c r="T24" s="22"/>
      <c r="U24" s="33" t="e" cm="1">
        <f t="array" aca="1" ref="U24" ca="1">INDEX($AA$157:$AI$158,2,_xlfn.XMATCH($K24,$AA$157:$AI$157))</f>
        <v>#NAME?</v>
      </c>
      <c r="V24" s="22"/>
      <c r="W24" s="22"/>
      <c r="X24" s="22"/>
    </row>
    <row r="25" spans="1:24" s="19" customFormat="1" ht="27" x14ac:dyDescent="0.3">
      <c r="A25" s="23"/>
      <c r="B25" s="31" t="s">
        <v>53</v>
      </c>
      <c r="C25" s="101" t="s">
        <v>184</v>
      </c>
      <c r="D25" s="54" t="s">
        <v>188</v>
      </c>
      <c r="E25" s="50" t="s">
        <v>185</v>
      </c>
      <c r="F25" s="48"/>
      <c r="G25" s="48" t="s">
        <v>181</v>
      </c>
      <c r="H25" s="48"/>
      <c r="I25" s="48"/>
      <c r="J25" s="20"/>
      <c r="K25" s="32"/>
      <c r="L25" s="100" t="s">
        <v>322</v>
      </c>
      <c r="M25" s="21" t="s">
        <v>332</v>
      </c>
      <c r="N25" s="21" t="s">
        <v>332</v>
      </c>
      <c r="O25" s="21"/>
      <c r="P25" s="21"/>
      <c r="Q25" s="21"/>
      <c r="R25" s="33" t="e">
        <f t="shared" ca="1" si="0"/>
        <v>#NAME?</v>
      </c>
      <c r="S25" s="22"/>
      <c r="T25" s="22"/>
      <c r="U25" s="33" t="e" cm="1">
        <f t="array" aca="1" ref="U25" ca="1">INDEX($AA$157:$AI$158,2,_xlfn.XMATCH($K25,$AA$157:$AI$157))</f>
        <v>#NAME?</v>
      </c>
      <c r="V25" s="22"/>
      <c r="W25" s="22"/>
      <c r="X25" s="22"/>
    </row>
    <row r="26" spans="1:24" s="19" customFormat="1" ht="27" x14ac:dyDescent="0.3">
      <c r="A26" s="23"/>
      <c r="B26" s="31" t="s">
        <v>54</v>
      </c>
      <c r="C26" s="101" t="s">
        <v>186</v>
      </c>
      <c r="D26" s="54" t="s">
        <v>188</v>
      </c>
      <c r="E26" s="50" t="s">
        <v>185</v>
      </c>
      <c r="F26" s="48"/>
      <c r="G26" s="48"/>
      <c r="H26" s="48" t="s">
        <v>181</v>
      </c>
      <c r="I26" s="48"/>
      <c r="J26" s="20"/>
      <c r="K26" s="32"/>
      <c r="L26" s="100" t="s">
        <v>322</v>
      </c>
      <c r="M26" s="21" t="s">
        <v>328</v>
      </c>
      <c r="N26" s="21" t="s">
        <v>332</v>
      </c>
      <c r="O26" s="21"/>
      <c r="P26" s="21"/>
      <c r="Q26" s="21"/>
      <c r="R26" s="33" t="e">
        <f t="shared" ca="1" si="0"/>
        <v>#NAME?</v>
      </c>
      <c r="S26" s="22"/>
      <c r="T26" s="22"/>
      <c r="U26" s="33" t="e" cm="1">
        <f t="array" aca="1" ref="U26" ca="1">INDEX($AA$157:$AI$158,2,_xlfn.XMATCH($K26,$AA$157:$AI$157))</f>
        <v>#NAME?</v>
      </c>
      <c r="V26" s="22"/>
      <c r="W26" s="22"/>
      <c r="X26" s="22"/>
    </row>
    <row r="27" spans="1:24" s="57" customFormat="1" ht="27" x14ac:dyDescent="0.3">
      <c r="A27" s="61"/>
      <c r="B27" s="66" t="s">
        <v>55</v>
      </c>
      <c r="C27" s="101" t="s">
        <v>204</v>
      </c>
      <c r="D27" s="54" t="s">
        <v>188</v>
      </c>
      <c r="E27" s="65" t="s">
        <v>185</v>
      </c>
      <c r="F27" s="64" t="s">
        <v>182</v>
      </c>
      <c r="G27" s="58"/>
      <c r="H27" s="58"/>
      <c r="I27" s="58"/>
      <c r="J27" s="58"/>
      <c r="K27" s="62"/>
      <c r="L27" s="100" t="s">
        <v>323</v>
      </c>
      <c r="M27" s="59" t="s">
        <v>328</v>
      </c>
      <c r="N27" s="59" t="s">
        <v>332</v>
      </c>
      <c r="O27" s="59"/>
      <c r="P27" s="59"/>
      <c r="Q27" s="59"/>
      <c r="R27" s="63"/>
      <c r="S27" s="60"/>
      <c r="T27" s="60"/>
      <c r="U27" s="63"/>
      <c r="V27" s="60"/>
      <c r="W27" s="60"/>
      <c r="X27" s="60"/>
    </row>
    <row r="28" spans="1:24" s="46" customFormat="1" ht="27" x14ac:dyDescent="0.3">
      <c r="A28" s="51"/>
      <c r="B28" s="66" t="s">
        <v>56</v>
      </c>
      <c r="C28" s="101" t="s">
        <v>200</v>
      </c>
      <c r="D28" s="54" t="s">
        <v>188</v>
      </c>
      <c r="E28" s="60" t="s">
        <v>185</v>
      </c>
      <c r="F28" s="58" t="s">
        <v>182</v>
      </c>
      <c r="G28" s="48"/>
      <c r="H28" s="48"/>
      <c r="I28" s="48"/>
      <c r="J28" s="48"/>
      <c r="K28" s="52"/>
      <c r="L28" s="100" t="s">
        <v>323</v>
      </c>
      <c r="M28" s="49" t="s">
        <v>332</v>
      </c>
      <c r="N28" s="49" t="s">
        <v>332</v>
      </c>
      <c r="O28" s="49"/>
      <c r="P28" s="49"/>
      <c r="Q28" s="49"/>
      <c r="R28" s="53"/>
      <c r="S28" s="50"/>
      <c r="T28" s="50"/>
      <c r="U28" s="53"/>
      <c r="V28" s="50"/>
      <c r="W28" s="50"/>
      <c r="X28" s="50"/>
    </row>
    <row r="29" spans="1:24" s="19" customFormat="1" ht="27" x14ac:dyDescent="0.3">
      <c r="A29" s="23"/>
      <c r="B29" s="66" t="s">
        <v>57</v>
      </c>
      <c r="C29" s="101" t="s">
        <v>187</v>
      </c>
      <c r="D29" s="54" t="s">
        <v>188</v>
      </c>
      <c r="E29" s="50" t="s">
        <v>185</v>
      </c>
      <c r="F29" s="48"/>
      <c r="G29" s="48"/>
      <c r="H29" s="48"/>
      <c r="I29" s="48" t="s">
        <v>181</v>
      </c>
      <c r="J29" s="20"/>
      <c r="K29" s="32"/>
      <c r="L29" s="100" t="s">
        <v>322</v>
      </c>
      <c r="M29" s="21" t="s">
        <v>328</v>
      </c>
      <c r="N29" s="21" t="s">
        <v>332</v>
      </c>
      <c r="O29" s="21"/>
      <c r="P29" s="21"/>
      <c r="Q29" s="21"/>
      <c r="R29" s="33" t="e">
        <f t="shared" ca="1" si="0"/>
        <v>#NAME?</v>
      </c>
      <c r="S29" s="22"/>
      <c r="T29" s="22"/>
      <c r="U29" s="33" t="e" cm="1">
        <f t="array" aca="1" ref="U29" ca="1">INDEX($AA$157:$AI$158,2,_xlfn.XMATCH($K29,$AA$157:$AI$157))</f>
        <v>#NAME?</v>
      </c>
      <c r="V29" s="22"/>
      <c r="W29" s="22"/>
      <c r="X29" s="22"/>
    </row>
    <row r="30" spans="1:24" s="19" customFormat="1" ht="27" x14ac:dyDescent="0.3">
      <c r="A30" s="23"/>
      <c r="B30" s="66" t="s">
        <v>58</v>
      </c>
      <c r="C30" s="101" t="s">
        <v>189</v>
      </c>
      <c r="D30" s="54" t="s">
        <v>188</v>
      </c>
      <c r="E30" s="50" t="s">
        <v>185</v>
      </c>
      <c r="F30" s="48"/>
      <c r="G30" s="48"/>
      <c r="H30" s="48" t="s">
        <v>181</v>
      </c>
      <c r="I30" s="48"/>
      <c r="J30" s="20"/>
      <c r="K30" s="32"/>
      <c r="L30" s="100" t="s">
        <v>322</v>
      </c>
      <c r="M30" s="21" t="s">
        <v>328</v>
      </c>
      <c r="N30" s="21" t="s">
        <v>332</v>
      </c>
      <c r="O30" s="21"/>
      <c r="P30" s="21"/>
      <c r="Q30" s="21"/>
      <c r="R30" s="33" t="e">
        <f t="shared" ca="1" si="0"/>
        <v>#NAME?</v>
      </c>
      <c r="S30" s="22"/>
      <c r="T30" s="22"/>
      <c r="U30" s="33" t="e" cm="1">
        <f t="array" aca="1" ref="U30" ca="1">INDEX($AA$157:$AI$158,2,_xlfn.XMATCH($K30,$AA$157:$AI$157))</f>
        <v>#NAME?</v>
      </c>
      <c r="V30" s="22"/>
      <c r="W30" s="22"/>
      <c r="X30" s="22"/>
    </row>
    <row r="31" spans="1:24" s="19" customFormat="1" ht="27" x14ac:dyDescent="0.3">
      <c r="A31" s="25"/>
      <c r="B31" s="66" t="s">
        <v>59</v>
      </c>
      <c r="C31" s="101" t="s">
        <v>190</v>
      </c>
      <c r="D31" s="54" t="s">
        <v>188</v>
      </c>
      <c r="E31" s="50" t="s">
        <v>185</v>
      </c>
      <c r="F31" s="48"/>
      <c r="G31" s="48"/>
      <c r="H31" s="48"/>
      <c r="I31" s="48" t="s">
        <v>181</v>
      </c>
      <c r="J31" s="20"/>
      <c r="K31" s="32"/>
      <c r="L31" s="100" t="s">
        <v>322</v>
      </c>
      <c r="M31" s="21" t="s">
        <v>328</v>
      </c>
      <c r="N31" s="21" t="s">
        <v>332</v>
      </c>
      <c r="O31" s="21"/>
      <c r="P31" s="21"/>
      <c r="Q31" s="21"/>
      <c r="R31" s="33" t="e">
        <f t="shared" ca="1" si="0"/>
        <v>#NAME?</v>
      </c>
      <c r="S31" s="22"/>
      <c r="T31" s="22"/>
      <c r="U31" s="33" t="e" cm="1">
        <f t="array" aca="1" ref="U31" ca="1">INDEX($AA$157:$AI$158,2,_xlfn.XMATCH($K31,$AA$157:$AI$157))</f>
        <v>#NAME?</v>
      </c>
      <c r="V31" s="22"/>
      <c r="W31" s="22"/>
      <c r="X31" s="22"/>
    </row>
    <row r="32" spans="1:24" s="19" customFormat="1" ht="40.5" x14ac:dyDescent="0.3">
      <c r="A32" s="25"/>
      <c r="B32" s="66" t="s">
        <v>60</v>
      </c>
      <c r="C32" s="101" t="s">
        <v>191</v>
      </c>
      <c r="D32" s="42" t="s">
        <v>196</v>
      </c>
      <c r="E32" s="60" t="s">
        <v>192</v>
      </c>
      <c r="F32" s="58"/>
      <c r="G32" s="58" t="s">
        <v>181</v>
      </c>
      <c r="H32" s="58"/>
      <c r="I32" s="58"/>
      <c r="J32" s="20"/>
      <c r="K32" s="32"/>
      <c r="L32" s="100" t="s">
        <v>322</v>
      </c>
      <c r="M32" s="21" t="s">
        <v>328</v>
      </c>
      <c r="N32" s="21" t="s">
        <v>328</v>
      </c>
      <c r="O32" s="21"/>
      <c r="P32" s="21"/>
      <c r="Q32" s="21"/>
      <c r="R32" s="33" t="e">
        <f t="shared" ca="1" si="0"/>
        <v>#NAME?</v>
      </c>
      <c r="S32" s="22"/>
      <c r="T32" s="22"/>
      <c r="U32" s="33" t="e" cm="1">
        <f t="array" aca="1" ref="U32" ca="1">INDEX($AA$157:$AI$158,2,_xlfn.XMATCH($K32,$AA$157:$AI$157))</f>
        <v>#NAME?</v>
      </c>
      <c r="V32" s="22"/>
      <c r="W32" s="22"/>
      <c r="X32" s="22"/>
    </row>
    <row r="33" spans="1:24" s="19" customFormat="1" ht="27" x14ac:dyDescent="0.3">
      <c r="A33" s="37"/>
      <c r="B33" s="66" t="s">
        <v>61</v>
      </c>
      <c r="C33" s="101" t="s">
        <v>193</v>
      </c>
      <c r="D33" s="42" t="s">
        <v>196</v>
      </c>
      <c r="E33" s="60" t="s">
        <v>192</v>
      </c>
      <c r="F33" s="58"/>
      <c r="G33" s="58"/>
      <c r="H33" s="58" t="s">
        <v>207</v>
      </c>
      <c r="I33" s="58"/>
      <c r="J33" s="20"/>
      <c r="K33" s="32"/>
      <c r="L33" s="100" t="s">
        <v>322</v>
      </c>
      <c r="M33" s="21" t="s">
        <v>330</v>
      </c>
      <c r="N33" s="21" t="s">
        <v>328</v>
      </c>
      <c r="O33" s="21"/>
      <c r="P33" s="21"/>
      <c r="Q33" s="21"/>
      <c r="R33" s="33" t="e">
        <f t="shared" ca="1" si="0"/>
        <v>#NAME?</v>
      </c>
      <c r="S33" s="22"/>
      <c r="T33" s="22"/>
      <c r="U33" s="33" t="e" cm="1">
        <f t="array" aca="1" ref="U33" ca="1">INDEX($AA$157:$AI$158,2,_xlfn.XMATCH($K33,$AA$157:$AI$157))</f>
        <v>#NAME?</v>
      </c>
      <c r="V33" s="22"/>
      <c r="W33" s="22"/>
      <c r="X33" s="22"/>
    </row>
    <row r="34" spans="1:24" s="19" customFormat="1" ht="27" x14ac:dyDescent="0.3">
      <c r="A34" s="23"/>
      <c r="B34" s="66" t="s">
        <v>62</v>
      </c>
      <c r="C34" s="101" t="s">
        <v>194</v>
      </c>
      <c r="D34" s="42" t="s">
        <v>196</v>
      </c>
      <c r="E34" s="60" t="s">
        <v>192</v>
      </c>
      <c r="F34" s="58"/>
      <c r="G34" s="58"/>
      <c r="H34" s="58"/>
      <c r="I34" s="58" t="s">
        <v>181</v>
      </c>
      <c r="J34" s="20"/>
      <c r="K34" s="32"/>
      <c r="L34" s="100" t="s">
        <v>322</v>
      </c>
      <c r="M34" s="21" t="s">
        <v>330</v>
      </c>
      <c r="N34" s="21" t="s">
        <v>332</v>
      </c>
      <c r="O34" s="21"/>
      <c r="P34" s="21"/>
      <c r="Q34" s="21"/>
      <c r="R34" s="33" t="e">
        <f t="shared" ca="1" si="0"/>
        <v>#NAME?</v>
      </c>
      <c r="S34" s="22"/>
      <c r="T34" s="22"/>
      <c r="U34" s="33" t="e" cm="1">
        <f t="array" aca="1" ref="U34" ca="1">INDEX($AA$157:$AI$158,2,_xlfn.XMATCH($K34,$AA$157:$AI$157))</f>
        <v>#NAME?</v>
      </c>
      <c r="V34" s="22"/>
      <c r="W34" s="22"/>
      <c r="X34" s="22"/>
    </row>
    <row r="35" spans="1:24" s="19" customFormat="1" ht="27" x14ac:dyDescent="0.3">
      <c r="A35" s="23"/>
      <c r="B35" s="66" t="s">
        <v>63</v>
      </c>
      <c r="C35" s="101" t="s">
        <v>195</v>
      </c>
      <c r="D35" s="42" t="s">
        <v>196</v>
      </c>
      <c r="E35" s="60" t="s">
        <v>192</v>
      </c>
      <c r="F35" s="58"/>
      <c r="G35" s="58" t="s">
        <v>181</v>
      </c>
      <c r="H35" s="58"/>
      <c r="I35" s="58"/>
      <c r="J35" s="20"/>
      <c r="K35" s="32"/>
      <c r="L35" s="100" t="s">
        <v>322</v>
      </c>
      <c r="M35" s="21" t="s">
        <v>332</v>
      </c>
      <c r="N35" s="21" t="s">
        <v>328</v>
      </c>
      <c r="O35" s="21"/>
      <c r="P35" s="21"/>
      <c r="Q35" s="21"/>
      <c r="R35" s="33" t="e">
        <f t="shared" ca="1" si="0"/>
        <v>#NAME?</v>
      </c>
      <c r="S35" s="22"/>
      <c r="T35" s="22"/>
      <c r="U35" s="33" t="e" cm="1">
        <f t="array" aca="1" ref="U35" ca="1">INDEX($AA$157:$AI$158,2,_xlfn.XMATCH($K35,$AA$157:$AI$157))</f>
        <v>#NAME?</v>
      </c>
      <c r="V35" s="22"/>
      <c r="W35" s="22"/>
      <c r="X35" s="22"/>
    </row>
    <row r="36" spans="1:24" s="19" customFormat="1" ht="27" x14ac:dyDescent="0.3">
      <c r="B36" s="66" t="s">
        <v>64</v>
      </c>
      <c r="C36" s="101" t="s">
        <v>202</v>
      </c>
      <c r="D36" s="42" t="s">
        <v>196</v>
      </c>
      <c r="E36" s="60" t="s">
        <v>192</v>
      </c>
      <c r="F36" s="58" t="s">
        <v>182</v>
      </c>
      <c r="G36" s="20"/>
      <c r="H36" s="20"/>
      <c r="I36" s="20"/>
      <c r="J36" s="20"/>
      <c r="K36" s="32"/>
      <c r="L36" s="100" t="s">
        <v>323</v>
      </c>
      <c r="M36" s="21"/>
      <c r="N36" s="21"/>
      <c r="O36" s="21"/>
      <c r="P36" s="21"/>
      <c r="Q36" s="21"/>
      <c r="R36" s="33" t="e">
        <f t="shared" ca="1" si="0"/>
        <v>#NAME?</v>
      </c>
      <c r="S36" s="22"/>
      <c r="T36" s="22"/>
      <c r="U36" s="33" t="e" cm="1">
        <f t="array" aca="1" ref="U36" ca="1">INDEX($AA$157:$AI$158,2,_xlfn.XMATCH($K36,$AA$157:$AI$157))</f>
        <v>#NAME?</v>
      </c>
      <c r="V36" s="22"/>
      <c r="W36" s="22"/>
      <c r="X36" s="22"/>
    </row>
    <row r="37" spans="1:24" s="19" customFormat="1" ht="27" x14ac:dyDescent="0.3">
      <c r="A37" s="23"/>
      <c r="B37" s="66" t="s">
        <v>65</v>
      </c>
      <c r="C37" s="101" t="s">
        <v>203</v>
      </c>
      <c r="D37" s="42" t="s">
        <v>196</v>
      </c>
      <c r="E37" s="60" t="s">
        <v>192</v>
      </c>
      <c r="F37" s="58" t="s">
        <v>182</v>
      </c>
      <c r="G37" s="20"/>
      <c r="H37" s="20"/>
      <c r="I37" s="20"/>
      <c r="J37" s="20"/>
      <c r="K37" s="32"/>
      <c r="L37" s="100" t="s">
        <v>323</v>
      </c>
      <c r="M37" s="21"/>
      <c r="N37" s="21"/>
      <c r="O37" s="21"/>
      <c r="P37" s="21"/>
      <c r="Q37" s="21"/>
      <c r="R37" s="33" t="e">
        <f t="shared" ca="1" si="0"/>
        <v>#NAME?</v>
      </c>
      <c r="S37" s="22"/>
      <c r="T37" s="22"/>
      <c r="U37" s="33" t="e" cm="1">
        <f t="array" aca="1" ref="U37" ca="1">INDEX($AA$157:$AI$158,2,_xlfn.XMATCH($K37,$AA$157:$AI$157))</f>
        <v>#NAME?</v>
      </c>
      <c r="V37" s="22"/>
      <c r="W37" s="22"/>
      <c r="X37" s="22"/>
    </row>
    <row r="38" spans="1:24" s="19" customFormat="1" ht="27" x14ac:dyDescent="0.3">
      <c r="B38" s="66" t="s">
        <v>66</v>
      </c>
      <c r="C38" s="101" t="s">
        <v>204</v>
      </c>
      <c r="D38" s="42" t="s">
        <v>196</v>
      </c>
      <c r="E38" s="60" t="s">
        <v>192</v>
      </c>
      <c r="F38" s="58" t="s">
        <v>182</v>
      </c>
      <c r="G38" s="20"/>
      <c r="H38" s="20"/>
      <c r="I38" s="20"/>
      <c r="J38" s="20"/>
      <c r="K38" s="32"/>
      <c r="L38" s="100" t="s">
        <v>323</v>
      </c>
      <c r="M38" s="21"/>
      <c r="N38" s="21"/>
      <c r="O38" s="21"/>
      <c r="P38" s="21"/>
      <c r="Q38" s="21"/>
      <c r="R38" s="33" t="e">
        <f t="shared" ca="1" si="0"/>
        <v>#NAME?</v>
      </c>
      <c r="S38" s="22"/>
      <c r="T38" s="22"/>
      <c r="U38" s="33" t="e" cm="1">
        <f t="array" aca="1" ref="U38" ca="1">INDEX($AA$157:$AI$158,2,_xlfn.XMATCH($K38,$AA$157:$AI$157))</f>
        <v>#NAME?</v>
      </c>
      <c r="V38" s="22"/>
      <c r="W38" s="22"/>
      <c r="X38" s="22"/>
    </row>
    <row r="39" spans="1:24" s="19" customFormat="1" ht="27" x14ac:dyDescent="0.3">
      <c r="B39" s="66" t="s">
        <v>67</v>
      </c>
      <c r="C39" s="101" t="s">
        <v>205</v>
      </c>
      <c r="D39" s="42" t="s">
        <v>196</v>
      </c>
      <c r="E39" s="60" t="s">
        <v>192</v>
      </c>
      <c r="F39" s="58" t="s">
        <v>182</v>
      </c>
      <c r="G39" s="20"/>
      <c r="H39" s="20"/>
      <c r="I39" s="20"/>
      <c r="J39" s="20"/>
      <c r="K39" s="32"/>
      <c r="L39" s="100" t="s">
        <v>323</v>
      </c>
      <c r="M39" s="21"/>
      <c r="N39" s="21"/>
      <c r="O39" s="21"/>
      <c r="P39" s="21"/>
      <c r="Q39" s="21"/>
      <c r="R39" s="33" t="e">
        <f t="shared" ca="1" si="0"/>
        <v>#NAME?</v>
      </c>
      <c r="S39" s="22"/>
      <c r="T39" s="22"/>
      <c r="U39" s="33" t="e" cm="1">
        <f t="array" aca="1" ref="U39" ca="1">INDEX($AA$157:$AI$158,2,_xlfn.XMATCH($K39,$AA$157:$AI$157))</f>
        <v>#NAME?</v>
      </c>
      <c r="V39" s="22"/>
      <c r="W39" s="22"/>
      <c r="X39" s="22"/>
    </row>
    <row r="40" spans="1:24" s="19" customFormat="1" ht="27" x14ac:dyDescent="0.3">
      <c r="B40" s="66" t="s">
        <v>68</v>
      </c>
      <c r="C40" s="101" t="s">
        <v>206</v>
      </c>
      <c r="D40" s="42" t="s">
        <v>196</v>
      </c>
      <c r="E40" s="60" t="s">
        <v>192</v>
      </c>
      <c r="F40" s="20"/>
      <c r="G40" s="20"/>
      <c r="H40" s="20"/>
      <c r="I40" s="20"/>
      <c r="J40" s="58" t="s">
        <v>182</v>
      </c>
      <c r="K40" s="32"/>
      <c r="L40" s="100" t="s">
        <v>323</v>
      </c>
      <c r="M40" s="21"/>
      <c r="N40" s="21"/>
      <c r="O40" s="21"/>
      <c r="P40" s="21"/>
      <c r="Q40" s="21"/>
      <c r="R40" s="33" t="e">
        <f t="shared" ca="1" si="0"/>
        <v>#NAME?</v>
      </c>
      <c r="S40" s="22"/>
      <c r="T40" s="22"/>
      <c r="U40" s="33" t="e" cm="1">
        <f t="array" aca="1" ref="U40" ca="1">INDEX($AA$157:$AI$158,2,_xlfn.XMATCH($K40,$AA$157:$AI$157))</f>
        <v>#NAME?</v>
      </c>
      <c r="V40" s="22"/>
      <c r="W40" s="22"/>
      <c r="X40" s="22"/>
    </row>
    <row r="41" spans="1:24" s="19" customFormat="1" ht="27" x14ac:dyDescent="0.3">
      <c r="A41" s="25"/>
      <c r="B41" s="78" t="s">
        <v>69</v>
      </c>
      <c r="C41" s="101" t="s">
        <v>208</v>
      </c>
      <c r="D41" s="42" t="s">
        <v>214</v>
      </c>
      <c r="E41" s="68" t="s">
        <v>209</v>
      </c>
      <c r="F41" s="67"/>
      <c r="G41" s="67" t="s">
        <v>181</v>
      </c>
      <c r="H41" s="67"/>
      <c r="I41" s="67"/>
      <c r="J41" s="20"/>
      <c r="K41" s="32"/>
      <c r="L41" s="21" t="s">
        <v>322</v>
      </c>
      <c r="M41" s="104" t="s">
        <v>331</v>
      </c>
      <c r="N41" s="104" t="s">
        <v>331</v>
      </c>
      <c r="O41" s="21"/>
      <c r="P41" s="21"/>
      <c r="Q41" s="21"/>
      <c r="R41" s="33" t="e">
        <f t="shared" ca="1" si="0"/>
        <v>#NAME?</v>
      </c>
      <c r="S41" s="22"/>
      <c r="T41" s="22"/>
      <c r="U41" s="33" t="e" cm="1">
        <f t="array" aca="1" ref="U41" ca="1">INDEX($AA$157:$AI$158,2,_xlfn.XMATCH($K41,$AA$157:$AI$157))</f>
        <v>#NAME?</v>
      </c>
      <c r="V41" s="22"/>
      <c r="W41" s="22"/>
      <c r="X41" s="22"/>
    </row>
    <row r="42" spans="1:24" s="19" customFormat="1" ht="27" x14ac:dyDescent="0.3">
      <c r="A42" s="25"/>
      <c r="B42" s="78" t="s">
        <v>70</v>
      </c>
      <c r="C42" s="101" t="s">
        <v>210</v>
      </c>
      <c r="D42" s="42" t="s">
        <v>214</v>
      </c>
      <c r="E42" s="68" t="s">
        <v>209</v>
      </c>
      <c r="F42" s="99" t="s">
        <v>181</v>
      </c>
      <c r="G42" s="67"/>
      <c r="H42" s="67"/>
      <c r="I42" s="67"/>
      <c r="J42" s="58"/>
      <c r="K42" s="32"/>
      <c r="L42" s="21" t="s">
        <v>323</v>
      </c>
      <c r="M42" s="105" t="s">
        <v>328</v>
      </c>
      <c r="N42" s="105" t="s">
        <v>331</v>
      </c>
      <c r="O42" s="21"/>
      <c r="P42" s="21"/>
      <c r="Q42" s="21"/>
      <c r="R42" s="33" t="e">
        <f t="shared" ca="1" si="0"/>
        <v>#NAME?</v>
      </c>
      <c r="S42" s="22"/>
      <c r="T42" s="22"/>
      <c r="U42" s="33" t="e" cm="1">
        <f t="array" aca="1" ref="U42" ca="1">INDEX($AA$157:$AI$158,2,_xlfn.XMATCH($K42,$AA$157:$AI$157))</f>
        <v>#NAME?</v>
      </c>
      <c r="V42" s="22"/>
      <c r="W42" s="22"/>
      <c r="X42" s="22"/>
    </row>
    <row r="43" spans="1:24" s="19" customFormat="1" ht="27" x14ac:dyDescent="0.3">
      <c r="B43" s="78" t="s">
        <v>71</v>
      </c>
      <c r="C43" s="101" t="s">
        <v>211</v>
      </c>
      <c r="D43" s="42" t="s">
        <v>214</v>
      </c>
      <c r="E43" s="68" t="s">
        <v>209</v>
      </c>
      <c r="F43" s="99" t="s">
        <v>181</v>
      </c>
      <c r="G43" s="67"/>
      <c r="H43" s="67"/>
      <c r="I43" s="67"/>
      <c r="J43" s="58"/>
      <c r="K43" s="32"/>
      <c r="L43" s="100" t="s">
        <v>323</v>
      </c>
      <c r="M43" s="105" t="s">
        <v>331</v>
      </c>
      <c r="N43" s="105" t="s">
        <v>331</v>
      </c>
      <c r="O43" s="21"/>
      <c r="P43" s="21"/>
      <c r="Q43" s="21"/>
      <c r="R43" s="33" t="e">
        <f t="shared" ca="1" si="0"/>
        <v>#NAME?</v>
      </c>
      <c r="S43" s="22"/>
      <c r="T43" s="22"/>
      <c r="U43" s="33" t="e" cm="1">
        <f t="array" aca="1" ref="U43" ca="1">INDEX($AA$157:$AI$158,2,_xlfn.XMATCH($K43,$AA$157:$AI$157))</f>
        <v>#NAME?</v>
      </c>
      <c r="V43" s="22"/>
      <c r="W43" s="22"/>
      <c r="X43" s="22"/>
    </row>
    <row r="44" spans="1:24" s="19" customFormat="1" ht="27" x14ac:dyDescent="0.3">
      <c r="B44" s="78" t="s">
        <v>72</v>
      </c>
      <c r="C44" s="101" t="s">
        <v>212</v>
      </c>
      <c r="D44" s="42" t="s">
        <v>214</v>
      </c>
      <c r="E44" s="68" t="s">
        <v>209</v>
      </c>
      <c r="F44" s="67"/>
      <c r="G44" s="67"/>
      <c r="H44" s="67" t="s">
        <v>181</v>
      </c>
      <c r="I44" s="67"/>
      <c r="J44" s="58"/>
      <c r="K44" s="32"/>
      <c r="L44" s="100" t="s">
        <v>322</v>
      </c>
      <c r="M44" s="106" t="s">
        <v>327</v>
      </c>
      <c r="N44" s="106" t="s">
        <v>331</v>
      </c>
      <c r="O44" s="21"/>
      <c r="P44" s="21"/>
      <c r="Q44" s="21"/>
      <c r="R44" s="33" t="e">
        <f t="shared" ca="1" si="0"/>
        <v>#NAME?</v>
      </c>
      <c r="S44" s="22"/>
      <c r="T44" s="22"/>
      <c r="U44" s="33" t="e" cm="1">
        <f t="array" aca="1" ref="U44" ca="1">INDEX($AA$157:$AI$158,2,_xlfn.XMATCH($K44,$AA$157:$AI$157))</f>
        <v>#NAME?</v>
      </c>
      <c r="V44" s="22"/>
      <c r="W44" s="22"/>
      <c r="X44" s="22"/>
    </row>
    <row r="45" spans="1:24" s="19" customFormat="1" ht="27" x14ac:dyDescent="0.3">
      <c r="B45" s="78" t="s">
        <v>73</v>
      </c>
      <c r="C45" s="101" t="s">
        <v>213</v>
      </c>
      <c r="D45" s="42" t="s">
        <v>214</v>
      </c>
      <c r="E45" s="68" t="s">
        <v>209</v>
      </c>
      <c r="F45" s="67"/>
      <c r="G45" s="67"/>
      <c r="H45" s="67"/>
      <c r="I45" s="67" t="s">
        <v>181</v>
      </c>
      <c r="J45" s="58"/>
      <c r="K45" s="32"/>
      <c r="L45" s="100" t="s">
        <v>322</v>
      </c>
      <c r="M45" s="106" t="s">
        <v>327</v>
      </c>
      <c r="N45" s="106" t="s">
        <v>331</v>
      </c>
      <c r="O45" s="21"/>
      <c r="P45" s="21"/>
      <c r="Q45" s="21"/>
      <c r="R45" s="33" t="e">
        <f t="shared" ca="1" si="0"/>
        <v>#NAME?</v>
      </c>
      <c r="S45" s="22"/>
      <c r="T45" s="22"/>
      <c r="U45" s="33" t="e" cm="1">
        <f t="array" aca="1" ref="U45" ca="1">INDEX($AA$157:$AI$158,2,_xlfn.XMATCH($K45,$AA$157:$AI$157))</f>
        <v>#NAME?</v>
      </c>
      <c r="V45" s="22"/>
      <c r="W45" s="22"/>
      <c r="X45" s="22"/>
    </row>
    <row r="46" spans="1:24" s="19" customFormat="1" ht="27" x14ac:dyDescent="0.3">
      <c r="B46" s="78" t="s">
        <v>74</v>
      </c>
      <c r="C46" s="101" t="s">
        <v>215</v>
      </c>
      <c r="D46" s="42" t="s">
        <v>214</v>
      </c>
      <c r="E46" s="68" t="s">
        <v>209</v>
      </c>
      <c r="F46" s="67"/>
      <c r="G46" s="67"/>
      <c r="H46" s="67" t="s">
        <v>181</v>
      </c>
      <c r="I46" s="67"/>
      <c r="J46" s="67"/>
      <c r="K46" s="32"/>
      <c r="L46" s="100" t="s">
        <v>322</v>
      </c>
      <c r="M46" s="108" t="s">
        <v>327</v>
      </c>
      <c r="N46" s="108" t="s">
        <v>331</v>
      </c>
      <c r="O46" s="21"/>
      <c r="P46" s="21"/>
      <c r="Q46" s="21"/>
      <c r="R46" s="33" t="e">
        <f t="shared" ca="1" si="0"/>
        <v>#NAME?</v>
      </c>
      <c r="S46" s="22"/>
      <c r="T46" s="22"/>
      <c r="U46" s="33" t="e" cm="1">
        <f t="array" aca="1" ref="U46" ca="1">INDEX($AA$157:$AI$158,2,_xlfn.XMATCH($K46,$AA$157:$AI$157))</f>
        <v>#NAME?</v>
      </c>
      <c r="V46" s="22"/>
      <c r="W46" s="22"/>
      <c r="X46" s="22"/>
    </row>
    <row r="47" spans="1:24" s="19" customFormat="1" ht="27" x14ac:dyDescent="0.3">
      <c r="B47" s="78" t="s">
        <v>75</v>
      </c>
      <c r="C47" s="101" t="s">
        <v>216</v>
      </c>
      <c r="D47" s="42" t="s">
        <v>214</v>
      </c>
      <c r="E47" s="68" t="s">
        <v>209</v>
      </c>
      <c r="F47" s="67"/>
      <c r="G47" s="67"/>
      <c r="H47" s="67"/>
      <c r="I47" s="67" t="s">
        <v>181</v>
      </c>
      <c r="J47" s="67"/>
      <c r="K47" s="32"/>
      <c r="L47" s="100" t="s">
        <v>322</v>
      </c>
      <c r="M47" s="108" t="s">
        <v>331</v>
      </c>
      <c r="N47" s="108" t="s">
        <v>327</v>
      </c>
      <c r="O47" s="21"/>
      <c r="P47" s="21"/>
      <c r="Q47" s="21"/>
      <c r="R47" s="33" t="e">
        <f t="shared" ca="1" si="0"/>
        <v>#NAME?</v>
      </c>
      <c r="S47" s="22"/>
      <c r="T47" s="22"/>
      <c r="U47" s="33" t="e" cm="1">
        <f t="array" aca="1" ref="U47" ca="1">INDEX($AA$157:$AI$158,2,_xlfn.XMATCH($K47,$AA$157:$AI$157))</f>
        <v>#NAME?</v>
      </c>
      <c r="V47" s="22"/>
      <c r="W47" s="22"/>
      <c r="X47" s="22"/>
    </row>
    <row r="48" spans="1:24" s="19" customFormat="1" ht="40.5" x14ac:dyDescent="0.3">
      <c r="B48" s="78" t="s">
        <v>76</v>
      </c>
      <c r="C48" s="101" t="s">
        <v>222</v>
      </c>
      <c r="D48" s="42" t="s">
        <v>227</v>
      </c>
      <c r="E48" s="70" t="s">
        <v>223</v>
      </c>
      <c r="F48" s="69"/>
      <c r="G48" s="69" t="s">
        <v>181</v>
      </c>
      <c r="H48" s="69"/>
      <c r="I48" s="69"/>
      <c r="J48" s="69"/>
      <c r="K48" s="32"/>
      <c r="L48" s="100" t="s">
        <v>322</v>
      </c>
      <c r="M48" s="107" t="s">
        <v>327</v>
      </c>
      <c r="N48" s="107" t="s">
        <v>327</v>
      </c>
      <c r="O48" s="21"/>
      <c r="P48" s="21"/>
      <c r="Q48" s="21"/>
      <c r="R48" s="33" t="e">
        <f t="shared" ca="1" si="0"/>
        <v>#NAME?</v>
      </c>
      <c r="S48" s="22"/>
      <c r="T48" s="22"/>
      <c r="U48" s="33" t="e" cm="1">
        <f t="array" aca="1" ref="U48" ca="1">INDEX($AA$157:$AI$158,2,_xlfn.XMATCH($K48,$AA$157:$AI$157))</f>
        <v>#NAME?</v>
      </c>
      <c r="V48" s="22"/>
      <c r="W48" s="22"/>
      <c r="X48" s="22"/>
    </row>
    <row r="49" spans="2:24" s="19" customFormat="1" ht="27" x14ac:dyDescent="0.3">
      <c r="B49" s="78" t="s">
        <v>77</v>
      </c>
      <c r="C49" s="101" t="s">
        <v>224</v>
      </c>
      <c r="D49" s="42" t="s">
        <v>227</v>
      </c>
      <c r="E49" s="70" t="s">
        <v>223</v>
      </c>
      <c r="F49" s="69"/>
      <c r="G49" s="69"/>
      <c r="H49" s="69" t="s">
        <v>181</v>
      </c>
      <c r="I49" s="69"/>
      <c r="J49" s="69"/>
      <c r="K49" s="32"/>
      <c r="L49" s="100" t="s">
        <v>322</v>
      </c>
      <c r="M49" s="109" t="s">
        <v>329</v>
      </c>
      <c r="N49" s="109" t="s">
        <v>327</v>
      </c>
      <c r="O49" s="21"/>
      <c r="P49" s="21"/>
      <c r="Q49" s="21"/>
      <c r="R49" s="33" t="e">
        <f t="shared" ca="1" si="0"/>
        <v>#NAME?</v>
      </c>
      <c r="S49" s="22"/>
      <c r="T49" s="22"/>
      <c r="U49" s="33" t="e" cm="1">
        <f t="array" aca="1" ref="U49" ca="1">INDEX($AA$157:$AI$158,2,_xlfn.XMATCH($K49,$AA$157:$AI$157))</f>
        <v>#NAME?</v>
      </c>
      <c r="V49" s="22"/>
      <c r="W49" s="22"/>
      <c r="X49" s="22"/>
    </row>
    <row r="50" spans="2:24" s="19" customFormat="1" ht="27" x14ac:dyDescent="0.3">
      <c r="B50" s="78" t="s">
        <v>78</v>
      </c>
      <c r="C50" s="101" t="s">
        <v>225</v>
      </c>
      <c r="D50" s="42" t="s">
        <v>227</v>
      </c>
      <c r="E50" s="70" t="s">
        <v>223</v>
      </c>
      <c r="F50" s="69"/>
      <c r="G50" s="69"/>
      <c r="H50" s="69"/>
      <c r="I50" s="69" t="s">
        <v>181</v>
      </c>
      <c r="J50" s="69"/>
      <c r="K50" s="32"/>
      <c r="L50" s="100" t="s">
        <v>322</v>
      </c>
      <c r="M50" s="109" t="s">
        <v>329</v>
      </c>
      <c r="N50" s="109" t="s">
        <v>331</v>
      </c>
      <c r="O50" s="21"/>
      <c r="P50" s="21"/>
      <c r="Q50" s="21"/>
      <c r="R50" s="33" t="e">
        <f t="shared" ca="1" si="0"/>
        <v>#NAME?</v>
      </c>
      <c r="S50" s="22"/>
      <c r="T50" s="22"/>
      <c r="U50" s="33" t="e" cm="1">
        <f t="array" aca="1" ref="U50" ca="1">INDEX($AA$157:$AI$158,2,_xlfn.XMATCH($K50,$AA$157:$AI$157))</f>
        <v>#NAME?</v>
      </c>
      <c r="V50" s="22"/>
      <c r="W50" s="22"/>
      <c r="X50" s="22"/>
    </row>
    <row r="51" spans="2:24" s="19" customFormat="1" ht="27" x14ac:dyDescent="0.3">
      <c r="B51" s="78" t="s">
        <v>79</v>
      </c>
      <c r="C51" s="101" t="s">
        <v>226</v>
      </c>
      <c r="D51" s="42" t="s">
        <v>227</v>
      </c>
      <c r="E51" s="70" t="s">
        <v>223</v>
      </c>
      <c r="F51" s="69"/>
      <c r="G51" s="69" t="s">
        <v>181</v>
      </c>
      <c r="H51" s="69"/>
      <c r="I51" s="69"/>
      <c r="J51" s="69"/>
      <c r="K51" s="32"/>
      <c r="L51" s="100" t="s">
        <v>322</v>
      </c>
      <c r="M51" s="109" t="s">
        <v>331</v>
      </c>
      <c r="N51" s="109" t="s">
        <v>327</v>
      </c>
      <c r="O51" s="21"/>
      <c r="P51" s="21"/>
      <c r="Q51" s="21"/>
      <c r="R51" s="33" t="e">
        <f t="shared" ca="1" si="0"/>
        <v>#NAME?</v>
      </c>
      <c r="S51" s="22"/>
      <c r="T51" s="22"/>
      <c r="U51" s="33" t="e" cm="1">
        <f t="array" aca="1" ref="U51" ca="1">INDEX($AA$157:$AI$158,2,_xlfn.XMATCH($K51,$AA$157:$AI$157))</f>
        <v>#NAME?</v>
      </c>
      <c r="V51" s="22"/>
      <c r="W51" s="22"/>
      <c r="X51" s="22"/>
    </row>
    <row r="52" spans="2:24" s="19" customFormat="1" ht="27" x14ac:dyDescent="0.3">
      <c r="B52" s="78" t="s">
        <v>80</v>
      </c>
      <c r="C52" s="101" t="s">
        <v>217</v>
      </c>
      <c r="D52" s="42" t="s">
        <v>227</v>
      </c>
      <c r="E52" s="72" t="s">
        <v>223</v>
      </c>
      <c r="F52" s="71" t="s">
        <v>182</v>
      </c>
      <c r="G52" s="71"/>
      <c r="H52" s="71"/>
      <c r="I52" s="71"/>
      <c r="J52" s="71"/>
      <c r="K52" s="32"/>
      <c r="L52" s="21" t="s">
        <v>323</v>
      </c>
      <c r="M52" s="21"/>
      <c r="N52" s="21"/>
      <c r="O52" s="21"/>
      <c r="P52" s="21"/>
      <c r="Q52" s="21"/>
      <c r="R52" s="33" t="e">
        <f t="shared" ca="1" si="0"/>
        <v>#NAME?</v>
      </c>
      <c r="S52" s="22"/>
      <c r="T52" s="22"/>
      <c r="U52" s="33" t="e" cm="1">
        <f t="array" aca="1" ref="U52" ca="1">INDEX($AA$157:$AI$158,2,_xlfn.XMATCH($K52,$AA$157:$AI$157))</f>
        <v>#NAME?</v>
      </c>
      <c r="V52" s="22"/>
      <c r="W52" s="22"/>
      <c r="X52" s="22"/>
    </row>
    <row r="53" spans="2:24" s="19" customFormat="1" ht="27" x14ac:dyDescent="0.3">
      <c r="B53" s="78" t="s">
        <v>81</v>
      </c>
      <c r="C53" s="101" t="s">
        <v>218</v>
      </c>
      <c r="D53" s="42" t="s">
        <v>227</v>
      </c>
      <c r="E53" s="72" t="s">
        <v>223</v>
      </c>
      <c r="F53" s="71" t="s">
        <v>182</v>
      </c>
      <c r="G53" s="71"/>
      <c r="H53" s="71"/>
      <c r="I53" s="71"/>
      <c r="J53" s="71"/>
      <c r="K53" s="32"/>
      <c r="L53" s="100" t="s">
        <v>323</v>
      </c>
      <c r="M53" s="21"/>
      <c r="N53" s="21"/>
      <c r="O53" s="21"/>
      <c r="P53" s="21"/>
      <c r="Q53" s="21"/>
      <c r="R53" s="33" t="e">
        <f t="shared" ca="1" si="0"/>
        <v>#NAME?</v>
      </c>
      <c r="S53" s="22"/>
      <c r="T53" s="22"/>
      <c r="U53" s="33" t="e" cm="1">
        <f t="array" aca="1" ref="U53" ca="1">INDEX($AA$157:$AI$158,2,_xlfn.XMATCH($K53,$AA$157:$AI$157))</f>
        <v>#NAME?</v>
      </c>
      <c r="V53" s="22"/>
      <c r="W53" s="22"/>
      <c r="X53" s="22"/>
    </row>
    <row r="54" spans="2:24" s="19" customFormat="1" ht="27" x14ac:dyDescent="0.3">
      <c r="B54" s="78" t="s">
        <v>82</v>
      </c>
      <c r="C54" s="101" t="s">
        <v>219</v>
      </c>
      <c r="D54" s="42" t="s">
        <v>227</v>
      </c>
      <c r="E54" s="72" t="s">
        <v>223</v>
      </c>
      <c r="F54" s="71" t="s">
        <v>182</v>
      </c>
      <c r="G54" s="71"/>
      <c r="H54" s="71"/>
      <c r="I54" s="71"/>
      <c r="J54" s="71"/>
      <c r="K54" s="32"/>
      <c r="L54" s="100" t="s">
        <v>323</v>
      </c>
      <c r="M54" s="21"/>
      <c r="N54" s="21"/>
      <c r="O54" s="21"/>
      <c r="P54" s="21"/>
      <c r="Q54" s="21"/>
      <c r="R54" s="33" t="e">
        <f t="shared" ca="1" si="0"/>
        <v>#NAME?</v>
      </c>
      <c r="S54" s="22"/>
      <c r="T54" s="22"/>
      <c r="U54" s="33" t="e" cm="1">
        <f t="array" aca="1" ref="U54" ca="1">INDEX($AA$157:$AI$158,2,_xlfn.XMATCH($K54,$AA$157:$AI$157))</f>
        <v>#NAME?</v>
      </c>
      <c r="V54" s="22"/>
      <c r="W54" s="22"/>
      <c r="X54" s="22"/>
    </row>
    <row r="55" spans="2:24" s="19" customFormat="1" ht="27" x14ac:dyDescent="0.3">
      <c r="B55" s="78" t="s">
        <v>83</v>
      </c>
      <c r="C55" s="101" t="s">
        <v>220</v>
      </c>
      <c r="D55" s="42" t="s">
        <v>227</v>
      </c>
      <c r="E55" s="72" t="s">
        <v>223</v>
      </c>
      <c r="F55" s="71" t="s">
        <v>182</v>
      </c>
      <c r="G55" s="71"/>
      <c r="H55" s="71"/>
      <c r="I55" s="71"/>
      <c r="J55" s="71"/>
      <c r="K55" s="32"/>
      <c r="L55" s="100" t="s">
        <v>323</v>
      </c>
      <c r="M55" s="21"/>
      <c r="N55" s="21"/>
      <c r="O55" s="21"/>
      <c r="P55" s="21"/>
      <c r="Q55" s="21"/>
      <c r="R55" s="33" t="e">
        <f t="shared" ca="1" si="0"/>
        <v>#NAME?</v>
      </c>
      <c r="S55" s="22"/>
      <c r="T55" s="22"/>
      <c r="U55" s="33" t="e" cm="1">
        <f t="array" aca="1" ref="U55" ca="1">INDEX($AA$157:$AI$158,2,_xlfn.XMATCH($K55,$AA$157:$AI$157))</f>
        <v>#NAME?</v>
      </c>
      <c r="V55" s="22"/>
      <c r="W55" s="22"/>
      <c r="X55" s="22"/>
    </row>
    <row r="56" spans="2:24" s="19" customFormat="1" ht="27" x14ac:dyDescent="0.3">
      <c r="B56" s="78" t="s">
        <v>84</v>
      </c>
      <c r="C56" s="101" t="s">
        <v>221</v>
      </c>
      <c r="D56" s="42" t="s">
        <v>227</v>
      </c>
      <c r="E56" s="72" t="s">
        <v>223</v>
      </c>
      <c r="F56" s="71"/>
      <c r="G56" s="71"/>
      <c r="H56" s="71"/>
      <c r="I56" s="71"/>
      <c r="J56" s="71" t="s">
        <v>182</v>
      </c>
      <c r="K56" s="32"/>
      <c r="L56" s="100" t="s">
        <v>323</v>
      </c>
      <c r="M56" s="21"/>
      <c r="N56" s="21"/>
      <c r="O56" s="21"/>
      <c r="P56" s="21"/>
      <c r="Q56" s="21"/>
      <c r="R56" s="33" t="e">
        <f t="shared" ca="1" si="0"/>
        <v>#NAME?</v>
      </c>
      <c r="S56" s="22"/>
      <c r="T56" s="22"/>
      <c r="U56" s="33" t="e" cm="1">
        <f t="array" aca="1" ref="U56" ca="1">INDEX($AA$157:$AI$158,2,_xlfn.XMATCH($K56,$AA$157:$AI$157))</f>
        <v>#NAME?</v>
      </c>
      <c r="V56" s="22"/>
      <c r="W56" s="22"/>
      <c r="X56" s="22"/>
    </row>
    <row r="57" spans="2:24" s="19" customFormat="1" ht="27" x14ac:dyDescent="0.3">
      <c r="B57" s="78" t="s">
        <v>85</v>
      </c>
      <c r="C57" s="101" t="s">
        <v>228</v>
      </c>
      <c r="D57" s="42" t="s">
        <v>234</v>
      </c>
      <c r="E57" s="72" t="s">
        <v>229</v>
      </c>
      <c r="F57" s="71"/>
      <c r="G57" s="71" t="s">
        <v>181</v>
      </c>
      <c r="H57" s="71"/>
      <c r="I57" s="71"/>
      <c r="J57" s="20"/>
      <c r="K57" s="32"/>
      <c r="L57" s="100" t="s">
        <v>322</v>
      </c>
      <c r="M57" s="109" t="s">
        <v>331</v>
      </c>
      <c r="N57" s="109" t="s">
        <v>331</v>
      </c>
      <c r="O57" s="21"/>
      <c r="P57" s="21"/>
      <c r="Q57" s="21"/>
      <c r="R57" s="33" t="e">
        <f t="shared" ca="1" si="0"/>
        <v>#NAME?</v>
      </c>
      <c r="S57" s="22"/>
      <c r="T57" s="22"/>
      <c r="U57" s="33" t="e" cm="1">
        <f t="array" aca="1" ref="U57" ca="1">INDEX($AA$157:$AI$158,2,_xlfn.XMATCH($K57,$AA$157:$AI$157))</f>
        <v>#NAME?</v>
      </c>
      <c r="V57" s="22"/>
      <c r="W57" s="22"/>
      <c r="X57" s="22"/>
    </row>
    <row r="58" spans="2:24" s="19" customFormat="1" ht="27" x14ac:dyDescent="0.3">
      <c r="B58" s="78" t="s">
        <v>86</v>
      </c>
      <c r="C58" s="101" t="s">
        <v>230</v>
      </c>
      <c r="D58" s="42" t="s">
        <v>234</v>
      </c>
      <c r="E58" s="72" t="s">
        <v>229</v>
      </c>
      <c r="F58" s="99" t="s">
        <v>181</v>
      </c>
      <c r="G58" s="71"/>
      <c r="H58" s="71"/>
      <c r="I58" s="71"/>
      <c r="J58" s="20"/>
      <c r="K58" s="32"/>
      <c r="L58" s="100" t="s">
        <v>323</v>
      </c>
      <c r="M58" s="109" t="s">
        <v>328</v>
      </c>
      <c r="N58" s="109" t="s">
        <v>331</v>
      </c>
      <c r="O58" s="21"/>
      <c r="P58" s="21"/>
      <c r="Q58" s="21"/>
      <c r="R58" s="33" t="e">
        <f t="shared" ca="1" si="0"/>
        <v>#NAME?</v>
      </c>
      <c r="S58" s="22"/>
      <c r="T58" s="22"/>
      <c r="U58" s="33" t="e" cm="1">
        <f t="array" aca="1" ref="U58" ca="1">INDEX($AA$157:$AI$158,2,_xlfn.XMATCH($K58,$AA$157:$AI$157))</f>
        <v>#NAME?</v>
      </c>
      <c r="V58" s="22"/>
      <c r="W58" s="22"/>
      <c r="X58" s="22"/>
    </row>
    <row r="59" spans="2:24" s="19" customFormat="1" ht="27" x14ac:dyDescent="0.3">
      <c r="B59" s="78" t="s">
        <v>87</v>
      </c>
      <c r="C59" s="101" t="s">
        <v>231</v>
      </c>
      <c r="D59" s="42" t="s">
        <v>234</v>
      </c>
      <c r="E59" s="72" t="s">
        <v>229</v>
      </c>
      <c r="F59" s="99" t="s">
        <v>181</v>
      </c>
      <c r="G59" s="71"/>
      <c r="H59" s="71"/>
      <c r="I59" s="71"/>
      <c r="J59" s="20"/>
      <c r="K59" s="32"/>
      <c r="L59" s="100" t="s">
        <v>323</v>
      </c>
      <c r="M59" s="109" t="s">
        <v>331</v>
      </c>
      <c r="N59" s="109" t="s">
        <v>331</v>
      </c>
      <c r="O59" s="21"/>
      <c r="P59" s="21"/>
      <c r="Q59" s="21"/>
      <c r="R59" s="33" t="e">
        <f t="shared" ca="1" si="0"/>
        <v>#NAME?</v>
      </c>
      <c r="S59" s="22"/>
      <c r="T59" s="22"/>
      <c r="U59" s="33" t="e" cm="1">
        <f t="array" aca="1" ref="U59" ca="1">INDEX($AA$157:$AI$158,2,_xlfn.XMATCH($K59,$AA$157:$AI$157))</f>
        <v>#NAME?</v>
      </c>
      <c r="V59" s="22"/>
      <c r="W59" s="22"/>
      <c r="X59" s="22"/>
    </row>
    <row r="60" spans="2:24" s="19" customFormat="1" ht="27" x14ac:dyDescent="0.3">
      <c r="B60" s="78" t="s">
        <v>88</v>
      </c>
      <c r="C60" s="101" t="s">
        <v>232</v>
      </c>
      <c r="D60" s="42" t="s">
        <v>234</v>
      </c>
      <c r="E60" s="72" t="s">
        <v>229</v>
      </c>
      <c r="F60" s="71"/>
      <c r="G60" s="71"/>
      <c r="H60" s="71" t="s">
        <v>181</v>
      </c>
      <c r="I60" s="71"/>
      <c r="J60" s="20"/>
      <c r="K60" s="32"/>
      <c r="L60" s="100" t="s">
        <v>322</v>
      </c>
      <c r="M60" s="109" t="s">
        <v>327</v>
      </c>
      <c r="N60" s="109" t="s">
        <v>331</v>
      </c>
      <c r="O60" s="21"/>
      <c r="P60" s="21"/>
      <c r="Q60" s="21"/>
      <c r="R60" s="33" t="e">
        <f t="shared" ca="1" si="0"/>
        <v>#NAME?</v>
      </c>
      <c r="S60" s="22"/>
      <c r="T60" s="22"/>
      <c r="U60" s="33" t="e" cm="1">
        <f t="array" aca="1" ref="U60" ca="1">INDEX($AA$157:$AI$158,2,_xlfn.XMATCH($K60,$AA$157:$AI$157))</f>
        <v>#NAME?</v>
      </c>
      <c r="V60" s="22"/>
      <c r="W60" s="22"/>
      <c r="X60" s="22"/>
    </row>
    <row r="61" spans="2:24" s="19" customFormat="1" ht="27" x14ac:dyDescent="0.3">
      <c r="B61" s="78" t="s">
        <v>89</v>
      </c>
      <c r="C61" s="101" t="s">
        <v>233</v>
      </c>
      <c r="D61" s="42" t="s">
        <v>234</v>
      </c>
      <c r="E61" s="72" t="s">
        <v>229</v>
      </c>
      <c r="F61" s="71"/>
      <c r="G61" s="71"/>
      <c r="H61" s="71"/>
      <c r="I61" s="71" t="s">
        <v>181</v>
      </c>
      <c r="J61" s="20"/>
      <c r="K61" s="32"/>
      <c r="L61" s="100" t="s">
        <v>322</v>
      </c>
      <c r="M61" s="109" t="s">
        <v>327</v>
      </c>
      <c r="N61" s="109" t="s">
        <v>331</v>
      </c>
      <c r="O61" s="21"/>
      <c r="P61" s="21"/>
      <c r="Q61" s="21"/>
      <c r="R61" s="33" t="e">
        <f t="shared" ca="1" si="0"/>
        <v>#NAME?</v>
      </c>
      <c r="S61" s="22"/>
      <c r="T61" s="22"/>
      <c r="U61" s="33" t="e" cm="1">
        <f t="array" aca="1" ref="U61" ca="1">INDEX($AA$157:$AI$158,2,_xlfn.XMATCH($K61,$AA$157:$AI$157))</f>
        <v>#NAME?</v>
      </c>
      <c r="V61" s="22"/>
      <c r="W61" s="22"/>
      <c r="X61" s="22"/>
    </row>
    <row r="62" spans="2:24" s="19" customFormat="1" ht="27" x14ac:dyDescent="0.3">
      <c r="B62" s="78" t="s">
        <v>90</v>
      </c>
      <c r="C62" s="101" t="s">
        <v>235</v>
      </c>
      <c r="D62" s="42" t="s">
        <v>234</v>
      </c>
      <c r="E62" s="72" t="s">
        <v>229</v>
      </c>
      <c r="F62" s="71"/>
      <c r="G62" s="71"/>
      <c r="H62" s="71" t="s">
        <v>181</v>
      </c>
      <c r="I62" s="71"/>
      <c r="J62" s="71"/>
      <c r="K62" s="32"/>
      <c r="L62" s="100" t="s">
        <v>322</v>
      </c>
      <c r="M62" s="109" t="s">
        <v>327</v>
      </c>
      <c r="N62" s="109" t="s">
        <v>331</v>
      </c>
      <c r="O62" s="21"/>
      <c r="P62" s="21"/>
      <c r="Q62" s="21"/>
      <c r="R62" s="33" t="e">
        <f t="shared" ca="1" si="0"/>
        <v>#NAME?</v>
      </c>
      <c r="S62" s="22"/>
      <c r="T62" s="22"/>
      <c r="U62" s="33" t="e" cm="1">
        <f t="array" aca="1" ref="U62" ca="1">INDEX($AA$157:$AI$158,2,_xlfn.XMATCH($K62,$AA$157:$AI$157))</f>
        <v>#NAME?</v>
      </c>
      <c r="V62" s="22"/>
      <c r="W62" s="22"/>
      <c r="X62" s="22"/>
    </row>
    <row r="63" spans="2:24" s="19" customFormat="1" ht="27" x14ac:dyDescent="0.3">
      <c r="B63" s="78" t="s">
        <v>91</v>
      </c>
      <c r="C63" s="101" t="s">
        <v>236</v>
      </c>
      <c r="D63" s="42" t="s">
        <v>234</v>
      </c>
      <c r="E63" s="72" t="s">
        <v>229</v>
      </c>
      <c r="F63" s="71"/>
      <c r="G63" s="71"/>
      <c r="H63" s="71"/>
      <c r="I63" s="71" t="s">
        <v>181</v>
      </c>
      <c r="J63" s="71"/>
      <c r="K63" s="32"/>
      <c r="L63" s="100" t="s">
        <v>322</v>
      </c>
      <c r="M63" s="109" t="s">
        <v>331</v>
      </c>
      <c r="N63" s="109" t="s">
        <v>327</v>
      </c>
      <c r="O63" s="21"/>
      <c r="P63" s="21"/>
      <c r="Q63" s="21"/>
      <c r="R63" s="33" t="e">
        <f t="shared" ca="1" si="0"/>
        <v>#NAME?</v>
      </c>
      <c r="S63" s="22"/>
      <c r="T63" s="22"/>
      <c r="U63" s="33" t="e" cm="1">
        <f t="array" aca="1" ref="U63" ca="1">INDEX($AA$157:$AI$158,2,_xlfn.XMATCH($K63,$AA$157:$AI$157))</f>
        <v>#NAME?</v>
      </c>
      <c r="V63" s="22"/>
      <c r="W63" s="22"/>
      <c r="X63" s="22"/>
    </row>
    <row r="64" spans="2:24" s="19" customFormat="1" ht="40.5" x14ac:dyDescent="0.3">
      <c r="B64" s="78" t="s">
        <v>92</v>
      </c>
      <c r="C64" s="101" t="s">
        <v>237</v>
      </c>
      <c r="D64" s="42" t="s">
        <v>247</v>
      </c>
      <c r="E64" s="72" t="s">
        <v>238</v>
      </c>
      <c r="F64" s="71"/>
      <c r="G64" s="71" t="s">
        <v>181</v>
      </c>
      <c r="H64" s="71"/>
      <c r="I64" s="71"/>
      <c r="J64" s="20"/>
      <c r="K64" s="32"/>
      <c r="L64" s="100" t="s">
        <v>322</v>
      </c>
      <c r="M64" s="109" t="s">
        <v>327</v>
      </c>
      <c r="N64" s="109" t="s">
        <v>327</v>
      </c>
      <c r="O64" s="21"/>
      <c r="P64" s="21"/>
      <c r="Q64" s="21"/>
      <c r="R64" s="33" t="e">
        <f t="shared" ca="1" si="0"/>
        <v>#NAME?</v>
      </c>
      <c r="S64" s="22"/>
      <c r="T64" s="22"/>
      <c r="U64" s="33" t="e" cm="1">
        <f t="array" aca="1" ref="U64" ca="1">INDEX($AA$157:$AI$158,2,_xlfn.XMATCH($K64,$AA$157:$AI$157))</f>
        <v>#NAME?</v>
      </c>
      <c r="V64" s="22"/>
      <c r="W64" s="22"/>
      <c r="X64" s="22"/>
    </row>
    <row r="65" spans="2:24" s="19" customFormat="1" ht="27" x14ac:dyDescent="0.3">
      <c r="B65" s="78" t="s">
        <v>93</v>
      </c>
      <c r="C65" s="101" t="s">
        <v>239</v>
      </c>
      <c r="D65" s="42" t="s">
        <v>247</v>
      </c>
      <c r="E65" s="72" t="s">
        <v>238</v>
      </c>
      <c r="F65" s="71"/>
      <c r="G65" s="71"/>
      <c r="H65" s="71" t="s">
        <v>181</v>
      </c>
      <c r="I65" s="71"/>
      <c r="J65" s="20"/>
      <c r="K65" s="32"/>
      <c r="L65" s="100" t="s">
        <v>322</v>
      </c>
      <c r="M65" s="109" t="s">
        <v>329</v>
      </c>
      <c r="N65" s="109" t="s">
        <v>327</v>
      </c>
      <c r="O65" s="21"/>
      <c r="P65" s="21"/>
      <c r="Q65" s="21"/>
      <c r="R65" s="33" t="e">
        <f t="shared" ca="1" si="0"/>
        <v>#NAME?</v>
      </c>
      <c r="S65" s="22"/>
      <c r="T65" s="22"/>
      <c r="U65" s="33" t="e" cm="1">
        <f t="array" aca="1" ref="U65" ca="1">INDEX($AA$157:$AI$158,2,_xlfn.XMATCH($K65,$AA$157:$AI$157))</f>
        <v>#NAME?</v>
      </c>
      <c r="V65" s="22"/>
      <c r="W65" s="22"/>
      <c r="X65" s="22"/>
    </row>
    <row r="66" spans="2:24" s="19" customFormat="1" ht="27" x14ac:dyDescent="0.3">
      <c r="B66" s="78" t="s">
        <v>94</v>
      </c>
      <c r="C66" s="101" t="s">
        <v>240</v>
      </c>
      <c r="D66" s="42" t="s">
        <v>247</v>
      </c>
      <c r="E66" s="72" t="s">
        <v>238</v>
      </c>
      <c r="F66" s="71"/>
      <c r="G66" s="71"/>
      <c r="H66" s="71"/>
      <c r="I66" s="71" t="s">
        <v>181</v>
      </c>
      <c r="J66" s="20"/>
      <c r="K66" s="32"/>
      <c r="L66" s="100" t="s">
        <v>322</v>
      </c>
      <c r="M66" s="109" t="s">
        <v>329</v>
      </c>
      <c r="N66" s="109" t="s">
        <v>331</v>
      </c>
      <c r="O66" s="21"/>
      <c r="P66" s="21"/>
      <c r="Q66" s="21"/>
      <c r="R66" s="33" t="e">
        <f t="shared" ca="1" si="0"/>
        <v>#NAME?</v>
      </c>
      <c r="S66" s="22"/>
      <c r="T66" s="22"/>
      <c r="U66" s="33" t="e" cm="1">
        <f t="array" aca="1" ref="U66" ca="1">INDEX($AA$157:$AI$158,2,_xlfn.XMATCH($K66,$AA$157:$AI$157))</f>
        <v>#NAME?</v>
      </c>
      <c r="V66" s="22"/>
      <c r="W66" s="22"/>
      <c r="X66" s="22"/>
    </row>
    <row r="67" spans="2:24" s="19" customFormat="1" ht="27" x14ac:dyDescent="0.3">
      <c r="B67" s="78" t="s">
        <v>95</v>
      </c>
      <c r="C67" s="101" t="s">
        <v>241</v>
      </c>
      <c r="D67" s="42" t="s">
        <v>247</v>
      </c>
      <c r="E67" s="72" t="s">
        <v>238</v>
      </c>
      <c r="F67" s="71"/>
      <c r="G67" s="71" t="s">
        <v>181</v>
      </c>
      <c r="H67" s="71"/>
      <c r="I67" s="71"/>
      <c r="J67" s="20"/>
      <c r="K67" s="32"/>
      <c r="L67" s="100" t="s">
        <v>322</v>
      </c>
      <c r="M67" s="109" t="s">
        <v>331</v>
      </c>
      <c r="N67" s="109" t="s">
        <v>327</v>
      </c>
      <c r="O67" s="21"/>
      <c r="P67" s="21"/>
      <c r="Q67" s="21"/>
      <c r="R67" s="33" t="e">
        <f t="shared" ca="1" si="0"/>
        <v>#NAME?</v>
      </c>
      <c r="S67" s="22"/>
      <c r="T67" s="22"/>
      <c r="U67" s="33" t="e" cm="1">
        <f t="array" aca="1" ref="U67" ca="1">INDEX($AA$157:$AI$158,2,_xlfn.XMATCH($K67,$AA$157:$AI$157))</f>
        <v>#NAME?</v>
      </c>
      <c r="V67" s="22"/>
      <c r="W67" s="22"/>
      <c r="X67" s="22"/>
    </row>
    <row r="68" spans="2:24" s="19" customFormat="1" ht="27" x14ac:dyDescent="0.3">
      <c r="B68" s="78" t="s">
        <v>96</v>
      </c>
      <c r="C68" s="101" t="s">
        <v>242</v>
      </c>
      <c r="D68" s="42" t="s">
        <v>247</v>
      </c>
      <c r="E68" s="74" t="s">
        <v>238</v>
      </c>
      <c r="F68" s="73" t="s">
        <v>182</v>
      </c>
      <c r="G68" s="73"/>
      <c r="H68" s="73"/>
      <c r="I68" s="73"/>
      <c r="J68" s="73"/>
      <c r="K68" s="32"/>
      <c r="L68" s="100" t="s">
        <v>323</v>
      </c>
      <c r="M68" s="21"/>
      <c r="N68" s="21"/>
      <c r="O68" s="24"/>
      <c r="P68" s="24"/>
      <c r="Q68" s="24"/>
      <c r="R68" s="33" t="e">
        <f t="shared" ca="1" si="0"/>
        <v>#NAME?</v>
      </c>
      <c r="S68" s="22"/>
      <c r="T68" s="22"/>
      <c r="U68" s="33" t="e" cm="1">
        <f t="array" aca="1" ref="U68" ca="1">INDEX($AA$157:$AI$158,2,_xlfn.XMATCH($K68,$AA$157:$AI$157))</f>
        <v>#NAME?</v>
      </c>
      <c r="V68" s="22"/>
      <c r="W68" s="22"/>
      <c r="X68" s="22"/>
    </row>
    <row r="69" spans="2:24" s="19" customFormat="1" ht="27" x14ac:dyDescent="0.3">
      <c r="B69" s="78" t="s">
        <v>97</v>
      </c>
      <c r="C69" s="101" t="s">
        <v>243</v>
      </c>
      <c r="D69" s="42" t="s">
        <v>247</v>
      </c>
      <c r="E69" s="74" t="s">
        <v>238</v>
      </c>
      <c r="F69" s="73" t="s">
        <v>182</v>
      </c>
      <c r="G69" s="73"/>
      <c r="H69" s="73"/>
      <c r="I69" s="73"/>
      <c r="J69" s="73"/>
      <c r="K69" s="32"/>
      <c r="L69" s="100" t="s">
        <v>323</v>
      </c>
      <c r="M69" s="21"/>
      <c r="N69" s="21"/>
      <c r="O69" s="21"/>
      <c r="P69" s="21"/>
      <c r="Q69" s="21"/>
      <c r="R69" s="33" t="e">
        <f t="shared" ca="1" si="0"/>
        <v>#NAME?</v>
      </c>
      <c r="S69" s="22"/>
      <c r="T69" s="22"/>
      <c r="U69" s="33" t="e" cm="1">
        <f t="array" aca="1" ref="U69" ca="1">INDEX($AA$157:$AI$158,2,_xlfn.XMATCH($K69,$AA$157:$AI$157))</f>
        <v>#NAME?</v>
      </c>
      <c r="V69" s="22"/>
      <c r="W69" s="22"/>
      <c r="X69" s="22"/>
    </row>
    <row r="70" spans="2:24" s="19" customFormat="1" ht="27" x14ac:dyDescent="0.3">
      <c r="B70" s="78" t="s">
        <v>98</v>
      </c>
      <c r="C70" s="101" t="s">
        <v>244</v>
      </c>
      <c r="D70" s="42" t="s">
        <v>247</v>
      </c>
      <c r="E70" s="74" t="s">
        <v>238</v>
      </c>
      <c r="F70" s="73" t="s">
        <v>182</v>
      </c>
      <c r="G70" s="73"/>
      <c r="H70" s="73"/>
      <c r="I70" s="73"/>
      <c r="J70" s="73"/>
      <c r="K70" s="32"/>
      <c r="L70" s="100" t="s">
        <v>323</v>
      </c>
      <c r="M70" s="21"/>
      <c r="N70" s="21"/>
      <c r="O70" s="21"/>
      <c r="P70" s="21"/>
      <c r="Q70" s="21"/>
      <c r="R70" s="33" t="e">
        <f t="shared" ca="1" si="0"/>
        <v>#NAME?</v>
      </c>
      <c r="S70" s="22"/>
      <c r="T70" s="22"/>
      <c r="U70" s="33" t="e" cm="1">
        <f t="array" aca="1" ref="U70" ca="1">INDEX($AA$157:$AI$158,2,_xlfn.XMATCH($K70,$AA$157:$AI$157))</f>
        <v>#NAME?</v>
      </c>
      <c r="V70" s="22"/>
      <c r="W70" s="22"/>
      <c r="X70" s="22"/>
    </row>
    <row r="71" spans="2:24" s="19" customFormat="1" ht="27" x14ac:dyDescent="0.3">
      <c r="B71" s="78" t="s">
        <v>99</v>
      </c>
      <c r="C71" s="101" t="s">
        <v>245</v>
      </c>
      <c r="D71" s="42" t="s">
        <v>247</v>
      </c>
      <c r="E71" s="74" t="s">
        <v>238</v>
      </c>
      <c r="F71" s="73" t="s">
        <v>182</v>
      </c>
      <c r="G71" s="73"/>
      <c r="H71" s="73"/>
      <c r="I71" s="73"/>
      <c r="J71" s="73"/>
      <c r="K71" s="32"/>
      <c r="L71" s="100" t="s">
        <v>323</v>
      </c>
      <c r="M71" s="21"/>
      <c r="N71" s="21"/>
      <c r="O71" s="21"/>
      <c r="P71" s="21"/>
      <c r="Q71" s="21"/>
      <c r="R71" s="33" t="e">
        <f t="shared" ca="1" si="0"/>
        <v>#NAME?</v>
      </c>
      <c r="S71" s="22"/>
      <c r="T71" s="22"/>
      <c r="U71" s="33" t="e" cm="1">
        <f t="array" aca="1" ref="U71" ca="1">INDEX($AA$157:$AI$158,2,_xlfn.XMATCH($K71,$AA$157:$AI$157))</f>
        <v>#NAME?</v>
      </c>
      <c r="V71" s="22"/>
      <c r="W71" s="22"/>
      <c r="X71" s="22"/>
    </row>
    <row r="72" spans="2:24" s="19" customFormat="1" ht="27" x14ac:dyDescent="0.3">
      <c r="B72" s="78" t="s">
        <v>100</v>
      </c>
      <c r="C72" s="101" t="s">
        <v>246</v>
      </c>
      <c r="D72" s="42" t="s">
        <v>247</v>
      </c>
      <c r="E72" s="74" t="s">
        <v>238</v>
      </c>
      <c r="F72" s="73"/>
      <c r="G72" s="73"/>
      <c r="H72" s="73"/>
      <c r="I72" s="73"/>
      <c r="J72" s="73" t="s">
        <v>182</v>
      </c>
      <c r="K72" s="32"/>
      <c r="L72" s="100" t="s">
        <v>323</v>
      </c>
      <c r="M72" s="21"/>
      <c r="N72" s="21"/>
      <c r="O72" s="21"/>
      <c r="P72" s="21"/>
      <c r="Q72" s="21"/>
      <c r="R72" s="33" t="e">
        <f t="shared" ref="R72:R119" ca="1" si="1">U72-1</f>
        <v>#NAME?</v>
      </c>
      <c r="S72" s="22"/>
      <c r="T72" s="22"/>
      <c r="U72" s="33" t="e" cm="1">
        <f t="array" aca="1" ref="U72" ca="1">INDEX($AA$157:$AI$158,2,_xlfn.XMATCH($K72,$AA$157:$AI$157))</f>
        <v>#NAME?</v>
      </c>
      <c r="V72" s="22"/>
      <c r="W72" s="22"/>
      <c r="X72" s="22"/>
    </row>
    <row r="73" spans="2:24" s="19" customFormat="1" ht="27" x14ac:dyDescent="0.3">
      <c r="B73" s="78" t="s">
        <v>101</v>
      </c>
      <c r="C73" s="101" t="s">
        <v>197</v>
      </c>
      <c r="D73" s="43" t="s">
        <v>249</v>
      </c>
      <c r="E73" s="75" t="s">
        <v>198</v>
      </c>
      <c r="F73" s="76" t="s">
        <v>182</v>
      </c>
      <c r="G73" s="76"/>
      <c r="H73" s="76"/>
      <c r="I73" s="76"/>
      <c r="J73" s="76"/>
      <c r="K73" s="32"/>
      <c r="L73" s="21" t="s">
        <v>324</v>
      </c>
      <c r="M73" s="21"/>
      <c r="N73" s="21"/>
      <c r="O73" s="21"/>
      <c r="P73" s="21"/>
      <c r="Q73" s="21"/>
      <c r="R73" s="33" t="e">
        <f t="shared" ca="1" si="1"/>
        <v>#NAME?</v>
      </c>
      <c r="S73" s="22"/>
      <c r="T73" s="22"/>
      <c r="U73" s="33" t="e" cm="1">
        <f t="array" aca="1" ref="U73" ca="1">INDEX($AA$157:$AI$158,2,_xlfn.XMATCH($K73,$AA$157:$AI$157))</f>
        <v>#NAME?</v>
      </c>
      <c r="V73" s="22"/>
      <c r="W73" s="22"/>
      <c r="X73" s="22"/>
    </row>
    <row r="74" spans="2:24" s="19" customFormat="1" ht="27" x14ac:dyDescent="0.3">
      <c r="B74" s="78" t="s">
        <v>106</v>
      </c>
      <c r="C74" s="101" t="s">
        <v>250</v>
      </c>
      <c r="D74" s="43" t="s">
        <v>248</v>
      </c>
      <c r="E74" s="77" t="s">
        <v>251</v>
      </c>
      <c r="F74" s="76"/>
      <c r="G74" s="76" t="s">
        <v>181</v>
      </c>
      <c r="H74" s="76"/>
      <c r="I74" s="76"/>
      <c r="J74" s="76"/>
      <c r="K74" s="32"/>
      <c r="L74" s="100" t="s">
        <v>325</v>
      </c>
      <c r="M74" s="109" t="s">
        <v>331</v>
      </c>
      <c r="N74" s="109" t="s">
        <v>331</v>
      </c>
      <c r="O74" s="21"/>
      <c r="P74" s="21"/>
      <c r="Q74" s="21"/>
      <c r="R74" s="33" t="e">
        <f t="shared" ca="1" si="1"/>
        <v>#NAME?</v>
      </c>
      <c r="S74" s="22"/>
      <c r="T74" s="22"/>
      <c r="U74" s="33" t="e" cm="1">
        <f t="array" aca="1" ref="U74" ca="1">INDEX($AA$157:$AI$158,2,_xlfn.XMATCH($K74,$AA$157:$AI$157))</f>
        <v>#NAME?</v>
      </c>
      <c r="V74" s="22"/>
      <c r="W74" s="22"/>
      <c r="X74" s="22"/>
    </row>
    <row r="75" spans="2:24" s="19" customFormat="1" ht="27" x14ac:dyDescent="0.3">
      <c r="B75" s="78" t="s">
        <v>107</v>
      </c>
      <c r="C75" s="101" t="s">
        <v>252</v>
      </c>
      <c r="D75" s="43" t="s">
        <v>248</v>
      </c>
      <c r="E75" s="77" t="s">
        <v>251</v>
      </c>
      <c r="F75" s="99" t="s">
        <v>181</v>
      </c>
      <c r="G75" s="76"/>
      <c r="H75" s="76"/>
      <c r="I75" s="76"/>
      <c r="J75" s="76"/>
      <c r="K75" s="32"/>
      <c r="L75" s="100" t="s">
        <v>324</v>
      </c>
      <c r="M75" s="109" t="s">
        <v>328</v>
      </c>
      <c r="N75" s="109" t="s">
        <v>331</v>
      </c>
      <c r="O75" s="21"/>
      <c r="P75" s="21"/>
      <c r="Q75" s="21"/>
      <c r="R75" s="33" t="e">
        <f t="shared" ca="1" si="1"/>
        <v>#NAME?</v>
      </c>
      <c r="S75" s="22"/>
      <c r="T75" s="22"/>
      <c r="U75" s="33" t="e" cm="1">
        <f t="array" aca="1" ref="U75" ca="1">INDEX($AA$157:$AI$158,2,_xlfn.XMATCH($K75,$AA$157:$AI$157))</f>
        <v>#NAME?</v>
      </c>
      <c r="V75" s="22"/>
      <c r="W75" s="22"/>
      <c r="X75" s="22"/>
    </row>
    <row r="76" spans="2:24" s="19" customFormat="1" ht="27" x14ac:dyDescent="0.3">
      <c r="B76" s="78" t="s">
        <v>108</v>
      </c>
      <c r="C76" s="101" t="s">
        <v>253</v>
      </c>
      <c r="D76" s="43" t="s">
        <v>248</v>
      </c>
      <c r="E76" s="77" t="s">
        <v>251</v>
      </c>
      <c r="F76" s="99" t="s">
        <v>181</v>
      </c>
      <c r="G76" s="76"/>
      <c r="H76" s="76"/>
      <c r="I76" s="76"/>
      <c r="J76" s="76"/>
      <c r="K76" s="32"/>
      <c r="L76" s="100" t="s">
        <v>324</v>
      </c>
      <c r="M76" s="109" t="s">
        <v>331</v>
      </c>
      <c r="N76" s="109" t="s">
        <v>331</v>
      </c>
      <c r="O76" s="21"/>
      <c r="P76" s="21"/>
      <c r="Q76" s="21"/>
      <c r="R76" s="33" t="e">
        <f t="shared" ca="1" si="1"/>
        <v>#NAME?</v>
      </c>
      <c r="S76" s="22"/>
      <c r="T76" s="22"/>
      <c r="U76" s="33" t="e" cm="1">
        <f t="array" aca="1" ref="U76" ca="1">INDEX($AA$157:$AI$158,2,_xlfn.XMATCH($K76,$AA$157:$AI$157))</f>
        <v>#NAME?</v>
      </c>
      <c r="V76" s="22"/>
      <c r="W76" s="22"/>
      <c r="X76" s="22"/>
    </row>
    <row r="77" spans="2:24" s="19" customFormat="1" ht="27" x14ac:dyDescent="0.3">
      <c r="B77" s="78" t="s">
        <v>109</v>
      </c>
      <c r="C77" s="101" t="s">
        <v>254</v>
      </c>
      <c r="D77" s="43" t="s">
        <v>248</v>
      </c>
      <c r="E77" s="77" t="s">
        <v>251</v>
      </c>
      <c r="F77" s="76"/>
      <c r="G77" s="76"/>
      <c r="H77" s="76" t="s">
        <v>181</v>
      </c>
      <c r="I77" s="76"/>
      <c r="J77" s="76"/>
      <c r="K77" s="32"/>
      <c r="L77" s="21" t="s">
        <v>325</v>
      </c>
      <c r="M77" s="109" t="s">
        <v>327</v>
      </c>
      <c r="N77" s="109" t="s">
        <v>331</v>
      </c>
      <c r="O77" s="21"/>
      <c r="P77" s="21"/>
      <c r="Q77" s="21"/>
      <c r="R77" s="33" t="e">
        <f t="shared" ca="1" si="1"/>
        <v>#NAME?</v>
      </c>
      <c r="S77" s="22"/>
      <c r="T77" s="22"/>
      <c r="U77" s="33" t="e" cm="1">
        <f t="array" aca="1" ref="U77" ca="1">INDEX($AA$157:$AI$158,2,_xlfn.XMATCH($K77,$AA$157:$AI$157))</f>
        <v>#NAME?</v>
      </c>
      <c r="V77" s="22"/>
      <c r="W77" s="22"/>
      <c r="X77" s="22"/>
    </row>
    <row r="78" spans="2:24" s="19" customFormat="1" ht="27" x14ac:dyDescent="0.3">
      <c r="B78" s="78" t="s">
        <v>110</v>
      </c>
      <c r="C78" s="101" t="s">
        <v>255</v>
      </c>
      <c r="D78" s="43" t="s">
        <v>248</v>
      </c>
      <c r="E78" s="77" t="s">
        <v>251</v>
      </c>
      <c r="F78" s="76"/>
      <c r="G78" s="76"/>
      <c r="H78" s="76"/>
      <c r="I78" s="76" t="s">
        <v>181</v>
      </c>
      <c r="J78" s="76"/>
      <c r="K78" s="32"/>
      <c r="L78" s="100" t="s">
        <v>325</v>
      </c>
      <c r="M78" s="109" t="s">
        <v>327</v>
      </c>
      <c r="N78" s="109" t="s">
        <v>331</v>
      </c>
      <c r="O78" s="21"/>
      <c r="P78" s="21"/>
      <c r="Q78" s="21"/>
      <c r="R78" s="33" t="e">
        <f t="shared" ca="1" si="1"/>
        <v>#NAME?</v>
      </c>
      <c r="S78" s="22"/>
      <c r="T78" s="22"/>
      <c r="U78" s="33" t="e" cm="1">
        <f t="array" aca="1" ref="U78" ca="1">INDEX($AA$157:$AI$158,2,_xlfn.XMATCH($K78,$AA$157:$AI$157))</f>
        <v>#NAME?</v>
      </c>
      <c r="V78" s="22"/>
      <c r="W78" s="22"/>
      <c r="X78" s="22"/>
    </row>
    <row r="79" spans="2:24" s="19" customFormat="1" ht="27" x14ac:dyDescent="0.3">
      <c r="B79" s="78" t="s">
        <v>111</v>
      </c>
      <c r="C79" s="101" t="s">
        <v>256</v>
      </c>
      <c r="D79" s="43" t="s">
        <v>248</v>
      </c>
      <c r="E79" s="77" t="s">
        <v>251</v>
      </c>
      <c r="F79" s="76"/>
      <c r="G79" s="76"/>
      <c r="H79" s="76" t="s">
        <v>181</v>
      </c>
      <c r="I79" s="76"/>
      <c r="J79" s="76"/>
      <c r="K79" s="32"/>
      <c r="L79" s="100" t="s">
        <v>325</v>
      </c>
      <c r="M79" s="109" t="s">
        <v>327</v>
      </c>
      <c r="N79" s="109" t="s">
        <v>331</v>
      </c>
      <c r="O79" s="21"/>
      <c r="P79" s="21"/>
      <c r="Q79" s="21"/>
      <c r="R79" s="33" t="e">
        <f t="shared" ca="1" si="1"/>
        <v>#NAME?</v>
      </c>
      <c r="S79" s="22"/>
      <c r="T79" s="22"/>
      <c r="U79" s="33" t="e" cm="1">
        <f t="array" aca="1" ref="U79" ca="1">INDEX($AA$157:$AI$158,2,_xlfn.XMATCH($K79,$AA$157:$AI$157))</f>
        <v>#NAME?</v>
      </c>
      <c r="V79" s="22"/>
      <c r="W79" s="22"/>
      <c r="X79" s="22"/>
    </row>
    <row r="80" spans="2:24" s="19" customFormat="1" ht="27" x14ac:dyDescent="0.3">
      <c r="B80" s="78" t="s">
        <v>112</v>
      </c>
      <c r="C80" s="101" t="s">
        <v>257</v>
      </c>
      <c r="D80" s="43" t="s">
        <v>248</v>
      </c>
      <c r="E80" s="77" t="s">
        <v>251</v>
      </c>
      <c r="F80" s="76"/>
      <c r="G80" s="76"/>
      <c r="H80" s="76"/>
      <c r="I80" s="76" t="s">
        <v>181</v>
      </c>
      <c r="J80" s="76"/>
      <c r="K80" s="32"/>
      <c r="L80" s="100" t="s">
        <v>325</v>
      </c>
      <c r="M80" s="109" t="s">
        <v>331</v>
      </c>
      <c r="N80" s="109" t="s">
        <v>327</v>
      </c>
      <c r="O80" s="21"/>
      <c r="P80" s="21"/>
      <c r="Q80" s="21"/>
      <c r="R80" s="33" t="e">
        <f t="shared" ref="R80:R81" ca="1" si="2">U80-1</f>
        <v>#NAME?</v>
      </c>
      <c r="S80" s="22"/>
      <c r="T80" s="22"/>
      <c r="U80" s="33" t="e" cm="1">
        <f t="array" aca="1" ref="U80" ca="1">INDEX($AA$157:$AI$158,2,_xlfn.XMATCH($K80,$AA$157:$AI$157))</f>
        <v>#NAME?</v>
      </c>
      <c r="V80" s="22"/>
      <c r="W80" s="22"/>
      <c r="X80" s="22"/>
    </row>
    <row r="81" spans="2:24" s="19" customFormat="1" ht="40.5" x14ac:dyDescent="0.3">
      <c r="B81" s="78" t="s">
        <v>113</v>
      </c>
      <c r="C81" s="101" t="s">
        <v>258</v>
      </c>
      <c r="D81" s="42" t="s">
        <v>263</v>
      </c>
      <c r="E81" s="77" t="s">
        <v>259</v>
      </c>
      <c r="F81" s="76"/>
      <c r="G81" s="76" t="s">
        <v>181</v>
      </c>
      <c r="H81" s="76"/>
      <c r="I81" s="76"/>
      <c r="J81" s="76"/>
      <c r="K81" s="32"/>
      <c r="L81" s="100" t="s">
        <v>325</v>
      </c>
      <c r="M81" s="109" t="s">
        <v>327</v>
      </c>
      <c r="N81" s="109" t="s">
        <v>327</v>
      </c>
      <c r="O81" s="21"/>
      <c r="P81" s="21"/>
      <c r="Q81" s="21"/>
      <c r="R81" s="33" t="e">
        <f t="shared" ca="1" si="2"/>
        <v>#NAME?</v>
      </c>
      <c r="S81" s="22"/>
      <c r="T81" s="22"/>
      <c r="U81" s="33" t="e" cm="1">
        <f t="array" aca="1" ref="U81" ca="1">INDEX($AA$157:$AI$158,2,_xlfn.XMATCH($K81,$AA$157:$AI$157))</f>
        <v>#NAME?</v>
      </c>
      <c r="V81" s="22"/>
      <c r="W81" s="22"/>
      <c r="X81" s="22"/>
    </row>
    <row r="82" spans="2:24" s="19" customFormat="1" ht="27" x14ac:dyDescent="0.3">
      <c r="B82" s="78" t="s">
        <v>114</v>
      </c>
      <c r="C82" s="101" t="s">
        <v>260</v>
      </c>
      <c r="D82" s="42" t="s">
        <v>263</v>
      </c>
      <c r="E82" s="77" t="s">
        <v>259</v>
      </c>
      <c r="F82" s="76"/>
      <c r="G82" s="76"/>
      <c r="H82" s="76" t="s">
        <v>181</v>
      </c>
      <c r="I82" s="76"/>
      <c r="J82" s="76"/>
      <c r="K82" s="32"/>
      <c r="L82" s="100" t="s">
        <v>325</v>
      </c>
      <c r="M82" s="109" t="s">
        <v>329</v>
      </c>
      <c r="N82" s="109" t="s">
        <v>327</v>
      </c>
      <c r="O82" s="21"/>
      <c r="P82" s="21"/>
      <c r="Q82" s="21"/>
      <c r="R82" s="33" t="e">
        <f t="shared" ca="1" si="1"/>
        <v>#NAME?</v>
      </c>
      <c r="S82" s="22"/>
      <c r="T82" s="22"/>
      <c r="U82" s="33" t="e" cm="1">
        <f t="array" aca="1" ref="U82" ca="1">INDEX($AA$157:$AI$158,2,_xlfn.XMATCH($K82,$AA$157:$AI$157))</f>
        <v>#NAME?</v>
      </c>
      <c r="V82" s="22"/>
      <c r="W82" s="22"/>
      <c r="X82" s="22"/>
    </row>
    <row r="83" spans="2:24" s="19" customFormat="1" ht="27" x14ac:dyDescent="0.3">
      <c r="B83" s="78" t="s">
        <v>115</v>
      </c>
      <c r="C83" s="101" t="s">
        <v>261</v>
      </c>
      <c r="D83" s="42" t="s">
        <v>263</v>
      </c>
      <c r="E83" s="77" t="s">
        <v>259</v>
      </c>
      <c r="F83" s="76"/>
      <c r="G83" s="76"/>
      <c r="H83" s="76"/>
      <c r="I83" s="76" t="s">
        <v>181</v>
      </c>
      <c r="J83" s="76"/>
      <c r="K83" s="32"/>
      <c r="L83" s="100" t="s">
        <v>325</v>
      </c>
      <c r="M83" s="109" t="s">
        <v>329</v>
      </c>
      <c r="N83" s="109" t="s">
        <v>331</v>
      </c>
      <c r="O83" s="21"/>
      <c r="P83" s="21"/>
      <c r="Q83" s="21"/>
      <c r="R83" s="33" t="e">
        <f t="shared" ca="1" si="1"/>
        <v>#NAME?</v>
      </c>
      <c r="S83" s="22"/>
      <c r="T83" s="22"/>
      <c r="U83" s="33" t="e" cm="1">
        <f t="array" aca="1" ref="U83" ca="1">INDEX($AA$157:$AI$158,2,_xlfn.XMATCH($K83,$AA$157:$AI$157))</f>
        <v>#NAME?</v>
      </c>
      <c r="V83" s="22"/>
      <c r="W83" s="22"/>
      <c r="X83" s="22"/>
    </row>
    <row r="84" spans="2:24" s="19" customFormat="1" ht="27" x14ac:dyDescent="0.3">
      <c r="B84" s="78" t="s">
        <v>116</v>
      </c>
      <c r="C84" s="101" t="s">
        <v>262</v>
      </c>
      <c r="D84" s="42" t="s">
        <v>263</v>
      </c>
      <c r="E84" s="77" t="s">
        <v>259</v>
      </c>
      <c r="F84" s="76"/>
      <c r="G84" s="76" t="s">
        <v>181</v>
      </c>
      <c r="H84" s="76"/>
      <c r="I84" s="76"/>
      <c r="J84" s="76"/>
      <c r="K84" s="32"/>
      <c r="L84" s="100" t="s">
        <v>325</v>
      </c>
      <c r="M84" s="109" t="s">
        <v>331</v>
      </c>
      <c r="N84" s="109" t="s">
        <v>327</v>
      </c>
      <c r="O84" s="21"/>
      <c r="P84" s="21"/>
      <c r="Q84" s="21"/>
      <c r="R84" s="33" t="e">
        <f t="shared" ca="1" si="1"/>
        <v>#NAME?</v>
      </c>
      <c r="S84" s="22"/>
      <c r="T84" s="22"/>
      <c r="U84" s="33" t="e" cm="1">
        <f t="array" aca="1" ref="U84" ca="1">INDEX($AA$157:$AI$158,2,_xlfn.XMATCH($K84,$AA$157:$AI$157))</f>
        <v>#NAME?</v>
      </c>
      <c r="V84" s="22"/>
      <c r="W84" s="22"/>
      <c r="X84" s="22"/>
    </row>
    <row r="85" spans="2:24" s="19" customFormat="1" ht="27" x14ac:dyDescent="0.3">
      <c r="B85" s="78" t="s">
        <v>117</v>
      </c>
      <c r="C85" s="101" t="s">
        <v>264</v>
      </c>
      <c r="D85" s="42" t="s">
        <v>263</v>
      </c>
      <c r="E85" s="80" t="s">
        <v>259</v>
      </c>
      <c r="F85" s="79" t="s">
        <v>182</v>
      </c>
      <c r="G85" s="79"/>
      <c r="H85" s="20"/>
      <c r="I85" s="20"/>
      <c r="J85" s="20"/>
      <c r="K85" s="32"/>
      <c r="L85" s="100" t="s">
        <v>324</v>
      </c>
      <c r="M85" s="21"/>
      <c r="N85" s="21"/>
      <c r="O85" s="21"/>
      <c r="P85" s="21"/>
      <c r="Q85" s="21"/>
      <c r="R85" s="33" t="e">
        <f t="shared" ca="1" si="1"/>
        <v>#NAME?</v>
      </c>
      <c r="S85" s="22"/>
      <c r="T85" s="22"/>
      <c r="U85" s="33" t="e" cm="1">
        <f t="array" aca="1" ref="U85" ca="1">INDEX($AA$157:$AI$158,2,_xlfn.XMATCH($K85,$AA$157:$AI$157))</f>
        <v>#NAME?</v>
      </c>
      <c r="V85" s="22"/>
      <c r="W85" s="22"/>
      <c r="X85" s="22"/>
    </row>
    <row r="86" spans="2:24" s="19" customFormat="1" ht="27" x14ac:dyDescent="0.3">
      <c r="B86" s="78" t="s">
        <v>118</v>
      </c>
      <c r="C86" s="101" t="s">
        <v>200</v>
      </c>
      <c r="D86" s="42" t="s">
        <v>263</v>
      </c>
      <c r="E86" s="80" t="s">
        <v>259</v>
      </c>
      <c r="F86" s="79" t="s">
        <v>182</v>
      </c>
      <c r="G86" s="79"/>
      <c r="H86" s="20"/>
      <c r="I86" s="20"/>
      <c r="J86" s="20"/>
      <c r="K86" s="32"/>
      <c r="L86" s="100" t="s">
        <v>324</v>
      </c>
      <c r="M86" s="21"/>
      <c r="N86" s="21"/>
      <c r="O86" s="21"/>
      <c r="P86" s="21"/>
      <c r="Q86" s="21"/>
      <c r="R86" s="33" t="e">
        <f t="shared" ca="1" si="1"/>
        <v>#NAME?</v>
      </c>
      <c r="S86" s="22"/>
      <c r="T86" s="22"/>
      <c r="U86" s="33" t="e" cm="1">
        <f t="array" aca="1" ref="U86" ca="1">INDEX($AA$157:$AI$158,2,_xlfn.XMATCH($K86,$AA$157:$AI$157))</f>
        <v>#NAME?</v>
      </c>
      <c r="V86" s="22"/>
      <c r="W86" s="22"/>
      <c r="X86" s="22"/>
    </row>
    <row r="87" spans="2:24" s="19" customFormat="1" ht="27" x14ac:dyDescent="0.3">
      <c r="B87" s="78" t="s">
        <v>119</v>
      </c>
      <c r="C87" s="101" t="s">
        <v>269</v>
      </c>
      <c r="D87" s="43" t="s">
        <v>271</v>
      </c>
      <c r="E87" s="81" t="s">
        <v>270</v>
      </c>
      <c r="F87" s="82" t="s">
        <v>182</v>
      </c>
      <c r="G87" s="82"/>
      <c r="H87" s="82"/>
      <c r="I87" s="79"/>
      <c r="J87" s="20"/>
      <c r="K87" s="32"/>
      <c r="L87" s="100" t="s">
        <v>324</v>
      </c>
      <c r="M87" s="111" t="s">
        <v>331</v>
      </c>
      <c r="N87" s="111" t="s">
        <v>327</v>
      </c>
      <c r="O87" s="21"/>
      <c r="P87" s="21"/>
      <c r="Q87" s="21"/>
      <c r="R87" s="33" t="e">
        <f t="shared" ca="1" si="1"/>
        <v>#NAME?</v>
      </c>
      <c r="S87" s="22"/>
      <c r="T87" s="22"/>
      <c r="U87" s="33" t="e" cm="1">
        <f t="array" aca="1" ref="U87" ca="1">INDEX($AA$157:$AI$158,2,_xlfn.XMATCH($K87,$AA$157:$AI$157))</f>
        <v>#NAME?</v>
      </c>
      <c r="V87" s="22"/>
      <c r="W87" s="22"/>
      <c r="X87" s="22"/>
    </row>
    <row r="88" spans="2:24" s="19" customFormat="1" ht="27" x14ac:dyDescent="0.3">
      <c r="B88" s="78" t="s">
        <v>120</v>
      </c>
      <c r="C88" s="84" t="s">
        <v>265</v>
      </c>
      <c r="D88" s="42" t="s">
        <v>272</v>
      </c>
      <c r="E88" s="83" t="s">
        <v>266</v>
      </c>
      <c r="F88" s="82"/>
      <c r="G88" s="82" t="s">
        <v>181</v>
      </c>
      <c r="H88" s="82"/>
      <c r="I88" s="82"/>
      <c r="J88" s="20"/>
      <c r="K88" s="32"/>
      <c r="L88" s="100" t="s">
        <v>325</v>
      </c>
      <c r="M88" s="110" t="s">
        <v>331</v>
      </c>
      <c r="N88" s="110" t="s">
        <v>327</v>
      </c>
      <c r="O88" s="21"/>
      <c r="P88" s="21"/>
      <c r="Q88" s="21"/>
      <c r="R88" s="33" t="e">
        <f t="shared" ca="1" si="1"/>
        <v>#NAME?</v>
      </c>
      <c r="S88" s="22"/>
      <c r="T88" s="22"/>
      <c r="U88" s="33" t="e" cm="1">
        <f t="array" aca="1" ref="U88" ca="1">INDEX($AA$157:$AI$158,2,_xlfn.XMATCH($K88,$AA$157:$AI$157))</f>
        <v>#NAME?</v>
      </c>
      <c r="V88" s="22"/>
      <c r="W88" s="22"/>
      <c r="X88" s="22"/>
    </row>
    <row r="89" spans="2:24" s="19" customFormat="1" ht="27" x14ac:dyDescent="0.3">
      <c r="B89" s="78" t="s">
        <v>121</v>
      </c>
      <c r="C89" s="84" t="s">
        <v>267</v>
      </c>
      <c r="D89" s="42" t="s">
        <v>272</v>
      </c>
      <c r="E89" s="83" t="s">
        <v>266</v>
      </c>
      <c r="F89" s="82"/>
      <c r="G89" s="82"/>
      <c r="H89" s="82" t="s">
        <v>181</v>
      </c>
      <c r="I89" s="82"/>
      <c r="J89" s="20"/>
      <c r="K89" s="32"/>
      <c r="L89" s="100" t="s">
        <v>325</v>
      </c>
      <c r="M89" s="110" t="s">
        <v>327</v>
      </c>
      <c r="N89" s="110" t="s">
        <v>329</v>
      </c>
      <c r="O89" s="21"/>
      <c r="P89" s="21"/>
      <c r="Q89" s="21"/>
      <c r="R89" s="33" t="e">
        <f t="shared" ca="1" si="1"/>
        <v>#NAME?</v>
      </c>
      <c r="S89" s="22"/>
      <c r="T89" s="22"/>
      <c r="U89" s="33" t="e" cm="1">
        <f t="array" aca="1" ref="U89" ca="1">INDEX($AA$157:$AI$158,2,_xlfn.XMATCH($K89,$AA$157:$AI$157))</f>
        <v>#NAME?</v>
      </c>
      <c r="V89" s="22"/>
      <c r="W89" s="22"/>
      <c r="X89" s="22"/>
    </row>
    <row r="90" spans="2:24" s="19" customFormat="1" ht="27" x14ac:dyDescent="0.3">
      <c r="B90" s="78" t="s">
        <v>122</v>
      </c>
      <c r="C90" s="84" t="s">
        <v>268</v>
      </c>
      <c r="D90" s="42" t="s">
        <v>272</v>
      </c>
      <c r="E90" s="83" t="s">
        <v>266</v>
      </c>
      <c r="F90" s="82"/>
      <c r="G90" s="82"/>
      <c r="H90" s="82"/>
      <c r="I90" s="82" t="s">
        <v>181</v>
      </c>
      <c r="J90" s="20"/>
      <c r="K90" s="32"/>
      <c r="L90" s="100" t="s">
        <v>325</v>
      </c>
      <c r="M90" s="110" t="s">
        <v>331</v>
      </c>
      <c r="N90" s="110" t="s">
        <v>327</v>
      </c>
      <c r="O90" s="21"/>
      <c r="P90" s="21"/>
      <c r="Q90" s="21"/>
      <c r="R90" s="33" t="e">
        <f t="shared" ca="1" si="1"/>
        <v>#NAME?</v>
      </c>
      <c r="S90" s="22"/>
      <c r="T90" s="22"/>
      <c r="U90" s="33" t="e" cm="1">
        <f t="array" aca="1" ref="U90" ca="1">INDEX($AA$157:$AI$158,2,_xlfn.XMATCH($K90,$AA$157:$AI$157))</f>
        <v>#NAME?</v>
      </c>
      <c r="V90" s="22"/>
      <c r="W90" s="22"/>
      <c r="X90" s="22"/>
    </row>
    <row r="91" spans="2:24" s="19" customFormat="1" ht="27" x14ac:dyDescent="0.3">
      <c r="B91" s="78" t="s">
        <v>123</v>
      </c>
      <c r="C91" s="101" t="s">
        <v>273</v>
      </c>
      <c r="D91" s="42" t="s">
        <v>272</v>
      </c>
      <c r="E91" s="86" t="s">
        <v>266</v>
      </c>
      <c r="F91" s="85" t="s">
        <v>182</v>
      </c>
      <c r="G91" s="85"/>
      <c r="H91" s="85"/>
      <c r="I91" s="85"/>
      <c r="J91" s="85"/>
      <c r="K91" s="32"/>
      <c r="L91" s="100" t="s">
        <v>324</v>
      </c>
      <c r="M91" s="21"/>
      <c r="N91" s="21"/>
      <c r="O91" s="21"/>
      <c r="P91" s="21"/>
      <c r="Q91" s="21"/>
      <c r="R91" s="33" t="e">
        <f t="shared" ca="1" si="1"/>
        <v>#NAME?</v>
      </c>
      <c r="S91" s="22"/>
      <c r="T91" s="22"/>
      <c r="U91" s="33" t="e" cm="1">
        <f t="array" aca="1" ref="U91" ca="1">INDEX($AA$157:$AI$158,2,_xlfn.XMATCH($K91,$AA$157:$AI$157))</f>
        <v>#NAME?</v>
      </c>
      <c r="V91" s="22"/>
      <c r="W91" s="22"/>
      <c r="X91" s="22"/>
    </row>
    <row r="92" spans="2:24" s="19" customFormat="1" ht="27" x14ac:dyDescent="0.3">
      <c r="B92" s="78" t="s">
        <v>124</v>
      </c>
      <c r="C92" s="101" t="s">
        <v>274</v>
      </c>
      <c r="D92" s="42" t="s">
        <v>272</v>
      </c>
      <c r="E92" s="86" t="s">
        <v>266</v>
      </c>
      <c r="F92" s="85" t="s">
        <v>182</v>
      </c>
      <c r="G92" s="85"/>
      <c r="H92" s="85"/>
      <c r="I92" s="85"/>
      <c r="J92" s="85"/>
      <c r="K92" s="32"/>
      <c r="L92" s="100" t="s">
        <v>324</v>
      </c>
      <c r="M92" s="21"/>
      <c r="N92" s="21"/>
      <c r="O92" s="21"/>
      <c r="P92" s="21"/>
      <c r="Q92" s="21"/>
      <c r="R92" s="33" t="e">
        <f t="shared" ca="1" si="1"/>
        <v>#NAME?</v>
      </c>
      <c r="S92" s="22"/>
      <c r="T92" s="22"/>
      <c r="U92" s="33" t="e" cm="1">
        <f t="array" aca="1" ref="U92" ca="1">INDEX($AA$157:$AI$158,2,_xlfn.XMATCH($K92,$AA$157:$AI$157))</f>
        <v>#NAME?</v>
      </c>
      <c r="V92" s="22"/>
      <c r="W92" s="22"/>
      <c r="X92" s="22"/>
    </row>
    <row r="93" spans="2:24" s="19" customFormat="1" ht="26.25" customHeight="1" x14ac:dyDescent="0.3">
      <c r="B93" s="78" t="s">
        <v>125</v>
      </c>
      <c r="C93" s="101" t="s">
        <v>275</v>
      </c>
      <c r="D93" s="42" t="s">
        <v>272</v>
      </c>
      <c r="E93" s="86" t="s">
        <v>266</v>
      </c>
      <c r="F93" s="85" t="s">
        <v>182</v>
      </c>
      <c r="G93" s="85"/>
      <c r="H93" s="85"/>
      <c r="I93" s="85"/>
      <c r="J93" s="85"/>
      <c r="K93" s="32"/>
      <c r="L93" s="100" t="s">
        <v>324</v>
      </c>
      <c r="M93" s="115" t="s">
        <v>327</v>
      </c>
      <c r="N93" s="115" t="s">
        <v>331</v>
      </c>
      <c r="O93" s="21"/>
      <c r="P93" s="21"/>
      <c r="Q93" s="21"/>
      <c r="R93" s="33" t="e">
        <f t="shared" ca="1" si="1"/>
        <v>#NAME?</v>
      </c>
      <c r="S93" s="22"/>
      <c r="T93" s="22"/>
      <c r="U93" s="33" t="e" cm="1">
        <f t="array" aca="1" ref="U93" ca="1">INDEX($AA$157:$AI$158,2,_xlfn.XMATCH($K93,$AA$157:$AI$157))</f>
        <v>#NAME?</v>
      </c>
      <c r="V93" s="22"/>
      <c r="W93" s="22"/>
      <c r="X93" s="22"/>
    </row>
    <row r="94" spans="2:24" s="19" customFormat="1" ht="27" x14ac:dyDescent="0.3">
      <c r="B94" s="78" t="s">
        <v>126</v>
      </c>
      <c r="C94" s="101" t="s">
        <v>276</v>
      </c>
      <c r="D94" s="42" t="s">
        <v>272</v>
      </c>
      <c r="E94" s="86" t="s">
        <v>266</v>
      </c>
      <c r="F94" s="85" t="s">
        <v>182</v>
      </c>
      <c r="G94" s="85"/>
      <c r="H94" s="85"/>
      <c r="I94" s="85"/>
      <c r="J94" s="85"/>
      <c r="K94" s="32"/>
      <c r="L94" s="100" t="s">
        <v>324</v>
      </c>
      <c r="M94" s="115" t="s">
        <v>327</v>
      </c>
      <c r="N94" s="115" t="s">
        <v>331</v>
      </c>
      <c r="O94" s="21"/>
      <c r="P94" s="21"/>
      <c r="Q94" s="21"/>
      <c r="R94" s="33" t="e">
        <f t="shared" ca="1" si="1"/>
        <v>#NAME?</v>
      </c>
      <c r="S94" s="21"/>
      <c r="T94" s="22"/>
      <c r="U94" s="33" t="e" cm="1">
        <f t="array" aca="1" ref="U94" ca="1">INDEX($AA$157:$AI$158,2,_xlfn.XMATCH($K94,$AA$157:$AI$157))</f>
        <v>#NAME?</v>
      </c>
      <c r="V94" s="21"/>
      <c r="W94" s="22"/>
      <c r="X94" s="22"/>
    </row>
    <row r="95" spans="2:24" s="19" customFormat="1" ht="27" x14ac:dyDescent="0.3">
      <c r="B95" s="78" t="s">
        <v>127</v>
      </c>
      <c r="C95" s="101" t="s">
        <v>277</v>
      </c>
      <c r="D95" s="42" t="s">
        <v>272</v>
      </c>
      <c r="E95" s="86" t="s">
        <v>266</v>
      </c>
      <c r="F95" s="85"/>
      <c r="G95" s="85"/>
      <c r="H95" s="85"/>
      <c r="I95" s="85"/>
      <c r="J95" s="85" t="s">
        <v>182</v>
      </c>
      <c r="K95" s="32"/>
      <c r="L95" s="100" t="s">
        <v>324</v>
      </c>
      <c r="M95" s="112" t="s">
        <v>329</v>
      </c>
      <c r="N95" s="112" t="s">
        <v>331</v>
      </c>
      <c r="O95" s="21"/>
      <c r="P95" s="21"/>
      <c r="Q95" s="21"/>
      <c r="R95" s="33" t="e">
        <f t="shared" ca="1" si="1"/>
        <v>#NAME?</v>
      </c>
      <c r="S95" s="21"/>
      <c r="T95" s="22"/>
      <c r="U95" s="33" t="e" cm="1">
        <f t="array" aca="1" ref="U95" ca="1">INDEX($AA$157:$AI$158,2,_xlfn.XMATCH($K95,$AA$157:$AI$157))</f>
        <v>#NAME?</v>
      </c>
      <c r="V95" s="21"/>
      <c r="W95" s="22"/>
      <c r="X95" s="22"/>
    </row>
    <row r="96" spans="2:24" s="19" customFormat="1" ht="27" x14ac:dyDescent="0.3">
      <c r="B96" s="78" t="s">
        <v>128</v>
      </c>
      <c r="C96" s="101" t="s">
        <v>278</v>
      </c>
      <c r="D96" s="42" t="s">
        <v>282</v>
      </c>
      <c r="E96" s="86" t="s">
        <v>279</v>
      </c>
      <c r="F96" s="85"/>
      <c r="G96" s="85" t="s">
        <v>181</v>
      </c>
      <c r="H96" s="85"/>
      <c r="I96" s="85"/>
      <c r="J96" s="20"/>
      <c r="K96" s="32"/>
      <c r="L96" s="100" t="s">
        <v>322</v>
      </c>
      <c r="M96" s="110" t="s">
        <v>331</v>
      </c>
      <c r="N96" s="110" t="s">
        <v>331</v>
      </c>
      <c r="O96" s="21"/>
      <c r="P96" s="21"/>
      <c r="Q96" s="21"/>
      <c r="R96" s="33" t="e">
        <f t="shared" ca="1" si="1"/>
        <v>#NAME?</v>
      </c>
      <c r="S96" s="21"/>
      <c r="T96" s="22"/>
      <c r="U96" s="33" t="e" cm="1">
        <f t="array" aca="1" ref="U96" ca="1">INDEX($AA$157:$AI$158,2,_xlfn.XMATCH($K96,$AA$157:$AI$157))</f>
        <v>#NAME?</v>
      </c>
      <c r="V96" s="21"/>
      <c r="W96" s="22"/>
      <c r="X96" s="22"/>
    </row>
    <row r="97" spans="2:24" s="19" customFormat="1" ht="27" x14ac:dyDescent="0.3">
      <c r="B97" s="78" t="s">
        <v>129</v>
      </c>
      <c r="C97" s="101" t="s">
        <v>280</v>
      </c>
      <c r="D97" s="42" t="s">
        <v>282</v>
      </c>
      <c r="E97" s="86" t="s">
        <v>279</v>
      </c>
      <c r="F97" s="85"/>
      <c r="G97" s="85"/>
      <c r="H97" s="85" t="s">
        <v>181</v>
      </c>
      <c r="I97" s="85"/>
      <c r="J97" s="20"/>
      <c r="K97" s="32"/>
      <c r="L97" s="100" t="s">
        <v>322</v>
      </c>
      <c r="M97" s="110" t="s">
        <v>327</v>
      </c>
      <c r="N97" s="110" t="s">
        <v>331</v>
      </c>
      <c r="O97" s="21"/>
      <c r="P97" s="21"/>
      <c r="Q97" s="21"/>
      <c r="R97" s="33" t="e">
        <f t="shared" ca="1" si="1"/>
        <v>#NAME?</v>
      </c>
      <c r="S97" s="21"/>
      <c r="T97" s="22"/>
      <c r="U97" s="33" t="e" cm="1">
        <f t="array" aca="1" ref="U97" ca="1">INDEX($AA$157:$AI$158,2,_xlfn.XMATCH($K97,$AA$157:$AI$157))</f>
        <v>#NAME?</v>
      </c>
      <c r="V97" s="21"/>
      <c r="W97" s="22"/>
      <c r="X97" s="22"/>
    </row>
    <row r="98" spans="2:24" s="19" customFormat="1" ht="27" x14ac:dyDescent="0.3">
      <c r="B98" s="78" t="s">
        <v>130</v>
      </c>
      <c r="C98" s="101" t="s">
        <v>281</v>
      </c>
      <c r="D98" s="42" t="s">
        <v>282</v>
      </c>
      <c r="E98" s="86" t="s">
        <v>279</v>
      </c>
      <c r="F98" s="85"/>
      <c r="G98" s="85"/>
      <c r="H98" s="85"/>
      <c r="I98" s="85" t="s">
        <v>181</v>
      </c>
      <c r="J98" s="20"/>
      <c r="K98" s="32"/>
      <c r="L98" s="100" t="s">
        <v>322</v>
      </c>
      <c r="M98" s="110" t="s">
        <v>327</v>
      </c>
      <c r="N98" s="110" t="s">
        <v>331</v>
      </c>
      <c r="O98" s="21"/>
      <c r="P98" s="21"/>
      <c r="Q98" s="21"/>
      <c r="R98" s="33" t="e">
        <f t="shared" ca="1" si="1"/>
        <v>#NAME?</v>
      </c>
      <c r="S98" s="21"/>
      <c r="T98" s="22"/>
      <c r="U98" s="33" t="e" cm="1">
        <f t="array" aca="1" ref="U98" ca="1">INDEX($AA$157:$AI$158,2,_xlfn.XMATCH($K98,$AA$157:$AI$157))</f>
        <v>#NAME?</v>
      </c>
      <c r="V98" s="21"/>
      <c r="W98" s="22"/>
      <c r="X98" s="22"/>
    </row>
    <row r="99" spans="2:24" s="19" customFormat="1" ht="27" x14ac:dyDescent="0.3">
      <c r="B99" s="78" t="s">
        <v>131</v>
      </c>
      <c r="C99" s="101" t="s">
        <v>283</v>
      </c>
      <c r="D99" s="43" t="s">
        <v>288</v>
      </c>
      <c r="E99" s="87" t="s">
        <v>287</v>
      </c>
      <c r="F99" s="88" t="s">
        <v>182</v>
      </c>
      <c r="G99" s="88"/>
      <c r="H99" s="88"/>
      <c r="I99" s="20"/>
      <c r="J99" s="20"/>
      <c r="K99" s="32"/>
      <c r="L99" s="100" t="s">
        <v>323</v>
      </c>
      <c r="M99" s="21"/>
      <c r="N99" s="21"/>
      <c r="O99" s="21"/>
      <c r="P99" s="21"/>
      <c r="Q99" s="21"/>
      <c r="R99" s="33" t="e">
        <f t="shared" ca="1" si="1"/>
        <v>#NAME?</v>
      </c>
      <c r="S99" s="21"/>
      <c r="T99" s="22"/>
      <c r="U99" s="33" t="e" cm="1">
        <f t="array" aca="1" ref="U99" ca="1">INDEX($AA$157:$AI$158,2,_xlfn.XMATCH($K99,$AA$157:$AI$157))</f>
        <v>#NAME?</v>
      </c>
      <c r="V99" s="21"/>
      <c r="W99" s="22"/>
      <c r="X99" s="22"/>
    </row>
    <row r="100" spans="2:24" s="19" customFormat="1" ht="27" x14ac:dyDescent="0.3">
      <c r="B100" s="78" t="s">
        <v>132</v>
      </c>
      <c r="C100" s="101" t="s">
        <v>284</v>
      </c>
      <c r="D100" s="43" t="s">
        <v>288</v>
      </c>
      <c r="E100" s="87" t="s">
        <v>287</v>
      </c>
      <c r="F100" s="88" t="s">
        <v>182</v>
      </c>
      <c r="G100" s="88"/>
      <c r="H100" s="88"/>
      <c r="I100" s="20"/>
      <c r="J100" s="20"/>
      <c r="K100" s="32"/>
      <c r="L100" s="100" t="s">
        <v>323</v>
      </c>
      <c r="M100" s="21"/>
      <c r="N100" s="21"/>
      <c r="O100" s="21"/>
      <c r="P100" s="21"/>
      <c r="Q100" s="21"/>
      <c r="R100" s="33" t="e">
        <f t="shared" ca="1" si="1"/>
        <v>#NAME?</v>
      </c>
      <c r="S100" s="21"/>
      <c r="T100" s="22"/>
      <c r="U100" s="33" t="e" cm="1">
        <f t="array" aca="1" ref="U100" ca="1">INDEX($AA$157:$AI$158,2,_xlfn.XMATCH($K100,$AA$157:$AI$157))</f>
        <v>#NAME?</v>
      </c>
      <c r="V100" s="21"/>
      <c r="W100" s="22"/>
      <c r="X100" s="22"/>
    </row>
    <row r="101" spans="2:24" s="19" customFormat="1" ht="27" x14ac:dyDescent="0.3">
      <c r="B101" s="78" t="s">
        <v>133</v>
      </c>
      <c r="C101" s="101" t="s">
        <v>285</v>
      </c>
      <c r="D101" s="43" t="s">
        <v>288</v>
      </c>
      <c r="E101" s="87" t="s">
        <v>287</v>
      </c>
      <c r="F101" s="88" t="s">
        <v>182</v>
      </c>
      <c r="G101" s="88"/>
      <c r="H101" s="88"/>
      <c r="I101" s="20"/>
      <c r="J101" s="20"/>
      <c r="K101" s="32"/>
      <c r="L101" s="100" t="s">
        <v>323</v>
      </c>
      <c r="M101" s="21"/>
      <c r="N101" s="21"/>
      <c r="O101" s="21"/>
      <c r="P101" s="21"/>
      <c r="Q101" s="21"/>
      <c r="R101" s="33" t="e">
        <f t="shared" ca="1" si="1"/>
        <v>#NAME?</v>
      </c>
      <c r="S101" s="21"/>
      <c r="T101" s="22"/>
      <c r="U101" s="33" t="e" cm="1">
        <f t="array" aca="1" ref="U101" ca="1">INDEX($AA$157:$AI$158,2,_xlfn.XMATCH($K101,$AA$157:$AI$157))</f>
        <v>#NAME?</v>
      </c>
      <c r="V101" s="21"/>
      <c r="W101" s="22"/>
      <c r="X101" s="22"/>
    </row>
    <row r="102" spans="2:24" s="19" customFormat="1" ht="27" x14ac:dyDescent="0.3">
      <c r="B102" s="78" t="s">
        <v>157</v>
      </c>
      <c r="C102" s="101" t="s">
        <v>286</v>
      </c>
      <c r="D102" s="43" t="s">
        <v>288</v>
      </c>
      <c r="E102" s="87" t="s">
        <v>287</v>
      </c>
      <c r="F102" s="88" t="s">
        <v>182</v>
      </c>
      <c r="G102" s="88"/>
      <c r="H102" s="88"/>
      <c r="I102" s="20"/>
      <c r="J102" s="20"/>
      <c r="K102" s="32"/>
      <c r="L102" s="100" t="s">
        <v>323</v>
      </c>
      <c r="M102" s="21"/>
      <c r="N102" s="21"/>
      <c r="O102" s="21"/>
      <c r="P102" s="21"/>
      <c r="Q102" s="21"/>
      <c r="R102" s="33" t="e">
        <f t="shared" ca="1" si="1"/>
        <v>#NAME?</v>
      </c>
      <c r="S102" s="21"/>
      <c r="T102" s="22"/>
      <c r="U102" s="33" t="e" cm="1">
        <f t="array" aca="1" ref="U102" ca="1">INDEX($AA$157:$AI$158,2,_xlfn.XMATCH($K102,$AA$157:$AI$157))</f>
        <v>#NAME?</v>
      </c>
      <c r="V102" s="21"/>
      <c r="W102" s="22"/>
      <c r="X102" s="22"/>
    </row>
    <row r="103" spans="2:24" s="19" customFormat="1" ht="27" x14ac:dyDescent="0.3">
      <c r="B103" s="78" t="s">
        <v>134</v>
      </c>
      <c r="C103" s="101" t="s">
        <v>289</v>
      </c>
      <c r="D103" s="42" t="s">
        <v>293</v>
      </c>
      <c r="E103" s="89" t="s">
        <v>290</v>
      </c>
      <c r="F103" s="88"/>
      <c r="G103" s="88" t="s">
        <v>182</v>
      </c>
      <c r="H103" s="88"/>
      <c r="I103" s="88"/>
      <c r="J103" s="88"/>
      <c r="K103" s="32"/>
      <c r="L103" s="100" t="s">
        <v>325</v>
      </c>
      <c r="M103" s="110" t="s">
        <v>331</v>
      </c>
      <c r="N103" s="110" t="s">
        <v>331</v>
      </c>
      <c r="O103" s="21"/>
      <c r="P103" s="21"/>
      <c r="Q103" s="21"/>
      <c r="R103" s="33" t="e">
        <f t="shared" ca="1" si="1"/>
        <v>#NAME?</v>
      </c>
      <c r="S103" s="21"/>
      <c r="T103" s="22"/>
      <c r="U103" s="33" t="e" cm="1">
        <f t="array" aca="1" ref="U103" ca="1">INDEX($AA$157:$AI$158,2,_xlfn.XMATCH($K103,$AA$157:$AI$157))</f>
        <v>#NAME?</v>
      </c>
      <c r="V103" s="21"/>
      <c r="W103" s="22"/>
      <c r="X103" s="22"/>
    </row>
    <row r="104" spans="2:24" s="19" customFormat="1" ht="27" x14ac:dyDescent="0.3">
      <c r="B104" s="78" t="s">
        <v>135</v>
      </c>
      <c r="C104" s="101" t="s">
        <v>291</v>
      </c>
      <c r="D104" s="42" t="s">
        <v>293</v>
      </c>
      <c r="E104" s="89" t="s">
        <v>290</v>
      </c>
      <c r="F104" s="88"/>
      <c r="G104" s="88"/>
      <c r="H104" s="88" t="s">
        <v>182</v>
      </c>
      <c r="I104" s="88"/>
      <c r="J104" s="88"/>
      <c r="K104" s="32"/>
      <c r="L104" s="100" t="s">
        <v>325</v>
      </c>
      <c r="M104" s="110" t="s">
        <v>327</v>
      </c>
      <c r="N104" s="110" t="s">
        <v>331</v>
      </c>
      <c r="O104" s="21"/>
      <c r="P104" s="21"/>
      <c r="Q104" s="21"/>
      <c r="R104" s="33" t="e">
        <f t="shared" ca="1" si="1"/>
        <v>#NAME?</v>
      </c>
      <c r="S104" s="21"/>
      <c r="T104" s="22"/>
      <c r="U104" s="33" t="e" cm="1">
        <f t="array" aca="1" ref="U104" ca="1">INDEX($AA$157:$AI$158,2,_xlfn.XMATCH($K104,$AA$157:$AI$157))</f>
        <v>#NAME?</v>
      </c>
      <c r="V104" s="21"/>
      <c r="W104" s="22"/>
      <c r="X104" s="22"/>
    </row>
    <row r="105" spans="2:24" s="19" customFormat="1" ht="27" x14ac:dyDescent="0.3">
      <c r="B105" s="78" t="s">
        <v>136</v>
      </c>
      <c r="C105" s="101" t="s">
        <v>292</v>
      </c>
      <c r="D105" s="42" t="s">
        <v>293</v>
      </c>
      <c r="E105" s="89" t="s">
        <v>290</v>
      </c>
      <c r="F105" s="88"/>
      <c r="G105" s="88"/>
      <c r="H105" s="88"/>
      <c r="I105" s="88" t="s">
        <v>182</v>
      </c>
      <c r="J105" s="88"/>
      <c r="K105" s="32"/>
      <c r="L105" s="100" t="s">
        <v>325</v>
      </c>
      <c r="M105" s="110" t="s">
        <v>327</v>
      </c>
      <c r="N105" s="110" t="s">
        <v>331</v>
      </c>
      <c r="O105" s="21"/>
      <c r="P105" s="21"/>
      <c r="Q105" s="21"/>
      <c r="R105" s="33" t="e">
        <f t="shared" ca="1" si="1"/>
        <v>#NAME?</v>
      </c>
      <c r="S105" s="21"/>
      <c r="T105" s="22"/>
      <c r="U105" s="33" t="e" cm="1">
        <f t="array" aca="1" ref="U105" ca="1">INDEX($AA$157:$AI$158,2,_xlfn.XMATCH($K105,$AA$157:$AI$157))</f>
        <v>#NAME?</v>
      </c>
      <c r="V105" s="21"/>
      <c r="W105" s="22"/>
      <c r="X105" s="22"/>
    </row>
    <row r="106" spans="2:24" s="19" customFormat="1" ht="27" x14ac:dyDescent="0.3">
      <c r="B106" s="78" t="s">
        <v>137</v>
      </c>
      <c r="C106" s="101" t="s">
        <v>294</v>
      </c>
      <c r="D106" s="43" t="s">
        <v>300</v>
      </c>
      <c r="E106" s="90" t="s">
        <v>299</v>
      </c>
      <c r="F106" s="91" t="s">
        <v>182</v>
      </c>
      <c r="G106" s="91"/>
      <c r="H106" s="91"/>
      <c r="I106" s="91"/>
      <c r="J106" s="91"/>
      <c r="K106" s="32"/>
      <c r="L106" s="100" t="s">
        <v>324</v>
      </c>
      <c r="M106" s="21"/>
      <c r="N106" s="21"/>
      <c r="O106" s="21"/>
      <c r="P106" s="21"/>
      <c r="Q106" s="21"/>
      <c r="R106" s="33" t="e">
        <f t="shared" ca="1" si="1"/>
        <v>#NAME?</v>
      </c>
      <c r="S106" s="21"/>
      <c r="T106" s="22"/>
      <c r="U106" s="33" t="e" cm="1">
        <f t="array" aca="1" ref="U106" ca="1">INDEX($AA$157:$AI$158,2,_xlfn.XMATCH($K106,$AA$157:$AI$157))</f>
        <v>#NAME?</v>
      </c>
      <c r="V106" s="21"/>
      <c r="W106" s="22"/>
      <c r="X106" s="22"/>
    </row>
    <row r="107" spans="2:24" s="19" customFormat="1" ht="27" x14ac:dyDescent="0.3">
      <c r="B107" s="78" t="s">
        <v>138</v>
      </c>
      <c r="C107" s="101" t="s">
        <v>295</v>
      </c>
      <c r="D107" s="43" t="s">
        <v>300</v>
      </c>
      <c r="E107" s="90" t="s">
        <v>299</v>
      </c>
      <c r="F107" s="91" t="s">
        <v>182</v>
      </c>
      <c r="G107" s="91"/>
      <c r="H107" s="91"/>
      <c r="I107" s="91"/>
      <c r="J107" s="91"/>
      <c r="K107" s="32"/>
      <c r="L107" s="100" t="s">
        <v>324</v>
      </c>
      <c r="M107" s="21"/>
      <c r="N107" s="21"/>
      <c r="O107" s="21"/>
      <c r="P107" s="21"/>
      <c r="Q107" s="21"/>
      <c r="R107" s="33" t="e">
        <f t="shared" ca="1" si="1"/>
        <v>#NAME?</v>
      </c>
      <c r="S107" s="21"/>
      <c r="T107" s="22"/>
      <c r="U107" s="33" t="e" cm="1">
        <f t="array" aca="1" ref="U107" ca="1">INDEX($AA$157:$AI$158,2,_xlfn.XMATCH($K107,$AA$157:$AI$157))</f>
        <v>#NAME?</v>
      </c>
      <c r="V107" s="21"/>
      <c r="W107" s="22"/>
      <c r="X107" s="22"/>
    </row>
    <row r="108" spans="2:24" s="19" customFormat="1" ht="27" x14ac:dyDescent="0.3">
      <c r="B108" s="78" t="s">
        <v>139</v>
      </c>
      <c r="C108" s="101" t="s">
        <v>296</v>
      </c>
      <c r="D108" s="43" t="s">
        <v>300</v>
      </c>
      <c r="E108" s="90" t="s">
        <v>299</v>
      </c>
      <c r="F108" s="91" t="s">
        <v>182</v>
      </c>
      <c r="G108" s="91"/>
      <c r="H108" s="91"/>
      <c r="I108" s="91"/>
      <c r="J108" s="91"/>
      <c r="K108" s="32"/>
      <c r="L108" s="100" t="s">
        <v>324</v>
      </c>
      <c r="M108" s="21"/>
      <c r="N108" s="21"/>
      <c r="O108" s="21"/>
      <c r="P108" s="21"/>
      <c r="Q108" s="21"/>
      <c r="R108" s="33" t="e">
        <f t="shared" ca="1" si="1"/>
        <v>#NAME?</v>
      </c>
      <c r="S108" s="21"/>
      <c r="T108" s="22"/>
      <c r="U108" s="33" t="e" cm="1">
        <f t="array" aca="1" ref="U108" ca="1">INDEX($AA$157:$AI$158,2,_xlfn.XMATCH($K108,$AA$157:$AI$157))</f>
        <v>#NAME?</v>
      </c>
      <c r="V108" s="21"/>
      <c r="W108" s="22"/>
      <c r="X108" s="22"/>
    </row>
    <row r="109" spans="2:24" s="19" customFormat="1" ht="27" x14ac:dyDescent="0.3">
      <c r="B109" s="78" t="s">
        <v>140</v>
      </c>
      <c r="C109" s="101" t="s">
        <v>297</v>
      </c>
      <c r="D109" s="43" t="s">
        <v>300</v>
      </c>
      <c r="E109" s="90" t="s">
        <v>299</v>
      </c>
      <c r="F109" s="91" t="s">
        <v>182</v>
      </c>
      <c r="G109" s="91"/>
      <c r="H109" s="91"/>
      <c r="I109" s="91"/>
      <c r="J109" s="91"/>
      <c r="K109" s="32"/>
      <c r="L109" s="100" t="s">
        <v>324</v>
      </c>
      <c r="M109" s="21"/>
      <c r="N109" s="21"/>
      <c r="O109" s="21"/>
      <c r="P109" s="21"/>
      <c r="Q109" s="21"/>
      <c r="R109" s="33" t="e">
        <f t="shared" ca="1" si="1"/>
        <v>#NAME?</v>
      </c>
      <c r="S109" s="21"/>
      <c r="T109" s="22"/>
      <c r="U109" s="33" t="e" cm="1">
        <f t="array" aca="1" ref="U109" ca="1">INDEX($AA$157:$AI$158,2,_xlfn.XMATCH($K109,$AA$157:$AI$157))</f>
        <v>#NAME?</v>
      </c>
      <c r="V109" s="21"/>
      <c r="W109" s="22"/>
      <c r="X109" s="22"/>
    </row>
    <row r="110" spans="2:24" s="19" customFormat="1" ht="27" x14ac:dyDescent="0.3">
      <c r="B110" s="78" t="s">
        <v>141</v>
      </c>
      <c r="C110" s="101" t="s">
        <v>298</v>
      </c>
      <c r="D110" s="43" t="s">
        <v>300</v>
      </c>
      <c r="E110" s="90" t="s">
        <v>299</v>
      </c>
      <c r="F110" s="91"/>
      <c r="G110" s="91"/>
      <c r="H110" s="91"/>
      <c r="I110" s="91"/>
      <c r="J110" s="91" t="s">
        <v>182</v>
      </c>
      <c r="K110" s="32"/>
      <c r="L110" s="100" t="s">
        <v>324</v>
      </c>
      <c r="M110" s="21"/>
      <c r="N110" s="21"/>
      <c r="O110" s="21"/>
      <c r="P110" s="21"/>
      <c r="Q110" s="21"/>
      <c r="R110" s="33" t="e">
        <f t="shared" ca="1" si="1"/>
        <v>#NAME?</v>
      </c>
      <c r="S110" s="21"/>
      <c r="T110" s="22"/>
      <c r="U110" s="33" t="e" cm="1">
        <f t="array" aca="1" ref="U110" ca="1">INDEX($AA$157:$AI$158,2,_xlfn.XMATCH($K110,$AA$157:$AI$157))</f>
        <v>#NAME?</v>
      </c>
      <c r="V110" s="21"/>
      <c r="W110" s="22"/>
      <c r="X110" s="22"/>
    </row>
    <row r="111" spans="2:24" s="19" customFormat="1" ht="27" x14ac:dyDescent="0.3">
      <c r="B111" s="78" t="s">
        <v>143</v>
      </c>
      <c r="C111" s="101" t="s">
        <v>306</v>
      </c>
      <c r="D111" s="42" t="s">
        <v>305</v>
      </c>
      <c r="E111" s="92" t="s">
        <v>307</v>
      </c>
      <c r="F111" s="91"/>
      <c r="G111" s="91" t="s">
        <v>181</v>
      </c>
      <c r="H111" s="91"/>
      <c r="I111" s="91"/>
      <c r="J111" s="91"/>
      <c r="K111" s="32"/>
      <c r="L111" s="123" t="s">
        <v>325</v>
      </c>
      <c r="M111" s="123" t="s">
        <v>331</v>
      </c>
      <c r="N111" s="123" t="s">
        <v>331</v>
      </c>
      <c r="O111" s="21"/>
      <c r="P111" s="21"/>
      <c r="Q111" s="21"/>
      <c r="R111" s="33" t="e">
        <f t="shared" ca="1" si="1"/>
        <v>#NAME?</v>
      </c>
      <c r="S111" s="21"/>
      <c r="T111" s="22"/>
      <c r="U111" s="33" t="e" cm="1">
        <f t="array" aca="1" ref="U111" ca="1">INDEX($AA$157:$AI$158,2,_xlfn.XMATCH($K111,$AA$157:$AI$157))</f>
        <v>#NAME?</v>
      </c>
      <c r="V111" s="21"/>
      <c r="W111" s="22"/>
      <c r="X111" s="22"/>
    </row>
    <row r="112" spans="2:24" s="19" customFormat="1" ht="27" x14ac:dyDescent="0.3">
      <c r="B112" s="78" t="s">
        <v>144</v>
      </c>
      <c r="C112" s="101" t="s">
        <v>308</v>
      </c>
      <c r="D112" s="42" t="s">
        <v>305</v>
      </c>
      <c r="E112" s="92" t="s">
        <v>307</v>
      </c>
      <c r="F112" s="91"/>
      <c r="G112" s="91"/>
      <c r="H112" s="91" t="s">
        <v>181</v>
      </c>
      <c r="I112" s="91"/>
      <c r="J112" s="91"/>
      <c r="K112" s="32"/>
      <c r="L112" s="100" t="s">
        <v>325</v>
      </c>
      <c r="M112" s="123" t="s">
        <v>327</v>
      </c>
      <c r="N112" s="123" t="s">
        <v>331</v>
      </c>
      <c r="O112" s="21"/>
      <c r="P112" s="21"/>
      <c r="Q112" s="21"/>
      <c r="R112" s="33" t="e">
        <f t="shared" ca="1" si="1"/>
        <v>#NAME?</v>
      </c>
      <c r="S112" s="21"/>
      <c r="T112" s="22"/>
      <c r="U112" s="33" t="e" cm="1">
        <f t="array" aca="1" ref="U112" ca="1">INDEX($AA$157:$AI$158,2,_xlfn.XMATCH($K112,$AA$157:$AI$157))</f>
        <v>#NAME?</v>
      </c>
      <c r="V112" s="21"/>
      <c r="W112" s="22"/>
      <c r="X112" s="22"/>
    </row>
    <row r="113" spans="2:24" s="19" customFormat="1" ht="27" x14ac:dyDescent="0.3">
      <c r="B113" s="78" t="s">
        <v>145</v>
      </c>
      <c r="C113" s="101" t="s">
        <v>309</v>
      </c>
      <c r="D113" s="42" t="s">
        <v>305</v>
      </c>
      <c r="E113" s="92" t="s">
        <v>307</v>
      </c>
      <c r="F113" s="91"/>
      <c r="G113" s="91"/>
      <c r="H113" s="91"/>
      <c r="I113" s="91" t="s">
        <v>181</v>
      </c>
      <c r="J113" s="91"/>
      <c r="K113" s="32"/>
      <c r="L113" s="100" t="s">
        <v>325</v>
      </c>
      <c r="M113" s="123" t="s">
        <v>327</v>
      </c>
      <c r="N113" s="123" t="s">
        <v>331</v>
      </c>
      <c r="O113" s="21"/>
      <c r="P113" s="21"/>
      <c r="Q113" s="21"/>
      <c r="R113" s="33" t="e">
        <f t="shared" ca="1" si="1"/>
        <v>#NAME?</v>
      </c>
      <c r="S113" s="21"/>
      <c r="T113" s="22"/>
      <c r="U113" s="33" t="e" cm="1">
        <f t="array" aca="1" ref="U113" ca="1">INDEX($AA$157:$AI$158,2,_xlfn.XMATCH($K113,$AA$157:$AI$157))</f>
        <v>#NAME?</v>
      </c>
      <c r="V113" s="21"/>
      <c r="W113" s="22"/>
      <c r="X113" s="22"/>
    </row>
    <row r="114" spans="2:24" s="19" customFormat="1" ht="27" x14ac:dyDescent="0.3">
      <c r="B114" s="78" t="s">
        <v>146</v>
      </c>
      <c r="C114" s="101" t="s">
        <v>310</v>
      </c>
      <c r="D114" s="42" t="s">
        <v>315</v>
      </c>
      <c r="E114" s="93" t="s">
        <v>314</v>
      </c>
      <c r="F114" s="94" t="s">
        <v>182</v>
      </c>
      <c r="G114" s="20"/>
      <c r="H114" s="20"/>
      <c r="I114" s="20"/>
      <c r="J114" s="20"/>
      <c r="K114" s="32"/>
      <c r="L114" s="100" t="s">
        <v>324</v>
      </c>
      <c r="M114" s="21"/>
      <c r="N114" s="21"/>
      <c r="O114" s="21"/>
      <c r="P114" s="21"/>
      <c r="Q114" s="21"/>
      <c r="R114" s="33" t="e">
        <f t="shared" ca="1" si="1"/>
        <v>#NAME?</v>
      </c>
      <c r="S114" s="21"/>
      <c r="T114" s="22"/>
      <c r="U114" s="33" t="e" cm="1">
        <f t="array" aca="1" ref="U114" ca="1">INDEX($AA$157:$AI$158,2,_xlfn.XMATCH($K114,$AA$157:$AI$157))</f>
        <v>#NAME?</v>
      </c>
      <c r="V114" s="21"/>
      <c r="W114" s="22"/>
      <c r="X114" s="22"/>
    </row>
    <row r="115" spans="2:24" s="19" customFormat="1" ht="27" x14ac:dyDescent="0.3">
      <c r="B115" s="78" t="s">
        <v>147</v>
      </c>
      <c r="C115" s="101" t="s">
        <v>311</v>
      </c>
      <c r="D115" s="42" t="s">
        <v>315</v>
      </c>
      <c r="E115" s="93" t="s">
        <v>314</v>
      </c>
      <c r="F115" s="94" t="s">
        <v>182</v>
      </c>
      <c r="G115" s="20"/>
      <c r="H115" s="20"/>
      <c r="I115" s="20"/>
      <c r="J115" s="20"/>
      <c r="K115" s="32"/>
      <c r="L115" s="100" t="s">
        <v>324</v>
      </c>
      <c r="M115" s="21"/>
      <c r="N115" s="21"/>
      <c r="O115" s="21"/>
      <c r="P115" s="21"/>
      <c r="Q115" s="21"/>
      <c r="R115" s="33" t="e">
        <f t="shared" ca="1" si="1"/>
        <v>#NAME?</v>
      </c>
      <c r="S115" s="21"/>
      <c r="T115" s="22"/>
      <c r="U115" s="33" t="e" cm="1">
        <f t="array" aca="1" ref="U115" ca="1">INDEX($AA$157:$AI$158,2,_xlfn.XMATCH($K115,$AA$157:$AI$157))</f>
        <v>#NAME?</v>
      </c>
      <c r="V115" s="21"/>
      <c r="W115" s="22"/>
      <c r="X115" s="22"/>
    </row>
    <row r="116" spans="2:24" s="19" customFormat="1" ht="27" x14ac:dyDescent="0.3">
      <c r="B116" s="78" t="s">
        <v>148</v>
      </c>
      <c r="C116" s="101" t="s">
        <v>312</v>
      </c>
      <c r="D116" s="42" t="s">
        <v>315</v>
      </c>
      <c r="E116" s="93" t="s">
        <v>314</v>
      </c>
      <c r="F116" s="94" t="s">
        <v>182</v>
      </c>
      <c r="G116" s="20"/>
      <c r="H116" s="20"/>
      <c r="I116" s="20"/>
      <c r="J116" s="20"/>
      <c r="K116" s="32"/>
      <c r="L116" s="100" t="s">
        <v>324</v>
      </c>
      <c r="M116" s="21"/>
      <c r="N116" s="21"/>
      <c r="O116" s="21"/>
      <c r="P116" s="21"/>
      <c r="Q116" s="21"/>
      <c r="R116" s="33" t="e">
        <f t="shared" ca="1" si="1"/>
        <v>#NAME?</v>
      </c>
      <c r="S116" s="21"/>
      <c r="T116" s="22"/>
      <c r="U116" s="33" t="e" cm="1">
        <f t="array" aca="1" ref="U116" ca="1">INDEX($AA$157:$AI$158,2,_xlfn.XMATCH($K116,$AA$157:$AI$157))</f>
        <v>#NAME?</v>
      </c>
      <c r="V116" s="21"/>
      <c r="W116" s="22"/>
      <c r="X116" s="22"/>
    </row>
    <row r="117" spans="2:24" s="19" customFormat="1" ht="27" x14ac:dyDescent="0.3">
      <c r="B117" s="78" t="s">
        <v>149</v>
      </c>
      <c r="C117" s="101" t="s">
        <v>313</v>
      </c>
      <c r="D117" s="42" t="s">
        <v>315</v>
      </c>
      <c r="E117" s="93" t="s">
        <v>314</v>
      </c>
      <c r="F117" s="94" t="s">
        <v>182</v>
      </c>
      <c r="G117" s="20"/>
      <c r="H117" s="20"/>
      <c r="I117" s="20"/>
      <c r="J117" s="20"/>
      <c r="K117" s="32"/>
      <c r="L117" s="100" t="s">
        <v>324</v>
      </c>
      <c r="M117" s="21"/>
      <c r="N117" s="21"/>
      <c r="O117" s="21"/>
      <c r="P117" s="21"/>
      <c r="Q117" s="21"/>
      <c r="R117" s="33" t="e">
        <f t="shared" ca="1" si="1"/>
        <v>#NAME?</v>
      </c>
      <c r="S117" s="21"/>
      <c r="T117" s="22"/>
      <c r="U117" s="33" t="e" cm="1">
        <f t="array" aca="1" ref="U117" ca="1">INDEX($AA$157:$AI$158,2,_xlfn.XMATCH($K117,$AA$157:$AI$157))</f>
        <v>#NAME?</v>
      </c>
      <c r="V117" s="21"/>
      <c r="W117" s="22"/>
      <c r="X117" s="22"/>
    </row>
    <row r="118" spans="2:24" s="19" customFormat="1" ht="27" x14ac:dyDescent="0.3">
      <c r="B118" s="78" t="s">
        <v>150</v>
      </c>
      <c r="C118" s="101" t="s">
        <v>301</v>
      </c>
      <c r="D118" s="42" t="s">
        <v>320</v>
      </c>
      <c r="E118" s="96" t="s">
        <v>302</v>
      </c>
      <c r="F118" s="95"/>
      <c r="G118" s="95" t="s">
        <v>181</v>
      </c>
      <c r="H118" s="95"/>
      <c r="I118" s="95"/>
      <c r="J118" s="95"/>
      <c r="K118" s="32"/>
      <c r="L118" s="100" t="s">
        <v>322</v>
      </c>
      <c r="M118" s="123" t="s">
        <v>331</v>
      </c>
      <c r="N118" s="123" t="s">
        <v>331</v>
      </c>
      <c r="O118" s="21"/>
      <c r="P118" s="21"/>
      <c r="Q118" s="21"/>
      <c r="R118" s="33" t="e">
        <f t="shared" ca="1" si="1"/>
        <v>#NAME?</v>
      </c>
      <c r="S118" s="21"/>
      <c r="T118" s="22"/>
      <c r="U118" s="33" t="e" cm="1">
        <f t="array" aca="1" ref="U118" ca="1">INDEX($AA$157:$AI$158,2,_xlfn.XMATCH($K118,$AA$157:$AI$157))</f>
        <v>#NAME?</v>
      </c>
      <c r="V118" s="21"/>
      <c r="W118" s="22"/>
      <c r="X118" s="22"/>
    </row>
    <row r="119" spans="2:24" s="19" customFormat="1" ht="27" x14ac:dyDescent="0.3">
      <c r="B119" s="78" t="s">
        <v>151</v>
      </c>
      <c r="C119" s="101" t="s">
        <v>303</v>
      </c>
      <c r="D119" s="42" t="s">
        <v>320</v>
      </c>
      <c r="E119" s="96" t="s">
        <v>302</v>
      </c>
      <c r="F119" s="95"/>
      <c r="G119" s="95"/>
      <c r="H119" s="95" t="s">
        <v>181</v>
      </c>
      <c r="I119" s="95"/>
      <c r="J119" s="95"/>
      <c r="K119" s="32"/>
      <c r="L119" s="100" t="s">
        <v>322</v>
      </c>
      <c r="M119" s="123" t="s">
        <v>327</v>
      </c>
      <c r="N119" s="123" t="s">
        <v>331</v>
      </c>
      <c r="O119" s="21"/>
      <c r="P119" s="21"/>
      <c r="Q119" s="21"/>
      <c r="R119" s="33" t="e">
        <f t="shared" ca="1" si="1"/>
        <v>#NAME?</v>
      </c>
      <c r="S119" s="21"/>
      <c r="T119" s="22"/>
      <c r="U119" s="33" t="e" cm="1">
        <f t="array" aca="1" ref="U119" ca="1">INDEX($AA$157:$AI$158,2,_xlfn.XMATCH($K119,$AA$157:$AI$157))</f>
        <v>#NAME?</v>
      </c>
      <c r="V119" s="21"/>
      <c r="W119" s="22"/>
      <c r="X119" s="22"/>
    </row>
    <row r="120" spans="2:24" s="19" customFormat="1" ht="27" x14ac:dyDescent="0.3">
      <c r="B120" s="78" t="s">
        <v>152</v>
      </c>
      <c r="C120" s="101" t="s">
        <v>304</v>
      </c>
      <c r="D120" s="42" t="s">
        <v>320</v>
      </c>
      <c r="E120" s="96" t="s">
        <v>302</v>
      </c>
      <c r="F120" s="95"/>
      <c r="G120" s="95"/>
      <c r="H120" s="95"/>
      <c r="I120" s="95" t="s">
        <v>181</v>
      </c>
      <c r="J120" s="95"/>
      <c r="K120" s="32"/>
      <c r="L120" s="100" t="s">
        <v>322</v>
      </c>
      <c r="M120" s="123" t="s">
        <v>327</v>
      </c>
      <c r="N120" s="123" t="s">
        <v>331</v>
      </c>
      <c r="O120" s="21"/>
      <c r="P120" s="21"/>
      <c r="Q120" s="21"/>
      <c r="R120" s="33" t="e">
        <f t="shared" ref="R120:R139" ca="1" si="3">U120-1</f>
        <v>#NAME?</v>
      </c>
      <c r="S120" s="21"/>
      <c r="T120" s="22"/>
      <c r="U120" s="33" t="e" cm="1">
        <f t="array" aca="1" ref="U120" ca="1">INDEX($AA$157:$AI$158,2,_xlfn.XMATCH($K120,$AA$157:$AI$157))</f>
        <v>#NAME?</v>
      </c>
      <c r="V120" s="21"/>
      <c r="W120" s="22"/>
      <c r="X120" s="22"/>
    </row>
    <row r="121" spans="2:24" s="19" customFormat="1" ht="27" x14ac:dyDescent="0.3">
      <c r="B121" s="78" t="s">
        <v>153</v>
      </c>
      <c r="C121" s="101" t="s">
        <v>316</v>
      </c>
      <c r="D121" s="55" t="s">
        <v>319</v>
      </c>
      <c r="E121" s="98" t="s">
        <v>317</v>
      </c>
      <c r="F121" s="99" t="s">
        <v>182</v>
      </c>
      <c r="G121" s="99"/>
      <c r="H121" s="99"/>
      <c r="I121" s="20"/>
      <c r="J121" s="20"/>
      <c r="K121" s="32"/>
      <c r="L121" s="100" t="s">
        <v>323</v>
      </c>
      <c r="M121" s="21"/>
      <c r="N121" s="21"/>
      <c r="O121" s="21"/>
      <c r="P121" s="21"/>
      <c r="Q121" s="21"/>
      <c r="R121" s="33" t="e">
        <f t="shared" ca="1" si="3"/>
        <v>#NAME?</v>
      </c>
      <c r="S121" s="21"/>
      <c r="T121" s="22"/>
      <c r="U121" s="33" t="e" cm="1">
        <f t="array" aca="1" ref="U121" ca="1">INDEX($AA$157:$AI$158,2,_xlfn.XMATCH($K121,$AA$157:$AI$157))</f>
        <v>#NAME?</v>
      </c>
      <c r="V121" s="21"/>
      <c r="W121" s="22"/>
      <c r="X121" s="22"/>
    </row>
    <row r="122" spans="2:24" s="113" customFormat="1" ht="27" x14ac:dyDescent="0.3">
      <c r="B122" s="122" t="s">
        <v>154</v>
      </c>
      <c r="C122" s="121" t="s">
        <v>318</v>
      </c>
      <c r="D122" s="55" t="s">
        <v>319</v>
      </c>
      <c r="E122" s="120" t="s">
        <v>317</v>
      </c>
      <c r="F122" s="114" t="s">
        <v>182</v>
      </c>
      <c r="G122" s="114"/>
      <c r="H122" s="114"/>
      <c r="I122" s="114"/>
      <c r="J122" s="114"/>
      <c r="K122" s="118"/>
      <c r="L122" s="115" t="s">
        <v>323</v>
      </c>
      <c r="M122" s="115"/>
      <c r="N122" s="115"/>
      <c r="O122" s="115"/>
      <c r="P122" s="115"/>
      <c r="Q122" s="115"/>
      <c r="R122" s="119" t="e">
        <f t="shared" ref="R122:R131" ca="1" si="4">U122-1</f>
        <v>#NAME?</v>
      </c>
      <c r="S122" s="115"/>
      <c r="T122" s="116"/>
      <c r="U122" s="119" t="e" cm="1">
        <f t="array" aca="1" ref="U122" ca="1">INDEX($AA$157:$AI$158,2,_xlfn.XMATCH($K122,$AA$157:$AI$157))</f>
        <v>#NAME?</v>
      </c>
      <c r="V122" s="115"/>
      <c r="W122" s="116"/>
      <c r="X122" s="116"/>
    </row>
    <row r="123" spans="2:24" s="113" customFormat="1" ht="27" x14ac:dyDescent="0.3">
      <c r="B123" s="122" t="s">
        <v>346</v>
      </c>
      <c r="C123" s="117" t="s">
        <v>335</v>
      </c>
      <c r="D123" s="42" t="s">
        <v>336</v>
      </c>
      <c r="E123" s="42" t="s">
        <v>337</v>
      </c>
      <c r="F123" s="114"/>
      <c r="G123" s="114"/>
      <c r="H123" s="114" t="s">
        <v>338</v>
      </c>
      <c r="I123" s="114"/>
      <c r="J123" s="114"/>
      <c r="K123" s="118"/>
      <c r="L123" s="100" t="s">
        <v>325</v>
      </c>
      <c r="M123" s="124" t="s">
        <v>327</v>
      </c>
      <c r="N123" s="124" t="s">
        <v>329</v>
      </c>
      <c r="O123" s="115"/>
      <c r="P123" s="115"/>
      <c r="Q123" s="115"/>
      <c r="R123" s="119" t="e">
        <f t="shared" ca="1" si="4"/>
        <v>#NAME?</v>
      </c>
      <c r="S123" s="115"/>
      <c r="T123" s="116"/>
      <c r="U123" s="119" t="e" cm="1">
        <f t="array" aca="1" ref="U123" ca="1">INDEX($AA$157:$AI$158,2,_xlfn.XMATCH($K123,$AA$157:$AI$157))</f>
        <v>#NAME?</v>
      </c>
      <c r="V123" s="115"/>
      <c r="W123" s="116"/>
      <c r="X123" s="116"/>
    </row>
    <row r="124" spans="2:24" s="113" customFormat="1" ht="27" x14ac:dyDescent="0.3">
      <c r="B124" s="122" t="s">
        <v>347</v>
      </c>
      <c r="C124" s="117" t="s">
        <v>339</v>
      </c>
      <c r="D124" s="42" t="s">
        <v>336</v>
      </c>
      <c r="E124" s="42" t="s">
        <v>337</v>
      </c>
      <c r="F124" s="114"/>
      <c r="G124" s="114"/>
      <c r="H124" s="114"/>
      <c r="I124" s="114" t="s">
        <v>338</v>
      </c>
      <c r="J124" s="114"/>
      <c r="K124" s="118"/>
      <c r="L124" s="123" t="s">
        <v>325</v>
      </c>
      <c r="M124" s="124" t="s">
        <v>327</v>
      </c>
      <c r="N124" s="124" t="s">
        <v>331</v>
      </c>
      <c r="O124" s="115"/>
      <c r="P124" s="115"/>
      <c r="Q124" s="115"/>
      <c r="R124" s="119" t="e">
        <f t="shared" ca="1" si="4"/>
        <v>#NAME?</v>
      </c>
      <c r="S124" s="115"/>
      <c r="T124" s="116"/>
      <c r="U124" s="119" t="e" cm="1">
        <f t="array" aca="1" ref="U124" ca="1">INDEX($AA$157:$AI$158,2,_xlfn.XMATCH($K124,$AA$157:$AI$157))</f>
        <v>#NAME?</v>
      </c>
      <c r="V124" s="115"/>
      <c r="W124" s="116"/>
      <c r="X124" s="116"/>
    </row>
    <row r="125" spans="2:24" s="113" customFormat="1" ht="27" x14ac:dyDescent="0.3">
      <c r="B125" s="122" t="s">
        <v>348</v>
      </c>
      <c r="C125" s="117" t="s">
        <v>340</v>
      </c>
      <c r="D125" s="42" t="s">
        <v>336</v>
      </c>
      <c r="E125" s="42" t="s">
        <v>337</v>
      </c>
      <c r="F125" s="114"/>
      <c r="G125" s="114" t="s">
        <v>338</v>
      </c>
      <c r="H125" s="114"/>
      <c r="I125" s="114"/>
      <c r="J125" s="114"/>
      <c r="K125" s="118"/>
      <c r="L125" s="123" t="s">
        <v>325</v>
      </c>
      <c r="M125" s="123" t="s">
        <v>327</v>
      </c>
      <c r="N125" s="123" t="s">
        <v>331</v>
      </c>
      <c r="O125" s="115"/>
      <c r="P125" s="115"/>
      <c r="Q125" s="115"/>
      <c r="R125" s="119" t="e">
        <f t="shared" ca="1" si="4"/>
        <v>#NAME?</v>
      </c>
      <c r="S125" s="115"/>
      <c r="T125" s="116"/>
      <c r="U125" s="119" t="e" cm="1">
        <f t="array" aca="1" ref="U125" ca="1">INDEX($AA$157:$AI$158,2,_xlfn.XMATCH($K125,$AA$157:$AI$157))</f>
        <v>#NAME?</v>
      </c>
      <c r="V125" s="115"/>
      <c r="W125" s="116"/>
      <c r="X125" s="116"/>
    </row>
    <row r="126" spans="2:24" s="113" customFormat="1" ht="27" x14ac:dyDescent="0.3">
      <c r="B126" s="122" t="s">
        <v>349</v>
      </c>
      <c r="C126" s="117" t="s">
        <v>341</v>
      </c>
      <c r="D126" s="42" t="s">
        <v>336</v>
      </c>
      <c r="E126" s="42" t="s">
        <v>337</v>
      </c>
      <c r="F126" s="114"/>
      <c r="G126" s="114" t="s">
        <v>338</v>
      </c>
      <c r="H126" s="114"/>
      <c r="I126" s="114"/>
      <c r="J126" s="114"/>
      <c r="K126" s="118"/>
      <c r="L126" s="123" t="s">
        <v>325</v>
      </c>
      <c r="M126" s="123" t="s">
        <v>327</v>
      </c>
      <c r="N126" s="123" t="s">
        <v>329</v>
      </c>
      <c r="O126" s="115"/>
      <c r="P126" s="115"/>
      <c r="Q126" s="115"/>
      <c r="R126" s="119" t="e">
        <f t="shared" ca="1" si="4"/>
        <v>#NAME?</v>
      </c>
      <c r="S126" s="115"/>
      <c r="T126" s="116"/>
      <c r="U126" s="119" t="e" cm="1">
        <f t="array" aca="1" ref="U126" ca="1">INDEX($AA$157:$AI$158,2,_xlfn.XMATCH($K126,$AA$157:$AI$157))</f>
        <v>#NAME?</v>
      </c>
      <c r="V126" s="115"/>
      <c r="W126" s="116"/>
      <c r="X126" s="116"/>
    </row>
    <row r="127" spans="2:24" s="113" customFormat="1" ht="27" x14ac:dyDescent="0.3">
      <c r="B127" s="122" t="s">
        <v>350</v>
      </c>
      <c r="C127" s="117" t="s">
        <v>342</v>
      </c>
      <c r="D127" s="42" t="s">
        <v>336</v>
      </c>
      <c r="E127" s="42" t="s">
        <v>337</v>
      </c>
      <c r="F127" s="114"/>
      <c r="G127" s="114" t="s">
        <v>338</v>
      </c>
      <c r="H127" s="114"/>
      <c r="I127" s="114"/>
      <c r="J127" s="114"/>
      <c r="K127" s="118"/>
      <c r="L127" s="123" t="s">
        <v>325</v>
      </c>
      <c r="M127" s="123" t="s">
        <v>331</v>
      </c>
      <c r="N127" s="123" t="s">
        <v>329</v>
      </c>
      <c r="O127" s="115"/>
      <c r="P127" s="115"/>
      <c r="Q127" s="115"/>
      <c r="R127" s="119" t="e">
        <f t="shared" ca="1" si="4"/>
        <v>#NAME?</v>
      </c>
      <c r="S127" s="115"/>
      <c r="T127" s="116"/>
      <c r="U127" s="119" t="e" cm="1">
        <f t="array" aca="1" ref="U127" ca="1">INDEX($AA$157:$AI$158,2,_xlfn.XMATCH($K127,$AA$157:$AI$157))</f>
        <v>#NAME?</v>
      </c>
      <c r="V127" s="115"/>
      <c r="W127" s="116"/>
      <c r="X127" s="116"/>
    </row>
    <row r="128" spans="2:24" s="113" customFormat="1" ht="27" x14ac:dyDescent="0.3">
      <c r="B128" s="122" t="s">
        <v>351</v>
      </c>
      <c r="C128" s="117" t="s">
        <v>343</v>
      </c>
      <c r="D128" s="42" t="s">
        <v>336</v>
      </c>
      <c r="E128" s="42" t="s">
        <v>337</v>
      </c>
      <c r="F128" s="114"/>
      <c r="G128" s="114"/>
      <c r="H128" s="114" t="s">
        <v>338</v>
      </c>
      <c r="I128" s="114"/>
      <c r="J128" s="114"/>
      <c r="K128" s="118"/>
      <c r="L128" s="123" t="s">
        <v>325</v>
      </c>
      <c r="M128" s="123" t="s">
        <v>329</v>
      </c>
      <c r="N128" s="123" t="s">
        <v>329</v>
      </c>
      <c r="O128" s="115"/>
      <c r="P128" s="115"/>
      <c r="Q128" s="115"/>
      <c r="R128" s="119" t="e">
        <f t="shared" ca="1" si="4"/>
        <v>#NAME?</v>
      </c>
      <c r="S128" s="115"/>
      <c r="T128" s="116"/>
      <c r="U128" s="119" t="e" cm="1">
        <f t="array" aca="1" ref="U128" ca="1">INDEX($AA$157:$AI$158,2,_xlfn.XMATCH($K128,$AA$157:$AI$157))</f>
        <v>#NAME?</v>
      </c>
      <c r="V128" s="115"/>
      <c r="W128" s="116"/>
      <c r="X128" s="116"/>
    </row>
    <row r="129" spans="1:36" s="113" customFormat="1" ht="27" x14ac:dyDescent="0.3">
      <c r="B129" s="122" t="s">
        <v>352</v>
      </c>
      <c r="C129" s="117" t="s">
        <v>344</v>
      </c>
      <c r="D129" s="42" t="s">
        <v>336</v>
      </c>
      <c r="E129" s="42" t="s">
        <v>337</v>
      </c>
      <c r="F129" s="114"/>
      <c r="G129" s="114"/>
      <c r="H129" s="114"/>
      <c r="I129" s="114" t="s">
        <v>338</v>
      </c>
      <c r="J129" s="114"/>
      <c r="K129" s="118"/>
      <c r="L129" s="123" t="s">
        <v>325</v>
      </c>
      <c r="M129" s="123" t="s">
        <v>329</v>
      </c>
      <c r="N129" s="123" t="s">
        <v>331</v>
      </c>
      <c r="O129" s="115"/>
      <c r="P129" s="115"/>
      <c r="Q129" s="115"/>
      <c r="R129" s="119" t="e">
        <f t="shared" ca="1" si="4"/>
        <v>#NAME?</v>
      </c>
      <c r="S129" s="115"/>
      <c r="T129" s="116"/>
      <c r="U129" s="119" t="e" cm="1">
        <f t="array" aca="1" ref="U129" ca="1">INDEX($AA$157:$AI$158,2,_xlfn.XMATCH($K129,$AA$157:$AI$157))</f>
        <v>#NAME?</v>
      </c>
      <c r="V129" s="115"/>
      <c r="W129" s="116"/>
      <c r="X129" s="116"/>
    </row>
    <row r="130" spans="1:36" s="113" customFormat="1" ht="27" x14ac:dyDescent="0.3">
      <c r="A130" s="113" t="s">
        <v>142</v>
      </c>
      <c r="B130" s="122" t="s">
        <v>353</v>
      </c>
      <c r="C130" s="117" t="s">
        <v>345</v>
      </c>
      <c r="D130" s="42" t="s">
        <v>336</v>
      </c>
      <c r="E130" s="42" t="s">
        <v>337</v>
      </c>
      <c r="F130" s="114"/>
      <c r="G130" s="114" t="s">
        <v>338</v>
      </c>
      <c r="H130" s="114"/>
      <c r="I130" s="114"/>
      <c r="J130" s="114"/>
      <c r="K130" s="118"/>
      <c r="L130" s="123" t="s">
        <v>325</v>
      </c>
      <c r="M130" s="123" t="s">
        <v>329</v>
      </c>
      <c r="N130" s="123" t="s">
        <v>327</v>
      </c>
      <c r="O130" s="115"/>
      <c r="P130" s="115"/>
      <c r="Q130" s="115"/>
      <c r="R130" s="119" t="e">
        <f t="shared" ca="1" si="4"/>
        <v>#NAME?</v>
      </c>
      <c r="S130" s="115"/>
      <c r="T130" s="116"/>
      <c r="U130" s="119" t="e" cm="1">
        <f t="array" aca="1" ref="U130" ca="1">INDEX($AA$157:$AI$158,2,_xlfn.XMATCH($K130,$AA$157:$AI$157))</f>
        <v>#NAME?</v>
      </c>
      <c r="V130" s="115"/>
      <c r="W130" s="116"/>
      <c r="X130" s="116"/>
    </row>
    <row r="131" spans="1:36" s="113" customFormat="1" ht="13.5" x14ac:dyDescent="0.3">
      <c r="B131" s="122"/>
      <c r="C131" s="121"/>
      <c r="D131" s="55"/>
      <c r="E131" s="120"/>
      <c r="F131" s="114"/>
      <c r="G131" s="114"/>
      <c r="H131" s="114"/>
      <c r="I131" s="114"/>
      <c r="J131" s="114"/>
      <c r="K131" s="118"/>
      <c r="L131" s="115"/>
      <c r="M131" s="115"/>
      <c r="N131" s="115"/>
      <c r="O131" s="115"/>
      <c r="P131" s="115"/>
      <c r="Q131" s="115"/>
      <c r="R131" s="119" t="e">
        <f t="shared" ca="1" si="4"/>
        <v>#NAME?</v>
      </c>
      <c r="S131" s="115"/>
      <c r="T131" s="116"/>
      <c r="U131" s="119" t="e" cm="1">
        <f t="array" aca="1" ref="U131" ca="1">INDEX($AA$157:$AI$158,2,_xlfn.XMATCH($K131,$AA$157:$AI$157))</f>
        <v>#NAME?</v>
      </c>
      <c r="V131" s="115"/>
      <c r="W131" s="116"/>
      <c r="X131" s="116"/>
    </row>
    <row r="132" spans="1:36" s="113" customFormat="1" ht="13.5" x14ac:dyDescent="0.3">
      <c r="B132" s="122"/>
      <c r="C132" s="121"/>
      <c r="D132" s="55"/>
      <c r="E132" s="120"/>
      <c r="F132" s="114"/>
      <c r="G132" s="114"/>
      <c r="H132" s="114"/>
      <c r="I132" s="114"/>
      <c r="J132" s="114"/>
      <c r="K132" s="118"/>
      <c r="L132" s="115"/>
      <c r="M132" s="115"/>
      <c r="N132" s="115"/>
      <c r="O132" s="115"/>
      <c r="P132" s="115"/>
      <c r="Q132" s="115"/>
      <c r="R132" s="119" t="e">
        <f t="shared" ref="R132:R138" ca="1" si="5">U132-1</f>
        <v>#NAME?</v>
      </c>
      <c r="S132" s="115"/>
      <c r="T132" s="116"/>
      <c r="U132" s="119" t="e" cm="1">
        <f t="array" aca="1" ref="U132" ca="1">INDEX($AA$157:$AI$158,2,_xlfn.XMATCH($K132,$AA$157:$AI$157))</f>
        <v>#NAME?</v>
      </c>
      <c r="V132" s="115"/>
      <c r="W132" s="116"/>
      <c r="X132" s="116"/>
    </row>
    <row r="133" spans="1:36" s="113" customFormat="1" ht="13.5" x14ac:dyDescent="0.3">
      <c r="B133" s="122"/>
      <c r="C133" s="121"/>
      <c r="D133" s="55"/>
      <c r="E133" s="120"/>
      <c r="F133" s="114"/>
      <c r="G133" s="114"/>
      <c r="H133" s="114"/>
      <c r="I133" s="114"/>
      <c r="J133" s="114"/>
      <c r="K133" s="118"/>
      <c r="L133" s="115"/>
      <c r="M133" s="115"/>
      <c r="N133" s="115"/>
      <c r="O133" s="115"/>
      <c r="P133" s="115"/>
      <c r="Q133" s="115"/>
      <c r="R133" s="119" t="e">
        <f t="shared" ca="1" si="5"/>
        <v>#NAME?</v>
      </c>
      <c r="S133" s="115"/>
      <c r="T133" s="116"/>
      <c r="U133" s="119" t="e" cm="1">
        <f t="array" aca="1" ref="U133" ca="1">INDEX($AA$157:$AI$158,2,_xlfn.XMATCH($K133,$AA$157:$AI$157))</f>
        <v>#NAME?</v>
      </c>
      <c r="V133" s="115"/>
      <c r="W133" s="116"/>
      <c r="X133" s="116"/>
    </row>
    <row r="134" spans="1:36" s="113" customFormat="1" ht="13.5" x14ac:dyDescent="0.3">
      <c r="B134" s="122"/>
      <c r="C134" s="121"/>
      <c r="D134" s="55"/>
      <c r="E134" s="120"/>
      <c r="F134" s="114"/>
      <c r="G134" s="114"/>
      <c r="H134" s="114"/>
      <c r="I134" s="114"/>
      <c r="J134" s="114"/>
      <c r="K134" s="118"/>
      <c r="L134" s="115"/>
      <c r="M134" s="115"/>
      <c r="N134" s="115"/>
      <c r="O134" s="115"/>
      <c r="P134" s="115"/>
      <c r="Q134" s="115"/>
      <c r="R134" s="119" t="e">
        <f t="shared" ca="1" si="5"/>
        <v>#NAME?</v>
      </c>
      <c r="S134" s="115"/>
      <c r="T134" s="116"/>
      <c r="U134" s="119" t="e" cm="1">
        <f t="array" aca="1" ref="U134" ca="1">INDEX($AA$157:$AI$158,2,_xlfn.XMATCH($K134,$AA$157:$AI$157))</f>
        <v>#NAME?</v>
      </c>
      <c r="V134" s="115"/>
      <c r="W134" s="116"/>
      <c r="X134" s="116"/>
    </row>
    <row r="135" spans="1:36" s="113" customFormat="1" ht="13.5" x14ac:dyDescent="0.3">
      <c r="B135" s="122"/>
      <c r="C135" s="121"/>
      <c r="D135" s="55"/>
      <c r="E135" s="120"/>
      <c r="F135" s="114"/>
      <c r="G135" s="114"/>
      <c r="H135" s="114"/>
      <c r="I135" s="114"/>
      <c r="J135" s="114"/>
      <c r="K135" s="118"/>
      <c r="L135" s="115"/>
      <c r="M135" s="115"/>
      <c r="N135" s="115"/>
      <c r="O135" s="115"/>
      <c r="P135" s="115"/>
      <c r="Q135" s="115"/>
      <c r="R135" s="119" t="e">
        <f t="shared" ca="1" si="5"/>
        <v>#NAME?</v>
      </c>
      <c r="S135" s="115"/>
      <c r="T135" s="116"/>
      <c r="U135" s="119" t="e" cm="1">
        <f t="array" aca="1" ref="U135" ca="1">INDEX($AA$157:$AI$158,2,_xlfn.XMATCH($K135,$AA$157:$AI$157))</f>
        <v>#NAME?</v>
      </c>
      <c r="V135" s="115"/>
      <c r="W135" s="116"/>
      <c r="X135" s="116"/>
    </row>
    <row r="136" spans="1:36" s="113" customFormat="1" ht="13.5" x14ac:dyDescent="0.3">
      <c r="B136" s="122"/>
      <c r="C136" s="121"/>
      <c r="D136" s="55"/>
      <c r="E136" s="120"/>
      <c r="F136" s="114"/>
      <c r="G136" s="114"/>
      <c r="H136" s="114"/>
      <c r="I136" s="114"/>
      <c r="J136" s="114"/>
      <c r="K136" s="118"/>
      <c r="L136" s="115"/>
      <c r="M136" s="115"/>
      <c r="N136" s="115"/>
      <c r="O136" s="115"/>
      <c r="P136" s="115"/>
      <c r="Q136" s="115"/>
      <c r="R136" s="119" t="e">
        <f t="shared" ca="1" si="5"/>
        <v>#NAME?</v>
      </c>
      <c r="S136" s="115"/>
      <c r="T136" s="116"/>
      <c r="U136" s="119" t="e" cm="1">
        <f t="array" aca="1" ref="U136" ca="1">INDEX($AA$157:$AI$158,2,_xlfn.XMATCH($K136,$AA$157:$AI$157))</f>
        <v>#NAME?</v>
      </c>
      <c r="V136" s="115"/>
      <c r="W136" s="116"/>
      <c r="X136" s="116"/>
    </row>
    <row r="137" spans="1:36" s="113" customFormat="1" ht="13.5" x14ac:dyDescent="0.3">
      <c r="B137" s="122"/>
      <c r="C137" s="121"/>
      <c r="D137" s="55"/>
      <c r="E137" s="120"/>
      <c r="F137" s="114"/>
      <c r="G137" s="114"/>
      <c r="H137" s="114"/>
      <c r="I137" s="114"/>
      <c r="J137" s="114"/>
      <c r="K137" s="118"/>
      <c r="L137" s="115"/>
      <c r="M137" s="115"/>
      <c r="N137" s="115"/>
      <c r="O137" s="115"/>
      <c r="P137" s="115"/>
      <c r="Q137" s="115"/>
      <c r="R137" s="119" t="e">
        <f t="shared" ca="1" si="5"/>
        <v>#NAME?</v>
      </c>
      <c r="S137" s="115"/>
      <c r="T137" s="116"/>
      <c r="U137" s="119" t="e" cm="1">
        <f t="array" aca="1" ref="U137" ca="1">INDEX($AA$157:$AI$158,2,_xlfn.XMATCH($K137,$AA$157:$AI$157))</f>
        <v>#NAME?</v>
      </c>
      <c r="V137" s="115"/>
      <c r="W137" s="116"/>
      <c r="X137" s="116"/>
    </row>
    <row r="138" spans="1:36" s="113" customFormat="1" ht="13.5" x14ac:dyDescent="0.3">
      <c r="B138" s="122"/>
      <c r="C138" s="121"/>
      <c r="D138" s="55"/>
      <c r="E138" s="120"/>
      <c r="F138" s="114"/>
      <c r="G138" s="114"/>
      <c r="H138" s="114"/>
      <c r="I138" s="114"/>
      <c r="J138" s="114"/>
      <c r="K138" s="118"/>
      <c r="L138" s="115"/>
      <c r="M138" s="115"/>
      <c r="N138" s="115"/>
      <c r="O138" s="115"/>
      <c r="P138" s="115"/>
      <c r="Q138" s="115"/>
      <c r="R138" s="119" t="e">
        <f t="shared" ca="1" si="5"/>
        <v>#NAME?</v>
      </c>
      <c r="S138" s="115"/>
      <c r="T138" s="116"/>
      <c r="U138" s="119" t="e" cm="1">
        <f t="array" aca="1" ref="U138" ca="1">INDEX($AA$157:$AI$158,2,_xlfn.XMATCH($K138,$AA$157:$AI$157))</f>
        <v>#NAME?</v>
      </c>
      <c r="V138" s="115"/>
      <c r="W138" s="116"/>
      <c r="X138" s="116"/>
    </row>
    <row r="139" spans="1:36" s="19" customFormat="1" ht="13.5" x14ac:dyDescent="0.3">
      <c r="A139" s="19" t="s">
        <v>142</v>
      </c>
      <c r="B139" s="78"/>
      <c r="C139" s="101"/>
      <c r="D139" s="55"/>
      <c r="E139" s="98"/>
      <c r="F139" s="99"/>
      <c r="G139" s="99"/>
      <c r="H139" s="99"/>
      <c r="I139" s="20"/>
      <c r="J139" s="20"/>
      <c r="K139" s="32"/>
      <c r="L139" s="100"/>
      <c r="M139" s="21"/>
      <c r="N139" s="21"/>
      <c r="O139" s="21"/>
      <c r="P139" s="21"/>
      <c r="Q139" s="21"/>
      <c r="R139" s="33" t="e">
        <f t="shared" ca="1" si="3"/>
        <v>#NAME?</v>
      </c>
      <c r="S139" s="21"/>
      <c r="T139" s="22"/>
      <c r="U139" s="33" t="e" cm="1">
        <f t="array" aca="1" ref="U139" ca="1">INDEX($AA$157:$AI$158,2,_xlfn.XMATCH($K139,$AA$157:$AI$157))</f>
        <v>#NAME?</v>
      </c>
      <c r="V139" s="21"/>
      <c r="W139" s="22"/>
      <c r="X139" s="22"/>
    </row>
    <row r="140" spans="1:36" ht="15.95" customHeight="1" x14ac:dyDescent="0.3">
      <c r="B140" s="11"/>
      <c r="C140" s="97">
        <v>117</v>
      </c>
      <c r="D140" s="97">
        <v>117</v>
      </c>
      <c r="E140" s="12">
        <v>117</v>
      </c>
      <c r="F140" s="12">
        <f>COUNTA(F6:F139)</f>
        <v>45</v>
      </c>
      <c r="G140" s="12">
        <f>COUNTA(G6:G139)</f>
        <v>26</v>
      </c>
      <c r="H140" s="12">
        <f>COUNTA(H6:H139)</f>
        <v>24</v>
      </c>
      <c r="I140" s="12">
        <f>COUNTA(I6:I139)</f>
        <v>24</v>
      </c>
      <c r="J140" s="12">
        <f>COUNTA(J6:J139)</f>
        <v>6</v>
      </c>
      <c r="K140" s="56"/>
      <c r="L140" s="13"/>
      <c r="M140" s="13"/>
      <c r="N140" s="13"/>
      <c r="O140" s="13"/>
      <c r="P140" s="13"/>
      <c r="Q140" s="13"/>
      <c r="R140" s="13">
        <v>0</v>
      </c>
      <c r="S140" s="12">
        <v>0</v>
      </c>
      <c r="T140" s="12">
        <v>0</v>
      </c>
      <c r="U140" s="13">
        <v>0</v>
      </c>
      <c r="V140" s="12">
        <v>0</v>
      </c>
      <c r="W140" s="12">
        <v>0</v>
      </c>
      <c r="X140" s="14"/>
    </row>
    <row r="141" spans="1:36" ht="15.95" customHeight="1" x14ac:dyDescent="0.3">
      <c r="C141" s="3"/>
      <c r="F141" s="9"/>
      <c r="O141" s="15"/>
      <c r="P141" s="15"/>
      <c r="Q141" s="15"/>
      <c r="S141" s="3"/>
      <c r="U141" s="9"/>
      <c r="V141" s="3"/>
      <c r="Z141" s="134" t="s">
        <v>23</v>
      </c>
      <c r="AA141" s="134" t="s">
        <v>24</v>
      </c>
      <c r="AB141" s="134" t="s">
        <v>25</v>
      </c>
      <c r="AC141" s="134"/>
      <c r="AD141" s="134"/>
      <c r="AE141" s="134" t="s">
        <v>26</v>
      </c>
      <c r="AF141" s="134"/>
      <c r="AG141" s="134"/>
      <c r="AH141" s="134" t="s">
        <v>31</v>
      </c>
      <c r="AI141" s="134"/>
      <c r="AJ141" s="134"/>
    </row>
    <row r="142" spans="1:36" ht="15.95" customHeight="1" x14ac:dyDescent="0.3">
      <c r="Z142" s="134"/>
      <c r="AA142" s="134"/>
      <c r="AB142" s="10" t="s">
        <v>20</v>
      </c>
      <c r="AC142" s="10" t="s">
        <v>21</v>
      </c>
      <c r="AD142" s="10" t="s">
        <v>22</v>
      </c>
      <c r="AE142" s="10" t="s">
        <v>20</v>
      </c>
      <c r="AF142" s="10" t="s">
        <v>21</v>
      </c>
      <c r="AG142" s="10" t="s">
        <v>22</v>
      </c>
      <c r="AH142" s="26" t="s">
        <v>28</v>
      </c>
      <c r="AI142" s="26" t="s">
        <v>29</v>
      </c>
      <c r="AJ142" s="10" t="s">
        <v>30</v>
      </c>
    </row>
    <row r="143" spans="1:36" ht="15.95" customHeight="1" x14ac:dyDescent="0.3">
      <c r="Z143" s="10"/>
      <c r="AA143" s="10">
        <f>COUNTIF($L$6:$L$139,$Z143)</f>
        <v>0</v>
      </c>
      <c r="AB143" s="10">
        <f t="shared" ref="AB143:AD146" si="6">COUNTIFS($L$6:$L$109,$Z143,$M$6:$M$109,AB$142)</f>
        <v>0</v>
      </c>
      <c r="AC143" s="10">
        <f t="shared" si="6"/>
        <v>0</v>
      </c>
      <c r="AD143" s="10">
        <f t="shared" si="6"/>
        <v>0</v>
      </c>
      <c r="AE143" s="10">
        <f t="shared" ref="AE143:AG146" si="7">COUNTIFS($L$6:$L$109,$Z143,$N$6:$N$109,AE$142)</f>
        <v>0</v>
      </c>
      <c r="AF143" s="10">
        <f t="shared" si="7"/>
        <v>0</v>
      </c>
      <c r="AG143" s="10">
        <f t="shared" si="7"/>
        <v>0</v>
      </c>
      <c r="AH143" s="26">
        <f t="shared" ref="AH143:AJ146" si="8">COUNTIFS($L$6:$L$139,$Z143,O$6:O$139,"O")</f>
        <v>0</v>
      </c>
      <c r="AI143" s="26">
        <f t="shared" si="8"/>
        <v>0</v>
      </c>
      <c r="AJ143" s="26">
        <f t="shared" si="8"/>
        <v>0</v>
      </c>
    </row>
    <row r="144" spans="1:36" ht="15.95" customHeight="1" x14ac:dyDescent="0.3">
      <c r="Z144" s="10"/>
      <c r="AA144" s="10">
        <f>COUNTIF($L$6:$L$139,$Z144)</f>
        <v>0</v>
      </c>
      <c r="AB144" s="10">
        <f t="shared" si="6"/>
        <v>0</v>
      </c>
      <c r="AC144" s="10">
        <f t="shared" si="6"/>
        <v>0</v>
      </c>
      <c r="AD144" s="10">
        <f t="shared" si="6"/>
        <v>0</v>
      </c>
      <c r="AE144" s="10">
        <f t="shared" si="7"/>
        <v>0</v>
      </c>
      <c r="AF144" s="10">
        <f t="shared" si="7"/>
        <v>0</v>
      </c>
      <c r="AG144" s="10">
        <f t="shared" si="7"/>
        <v>0</v>
      </c>
      <c r="AH144" s="26">
        <f t="shared" si="8"/>
        <v>0</v>
      </c>
      <c r="AI144" s="26">
        <f t="shared" si="8"/>
        <v>0</v>
      </c>
      <c r="AJ144" s="26">
        <f t="shared" si="8"/>
        <v>0</v>
      </c>
    </row>
    <row r="145" spans="14:36" ht="15.95" customHeight="1" x14ac:dyDescent="0.3">
      <c r="N145" s="28" t="e">
        <f>_xlfn.XMATCH</f>
        <v>#NAME?</v>
      </c>
      <c r="T145" s="3" t="s">
        <v>156</v>
      </c>
      <c r="U145" s="3" t="s">
        <v>155</v>
      </c>
      <c r="V145" s="9" t="s">
        <v>156</v>
      </c>
      <c r="Z145" s="10"/>
      <c r="AA145" s="10">
        <f>COUNTIF($L$6:$L$139,$Z145)</f>
        <v>0</v>
      </c>
      <c r="AB145" s="10">
        <f t="shared" si="6"/>
        <v>0</v>
      </c>
      <c r="AC145" s="10">
        <f t="shared" si="6"/>
        <v>0</v>
      </c>
      <c r="AD145" s="10">
        <f t="shared" si="6"/>
        <v>0</v>
      </c>
      <c r="AE145" s="10">
        <f t="shared" si="7"/>
        <v>0</v>
      </c>
      <c r="AF145" s="10">
        <f t="shared" si="7"/>
        <v>0</v>
      </c>
      <c r="AG145" s="10">
        <f t="shared" si="7"/>
        <v>0</v>
      </c>
      <c r="AH145" s="26">
        <f t="shared" si="8"/>
        <v>0</v>
      </c>
      <c r="AI145" s="26">
        <f t="shared" si="8"/>
        <v>0</v>
      </c>
      <c r="AJ145" s="26">
        <f t="shared" si="8"/>
        <v>0</v>
      </c>
    </row>
    <row r="146" spans="14:36" ht="15.95" customHeight="1" x14ac:dyDescent="0.3">
      <c r="Z146" s="10"/>
      <c r="AA146" s="10">
        <f>COUNTIF($L$6:$L$139,$Z146)</f>
        <v>0</v>
      </c>
      <c r="AB146" s="10">
        <f t="shared" si="6"/>
        <v>0</v>
      </c>
      <c r="AC146" s="10">
        <f t="shared" si="6"/>
        <v>0</v>
      </c>
      <c r="AD146" s="10">
        <f t="shared" si="6"/>
        <v>0</v>
      </c>
      <c r="AE146" s="10">
        <f t="shared" si="7"/>
        <v>0</v>
      </c>
      <c r="AF146" s="10">
        <f t="shared" si="7"/>
        <v>0</v>
      </c>
      <c r="AG146" s="10">
        <f t="shared" si="7"/>
        <v>0</v>
      </c>
      <c r="AH146" s="26">
        <f t="shared" si="8"/>
        <v>0</v>
      </c>
      <c r="AI146" s="26">
        <f t="shared" si="8"/>
        <v>0</v>
      </c>
      <c r="AJ146" s="26">
        <f t="shared" si="8"/>
        <v>0</v>
      </c>
    </row>
    <row r="147" spans="14:36" ht="15.95" customHeight="1" x14ac:dyDescent="0.3">
      <c r="Z147" s="10" t="s">
        <v>27</v>
      </c>
      <c r="AA147" s="10">
        <f>SUM(AA143:AA146)</f>
        <v>0</v>
      </c>
      <c r="AB147" s="10">
        <f t="shared" ref="AB147:AG147" si="9">SUM(AB143:AB146)</f>
        <v>0</v>
      </c>
      <c r="AC147" s="10">
        <f t="shared" si="9"/>
        <v>0</v>
      </c>
      <c r="AD147" s="10">
        <f t="shared" si="9"/>
        <v>0</v>
      </c>
      <c r="AE147" s="10">
        <f t="shared" si="9"/>
        <v>0</v>
      </c>
      <c r="AF147" s="10">
        <f t="shared" si="9"/>
        <v>0</v>
      </c>
      <c r="AG147" s="10">
        <f t="shared" si="9"/>
        <v>0</v>
      </c>
      <c r="AH147" s="10">
        <f t="shared" ref="AH147" si="10">SUM(AH143:AH146)</f>
        <v>0</v>
      </c>
      <c r="AI147" s="10">
        <f t="shared" ref="AI147" si="11">SUM(AI143:AI146)</f>
        <v>0</v>
      </c>
      <c r="AJ147" s="10">
        <f t="shared" ref="AJ147" si="12">SUM(AJ143:AJ146)</f>
        <v>0</v>
      </c>
    </row>
    <row r="150" spans="14:36" ht="15.95" customHeight="1" x14ac:dyDescent="0.3">
      <c r="Y150" s="9"/>
      <c r="Z150" s="9" t="s">
        <v>25</v>
      </c>
      <c r="AA150" s="9"/>
      <c r="AB150" s="9"/>
      <c r="AC150" s="9"/>
      <c r="AD150" s="9"/>
    </row>
    <row r="151" spans="14:36" ht="15.95" customHeight="1" x14ac:dyDescent="0.3">
      <c r="Y151" s="9"/>
      <c r="Z151" s="10" t="s">
        <v>20</v>
      </c>
      <c r="AA151" s="29">
        <v>9</v>
      </c>
      <c r="AB151" s="29">
        <v>7</v>
      </c>
      <c r="AC151" s="29">
        <v>4</v>
      </c>
      <c r="AD151" s="9"/>
    </row>
    <row r="152" spans="14:36" ht="15.95" customHeight="1" x14ac:dyDescent="0.3">
      <c r="Y152" s="9"/>
      <c r="Z152" s="10" t="s">
        <v>21</v>
      </c>
      <c r="AA152" s="29">
        <v>8</v>
      </c>
      <c r="AB152" s="29">
        <v>5</v>
      </c>
      <c r="AC152" s="29">
        <v>2</v>
      </c>
      <c r="AD152" s="9"/>
    </row>
    <row r="153" spans="14:36" ht="15.95" customHeight="1" x14ac:dyDescent="0.3">
      <c r="Y153" s="9"/>
      <c r="Z153" s="10" t="s">
        <v>22</v>
      </c>
      <c r="AA153" s="29">
        <v>6</v>
      </c>
      <c r="AB153" s="29">
        <v>3</v>
      </c>
      <c r="AC153" s="29">
        <v>1</v>
      </c>
      <c r="AD153" s="9"/>
    </row>
    <row r="154" spans="14:36" ht="15.95" customHeight="1" x14ac:dyDescent="0.3">
      <c r="Y154" s="9"/>
      <c r="Z154" s="10"/>
      <c r="AA154" s="10" t="s">
        <v>22</v>
      </c>
      <c r="AB154" s="10" t="s">
        <v>21</v>
      </c>
      <c r="AC154" s="10" t="s">
        <v>20</v>
      </c>
      <c r="AD154" s="9" t="s">
        <v>26</v>
      </c>
    </row>
    <row r="157" spans="14:36" ht="15.95" customHeight="1" x14ac:dyDescent="0.3">
      <c r="Z157" s="10" t="s">
        <v>33</v>
      </c>
      <c r="AA157" s="10">
        <v>1</v>
      </c>
      <c r="AB157" s="10">
        <v>2</v>
      </c>
      <c r="AC157" s="10">
        <v>3</v>
      </c>
      <c r="AD157" s="10">
        <v>4</v>
      </c>
      <c r="AE157" s="10">
        <v>5</v>
      </c>
      <c r="AF157" s="10">
        <v>6</v>
      </c>
      <c r="AG157" s="10">
        <v>7</v>
      </c>
      <c r="AH157" s="26">
        <v>8</v>
      </c>
      <c r="AI157" s="26">
        <v>9</v>
      </c>
    </row>
    <row r="158" spans="14:36" ht="15.95" customHeight="1" x14ac:dyDescent="0.3">
      <c r="Z158" s="10" t="s">
        <v>32</v>
      </c>
      <c r="AA158" s="27">
        <v>43915</v>
      </c>
      <c r="AB158" s="27">
        <f xml:space="preserve"> AA158+2</f>
        <v>43917</v>
      </c>
      <c r="AC158" s="27">
        <f t="shared" ref="AC158:AI158" si="13" xml:space="preserve"> AB158+2</f>
        <v>43919</v>
      </c>
      <c r="AD158" s="27">
        <f xml:space="preserve"> AC158+2</f>
        <v>43921</v>
      </c>
      <c r="AE158" s="27">
        <f xml:space="preserve"> AD158+2</f>
        <v>43923</v>
      </c>
      <c r="AF158" s="27">
        <f t="shared" si="13"/>
        <v>43925</v>
      </c>
      <c r="AG158" s="27">
        <f xml:space="preserve"> AF158+2</f>
        <v>43927</v>
      </c>
      <c r="AH158" s="27">
        <f t="shared" si="13"/>
        <v>43929</v>
      </c>
      <c r="AI158" s="27">
        <f t="shared" si="13"/>
        <v>43931</v>
      </c>
    </row>
    <row r="159" spans="14:36" ht="15.95" customHeight="1" x14ac:dyDescent="0.3">
      <c r="AA159" s="3">
        <f t="shared" ref="AA159:AI159" ca="1" si="14">COUNTIF($U$6:$U$139,AA$158)</f>
        <v>0</v>
      </c>
      <c r="AB159" s="3">
        <f t="shared" ca="1" si="14"/>
        <v>0</v>
      </c>
      <c r="AC159" s="3">
        <f t="shared" ca="1" si="14"/>
        <v>0</v>
      </c>
      <c r="AD159" s="3">
        <f t="shared" ca="1" si="14"/>
        <v>0</v>
      </c>
      <c r="AE159" s="3">
        <f t="shared" ca="1" si="14"/>
        <v>0</v>
      </c>
      <c r="AF159" s="3">
        <f t="shared" ca="1" si="14"/>
        <v>0</v>
      </c>
      <c r="AG159" s="3">
        <f t="shared" ca="1" si="14"/>
        <v>0</v>
      </c>
      <c r="AH159" s="3">
        <f t="shared" ca="1" si="14"/>
        <v>0</v>
      </c>
      <c r="AI159" s="3">
        <f t="shared" ca="1" si="14"/>
        <v>0</v>
      </c>
    </row>
  </sheetData>
  <autoFilter ref="B4:X140">
    <filterColumn colId="4" showButton="0"/>
    <filterColumn colId="5" showButton="0"/>
    <filterColumn colId="6" showButton="0"/>
    <filterColumn colId="7" showButton="0"/>
    <filterColumn colId="13" showButton="0"/>
    <filterColumn colId="14" showButton="0"/>
    <filterColumn colId="16" showButton="0"/>
    <filterColumn colId="19" showButton="0"/>
    <filterColumn colId="20" showButton="0"/>
  </autoFilter>
  <sortState ref="B4:X125">
    <sortCondition ref="B6:B225"/>
  </sortState>
  <mergeCells count="17">
    <mergeCell ref="AE141:AG141"/>
    <mergeCell ref="AH141:AJ141"/>
    <mergeCell ref="B4:B5"/>
    <mergeCell ref="D4:D5"/>
    <mergeCell ref="E4:E5"/>
    <mergeCell ref="F4:J4"/>
    <mergeCell ref="AB141:AD141"/>
    <mergeCell ref="AA141:AA142"/>
    <mergeCell ref="Z141:Z142"/>
    <mergeCell ref="K4:K5"/>
    <mergeCell ref="L4:L5"/>
    <mergeCell ref="X4:X5"/>
    <mergeCell ref="R4:S4"/>
    <mergeCell ref="U4:W4"/>
    <mergeCell ref="O4:Q4"/>
    <mergeCell ref="M4:M5"/>
    <mergeCell ref="N4:N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개발프로그램리스트</vt:lpstr>
    </vt:vector>
  </TitlesOfParts>
  <Company>Samil PwC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Administrator</cp:lastModifiedBy>
  <dcterms:created xsi:type="dcterms:W3CDTF">2011-07-21T09:26:00Z</dcterms:created>
  <dcterms:modified xsi:type="dcterms:W3CDTF">2020-07-24T04:51:37Z</dcterms:modified>
</cp:coreProperties>
</file>