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njunpark/Downloads/"/>
    </mc:Choice>
  </mc:AlternateContent>
  <xr:revisionPtr revIDLastSave="0" documentId="13_ncr:1_{5570C12F-0D5F-1647-A0C3-1AD465D03F14}" xr6:coauthVersionLast="45" xr6:coauthVersionMax="45" xr10:uidLastSave="{00000000-0000-0000-0000-000000000000}"/>
  <bookViews>
    <workbookView xWindow="14300" yWindow="2580" windowWidth="25600" windowHeight="16000" tabRatio="500" xr2:uid="{00000000-000D-0000-FFFF-FFFF00000000}"/>
  </bookViews>
  <sheets>
    <sheet name="RNA Concentr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 s="1"/>
  <c r="F4" i="3" s="1"/>
  <c r="G4" i="3"/>
  <c r="C5" i="3"/>
  <c r="D5" i="3"/>
  <c r="E5" i="3" s="1"/>
  <c r="F5" i="3" s="1"/>
  <c r="G5" i="3"/>
  <c r="C6" i="3"/>
  <c r="D6" i="3"/>
  <c r="E6" i="3" s="1"/>
  <c r="F6" i="3" s="1"/>
  <c r="G6" i="3"/>
  <c r="C7" i="3"/>
  <c r="D7" i="3"/>
  <c r="E7" i="3" s="1"/>
  <c r="F7" i="3" s="1"/>
  <c r="G7" i="3"/>
  <c r="C8" i="3"/>
  <c r="D8" i="3"/>
  <c r="E8" i="3" s="1"/>
  <c r="F8" i="3" s="1"/>
  <c r="G8" i="3"/>
  <c r="C9" i="3"/>
  <c r="D9" i="3"/>
  <c r="E9" i="3" s="1"/>
  <c r="F9" i="3" s="1"/>
  <c r="G9" i="3"/>
  <c r="C10" i="3"/>
  <c r="D10" i="3"/>
  <c r="E10" i="3" s="1"/>
  <c r="F10" i="3" s="1"/>
  <c r="G10" i="3"/>
  <c r="C11" i="3"/>
  <c r="D11" i="3"/>
  <c r="E11" i="3" s="1"/>
  <c r="F11" i="3" s="1"/>
  <c r="G11" i="3"/>
  <c r="C12" i="3"/>
  <c r="D12" i="3"/>
  <c r="E12" i="3" s="1"/>
  <c r="F12" i="3" s="1"/>
  <c r="G12" i="3"/>
  <c r="C13" i="3"/>
  <c r="D13" i="3"/>
  <c r="E13" i="3" s="1"/>
  <c r="F13" i="3" s="1"/>
  <c r="G13" i="3"/>
  <c r="C14" i="3"/>
  <c r="D14" i="3"/>
  <c r="E14" i="3" s="1"/>
  <c r="F14" i="3" s="1"/>
  <c r="G14" i="3"/>
  <c r="C15" i="3"/>
  <c r="D15" i="3"/>
  <c r="E15" i="3" s="1"/>
  <c r="F15" i="3" s="1"/>
  <c r="G15" i="3"/>
  <c r="C16" i="3"/>
  <c r="D16" i="3"/>
  <c r="E16" i="3" s="1"/>
  <c r="F16" i="3" s="1"/>
  <c r="G16" i="3"/>
  <c r="C17" i="3"/>
  <c r="D17" i="3"/>
  <c r="E17" i="3" s="1"/>
  <c r="F17" i="3" s="1"/>
  <c r="G17" i="3"/>
  <c r="C18" i="3"/>
  <c r="D18" i="3"/>
  <c r="E18" i="3" s="1"/>
  <c r="F18" i="3" s="1"/>
  <c r="G18" i="3"/>
  <c r="C19" i="3"/>
  <c r="D19" i="3"/>
  <c r="E19" i="3" s="1"/>
  <c r="F19" i="3" s="1"/>
  <c r="G19" i="3"/>
  <c r="C20" i="3"/>
  <c r="D20" i="3"/>
  <c r="E20" i="3" s="1"/>
  <c r="F20" i="3" s="1"/>
  <c r="G20" i="3"/>
  <c r="C21" i="3"/>
  <c r="D21" i="3"/>
  <c r="E21" i="3" s="1"/>
  <c r="F21" i="3" s="1"/>
  <c r="G21" i="3"/>
  <c r="C22" i="3"/>
  <c r="D22" i="3"/>
  <c r="E22" i="3" s="1"/>
  <c r="F22" i="3" s="1"/>
  <c r="G22" i="3"/>
  <c r="C23" i="3"/>
  <c r="D23" i="3"/>
  <c r="E23" i="3" s="1"/>
  <c r="F23" i="3" s="1"/>
  <c r="G23" i="3"/>
  <c r="C24" i="3"/>
  <c r="D24" i="3"/>
  <c r="E24" i="3" s="1"/>
  <c r="F24" i="3" s="1"/>
  <c r="G24" i="3"/>
  <c r="C25" i="3"/>
  <c r="D25" i="3"/>
  <c r="E25" i="3" s="1"/>
  <c r="F25" i="3" s="1"/>
  <c r="G25" i="3"/>
  <c r="C26" i="3"/>
  <c r="D26" i="3"/>
  <c r="E26" i="3" s="1"/>
  <c r="F26" i="3" s="1"/>
  <c r="G26" i="3"/>
  <c r="G3" i="3"/>
  <c r="D3" i="3"/>
  <c r="E3" i="3" s="1"/>
  <c r="F3" i="3" s="1"/>
  <c r="C3" i="3"/>
</calcChain>
</file>

<file path=xl/sharedStrings.xml><?xml version="1.0" encoding="utf-8"?>
<sst xmlns="http://schemas.openxmlformats.org/spreadsheetml/2006/main" count="214" uniqueCount="52">
  <si>
    <t xml:space="preserve"> [RNA] (ug/ul)</t>
  </si>
  <si>
    <t>Delta</t>
  </si>
  <si>
    <t>[RNA] (ug/ul)</t>
  </si>
  <si>
    <t>(20 ul)</t>
  </si>
  <si>
    <t>RNA Isolation</t>
  </si>
  <si>
    <t>Final Concentration</t>
  </si>
  <si>
    <t>RNA 3ug V (ul)</t>
  </si>
  <si>
    <t>H20 FV (60 ul)</t>
  </si>
  <si>
    <t>GARP ID</t>
  </si>
  <si>
    <t>SEQ QC 1</t>
  </si>
  <si>
    <t>RNA Nanochip (25-500ng/uL)</t>
  </si>
  <si>
    <t>Human</t>
  </si>
  <si>
    <t>Brown Fat SVF</t>
  </si>
  <si>
    <t>Male</t>
  </si>
  <si>
    <t>Treatment</t>
  </si>
  <si>
    <t>Vehicle</t>
  </si>
  <si>
    <t>SEQ QC 2</t>
  </si>
  <si>
    <t>Lactate</t>
  </si>
  <si>
    <t>SEQ QC 3</t>
  </si>
  <si>
    <t>ARC</t>
  </si>
  <si>
    <t>SEQ QC 4</t>
  </si>
  <si>
    <t>SEQ QC 5</t>
  </si>
  <si>
    <t>SEQ QC 6</t>
  </si>
  <si>
    <t>SEQ QC 7</t>
  </si>
  <si>
    <t>SEQ QC 8</t>
  </si>
  <si>
    <t>SEQ QC 9</t>
  </si>
  <si>
    <t>SEQ QC 10</t>
  </si>
  <si>
    <t>SEQ QC 11</t>
  </si>
  <si>
    <t>SEQ QC 12</t>
  </si>
  <si>
    <t>SEQ QC 13</t>
  </si>
  <si>
    <t>SEQ QC 14</t>
  </si>
  <si>
    <t>SEQ QC 15</t>
  </si>
  <si>
    <t>SEQ QC 16</t>
  </si>
  <si>
    <t>SEQ QC 17</t>
  </si>
  <si>
    <t>SEQ QC 18</t>
  </si>
  <si>
    <t>SEQ QC 19</t>
  </si>
  <si>
    <t>SEQ QC 20</t>
  </si>
  <si>
    <t>SEQ QC 21</t>
  </si>
  <si>
    <t>SEQ QC 22</t>
  </si>
  <si>
    <t>SEQ QC 23</t>
  </si>
  <si>
    <t>SEQ QC 24</t>
  </si>
  <si>
    <t>Sample Name</t>
  </si>
  <si>
    <t>Conc. (ng/&amp;mu;L)</t>
  </si>
  <si>
    <t>Bioanalyzer Chip</t>
  </si>
  <si>
    <t>Species</t>
  </si>
  <si>
    <t>Tissue/Cell Source</t>
  </si>
  <si>
    <t>Gender</t>
  </si>
  <si>
    <t>Specify Treatment</t>
  </si>
  <si>
    <t>185-295</t>
  </si>
  <si>
    <t>RNAseq Order</t>
  </si>
  <si>
    <t>NA</t>
  </si>
  <si>
    <t>Lactate_ARC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</si>
</sst>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5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0" fontId="2" fillId="0" borderId="1" applyNumberFormat="0" applyFill="0" applyAlignment="0" applyProtection="0"/>
    <xf numFmtId="0" fontId="1" fillId="0" borderId="0"/>
    <xf numFmtId="0" fontId="8" fillId="3" borderId="2" applyNumberFormat="0" applyAlignment="0" applyProtection="0"/>
    <xf numFmtId="0" fontId="4" fillId="2" borderId="2" applyNumberFormat="0" applyAlignment="0" applyProtection="0"/>
    <xf numFmtId="0" fontId="6" fillId="0" borderId="4" applyNumberFormat="0" applyFill="0" applyAlignment="0" applyProtection="0"/>
    <xf numFmtId="0" fontId="5" fillId="3" borderId="3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7" fillId="0" borderId="5" xfId="2" applyFont="1" applyBorder="1"/>
    <xf numFmtId="0" fontId="7" fillId="0" borderId="5" xfId="2" applyFont="1" applyBorder="1" applyAlignment="1">
      <alignment horizontal="center" vertical="center"/>
    </xf>
    <xf numFmtId="2" fontId="7" fillId="0" borderId="5" xfId="2" applyNumberFormat="1" applyFont="1" applyBorder="1"/>
    <xf numFmtId="0" fontId="2" fillId="4" borderId="10" xfId="3" applyFill="1" applyBorder="1"/>
    <xf numFmtId="0" fontId="2" fillId="4" borderId="10" xfId="3" applyFill="1" applyBorder="1" applyAlignment="1">
      <alignment horizontal="center" vertical="center"/>
    </xf>
    <xf numFmtId="0" fontId="2" fillId="4" borderId="10" xfId="3" applyFill="1" applyBorder="1" applyAlignment="1">
      <alignment horizontal="left"/>
    </xf>
    <xf numFmtId="0" fontId="10" fillId="0" borderId="7" xfId="1" applyFont="1" applyFill="1" applyBorder="1" applyAlignment="1">
      <alignment horizontal="center" vertical="center"/>
    </xf>
    <xf numFmtId="0" fontId="7" fillId="0" borderId="0" xfId="2" applyFill="1"/>
    <xf numFmtId="2" fontId="7" fillId="0" borderId="5" xfId="2" applyNumberFormat="1" applyFont="1" applyFill="1" applyBorder="1"/>
    <xf numFmtId="0" fontId="9" fillId="0" borderId="6" xfId="5" applyFont="1" applyFill="1" applyBorder="1" applyAlignment="1">
      <alignment horizontal="left"/>
    </xf>
    <xf numFmtId="2" fontId="8" fillId="0" borderId="6" xfId="5" applyNumberFormat="1" applyFont="1" applyFill="1" applyBorder="1" applyAlignment="1">
      <alignment horizontal="center"/>
    </xf>
    <xf numFmtId="0" fontId="7" fillId="0" borderId="5" xfId="2" applyFont="1" applyFill="1" applyBorder="1"/>
    <xf numFmtId="0" fontId="0" fillId="0" borderId="0" xfId="0" applyAlignment="1">
      <alignment horizontal="center"/>
    </xf>
    <xf numFmtId="0" fontId="14" fillId="5" borderId="0" xfId="0" applyFont="1" applyFill="1" applyAlignment="1">
      <alignment horizontal="center"/>
    </xf>
    <xf numFmtId="14" fontId="7" fillId="0" borderId="5" xfId="2" applyNumberFormat="1" applyFont="1" applyFill="1" applyBorder="1"/>
    <xf numFmtId="14" fontId="15" fillId="6" borderId="5" xfId="2" applyNumberFormat="1" applyFont="1" applyFill="1" applyBorder="1"/>
    <xf numFmtId="0" fontId="17" fillId="0" borderId="7" xfId="1" applyFont="1" applyFill="1" applyBorder="1" applyAlignment="1">
      <alignment horizontal="center" vertical="center"/>
    </xf>
    <xf numFmtId="0" fontId="7" fillId="6" borderId="5" xfId="2" applyFont="1" applyFill="1" applyBorder="1"/>
    <xf numFmtId="0" fontId="16" fillId="0" borderId="10" xfId="3" applyFont="1" applyFill="1" applyBorder="1"/>
    <xf numFmtId="0" fontId="10" fillId="0" borderId="9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</cellXfs>
  <cellStyles count="57">
    <cellStyle name="Calculation 2" xfId="5" xr:uid="{00000000-0005-0000-0000-000000000000}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eading 1 2" xfId="3" xr:uid="{00000000-0005-0000-0000-000019000000}"/>
    <cellStyle name="Heading 4" xfId="1" builtinId="19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Input 2" xfId="6" xr:uid="{00000000-0005-0000-0000-000033000000}"/>
    <cellStyle name="Linked Cell 2" xfId="7" xr:uid="{00000000-0005-0000-0000-000034000000}"/>
    <cellStyle name="Normal" xfId="0" builtinId="0"/>
    <cellStyle name="Normal 2" xfId="2" xr:uid="{00000000-0005-0000-0000-000036000000}"/>
    <cellStyle name="Normal 2 2" xfId="4" xr:uid="{00000000-0005-0000-0000-000037000000}"/>
    <cellStyle name="Output 2" xfId="8" xr:uid="{00000000-0005-0000-0000-00003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5"/>
  <sheetViews>
    <sheetView tabSelected="1" topLeftCell="E1" workbookViewId="0">
      <selection activeCell="I5" sqref="I5"/>
    </sheetView>
  </sheetViews>
  <sheetFormatPr baseColWidth="10" defaultColWidth="10.83203125" defaultRowHeight="13" x14ac:dyDescent="0.15"/>
  <cols>
    <col min="1" max="1" width="19.1640625" style="1" customWidth="1"/>
    <col min="2" max="2" width="7.1640625" style="1" bestFit="1" customWidth="1"/>
    <col min="3" max="3" width="5.1640625" style="1" bestFit="1" customWidth="1"/>
    <col min="4" max="4" width="11.5" style="3" bestFit="1" customWidth="1"/>
    <col min="5" max="5" width="13.6640625" style="3" bestFit="1" customWidth="1"/>
    <col min="6" max="6" width="19" style="1" bestFit="1" customWidth="1"/>
    <col min="7" max="7" width="16.33203125" style="2" bestFit="1" customWidth="1"/>
    <col min="8" max="8" width="10.83203125" style="12"/>
    <col min="9" max="9" width="12.5" style="1" bestFit="1" customWidth="1"/>
    <col min="10" max="10" width="15" style="1" bestFit="1" customWidth="1"/>
    <col min="11" max="11" width="25.5" style="1" bestFit="1" customWidth="1"/>
    <col min="12" max="12" width="7.83203125" style="1" bestFit="1" customWidth="1"/>
    <col min="13" max="13" width="16.83203125" style="1" bestFit="1" customWidth="1"/>
    <col min="14" max="14" width="7.1640625" style="1" bestFit="1" customWidth="1"/>
    <col min="15" max="15" width="9.83203125" style="1" bestFit="1" customWidth="1"/>
    <col min="16" max="16" width="16" style="1" bestFit="1" customWidth="1"/>
    <col min="17" max="16384" width="10.83203125" style="1"/>
  </cols>
  <sheetData>
    <row r="1" spans="1:17" s="4" customFormat="1" ht="21" thickBot="1" x14ac:dyDescent="0.3">
      <c r="A1" s="6" t="s">
        <v>4</v>
      </c>
      <c r="B1" s="6"/>
      <c r="D1" s="6"/>
      <c r="E1" s="6"/>
      <c r="F1" s="6" t="s">
        <v>3</v>
      </c>
      <c r="G1" s="5"/>
      <c r="H1" s="19"/>
    </row>
    <row r="2" spans="1:17" s="7" customFormat="1" ht="15" x14ac:dyDescent="0.15">
      <c r="A2" s="20" t="s">
        <v>2</v>
      </c>
      <c r="B2" s="21"/>
      <c r="C2" s="7" t="s">
        <v>1</v>
      </c>
      <c r="D2" s="7" t="s">
        <v>0</v>
      </c>
      <c r="E2" s="7" t="s">
        <v>6</v>
      </c>
      <c r="F2" s="7" t="s">
        <v>7</v>
      </c>
      <c r="G2" s="7" t="s">
        <v>5</v>
      </c>
      <c r="H2" s="17" t="s">
        <v>8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 t="s">
        <v>14</v>
      </c>
      <c r="P2" s="14" t="s">
        <v>47</v>
      </c>
      <c r="Q2" s="7" t="s">
        <v>49</v>
      </c>
    </row>
    <row r="3" spans="1:17" s="12" customFormat="1" ht="15" customHeight="1" x14ac:dyDescent="0.2">
      <c r="A3" s="8">
        <v>0.2359</v>
      </c>
      <c r="B3" s="8"/>
      <c r="C3" s="9">
        <f t="shared" ref="C3" si="0">A3-B3</f>
        <v>0.2359</v>
      </c>
      <c r="D3" s="10">
        <f t="shared" ref="D3" si="1">AVERAGE(A3:B3)</f>
        <v>0.2359</v>
      </c>
      <c r="E3" s="11">
        <f>3/D3</f>
        <v>12.71725307333616</v>
      </c>
      <c r="F3" s="11">
        <f>60-E3</f>
        <v>47.28274692666384</v>
      </c>
      <c r="G3" s="12">
        <f>2500/50</f>
        <v>50</v>
      </c>
      <c r="H3" s="12">
        <v>21221</v>
      </c>
      <c r="I3" s="13" t="s">
        <v>9</v>
      </c>
      <c r="J3" s="13" t="s">
        <v>48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2" t="s">
        <v>50</v>
      </c>
    </row>
    <row r="4" spans="1:17" s="12" customFormat="1" ht="15" customHeight="1" x14ac:dyDescent="0.2">
      <c r="A4" s="8">
        <v>0.2606</v>
      </c>
      <c r="B4" s="8"/>
      <c r="C4" s="9">
        <f t="shared" ref="C4:C26" si="2">A4-B4</f>
        <v>0.2606</v>
      </c>
      <c r="D4" s="10">
        <f t="shared" ref="D4:D26" si="3">AVERAGE(A4:B4)</f>
        <v>0.2606</v>
      </c>
      <c r="E4" s="11">
        <f t="shared" ref="E4:E26" si="4">3/D4</f>
        <v>11.511895625479662</v>
      </c>
      <c r="F4" s="11">
        <f t="shared" ref="F4:F26" si="5">60-E4</f>
        <v>48.48810437452034</v>
      </c>
      <c r="G4" s="12">
        <f t="shared" ref="G4:G26" si="6">2500/50</f>
        <v>50</v>
      </c>
      <c r="H4" s="12">
        <v>21222</v>
      </c>
      <c r="I4" s="13" t="s">
        <v>16</v>
      </c>
      <c r="J4" s="13" t="s">
        <v>48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17</v>
      </c>
      <c r="Q4" s="12" t="s">
        <v>50</v>
      </c>
    </row>
    <row r="5" spans="1:17" s="12" customFormat="1" ht="15" customHeight="1" x14ac:dyDescent="0.2">
      <c r="A5" s="8">
        <v>0.18529999999999999</v>
      </c>
      <c r="B5" s="8"/>
      <c r="C5" s="9">
        <f t="shared" si="2"/>
        <v>0.18529999999999999</v>
      </c>
      <c r="D5" s="10">
        <f t="shared" si="3"/>
        <v>0.18529999999999999</v>
      </c>
      <c r="E5" s="11">
        <f t="shared" si="4"/>
        <v>16.189962223421478</v>
      </c>
      <c r="F5" s="11">
        <f t="shared" si="5"/>
        <v>43.810037776578525</v>
      </c>
      <c r="G5" s="12">
        <f t="shared" si="6"/>
        <v>50</v>
      </c>
      <c r="H5" s="12">
        <v>21223</v>
      </c>
      <c r="I5" s="13" t="s">
        <v>18</v>
      </c>
      <c r="J5" s="13" t="s">
        <v>48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19</v>
      </c>
      <c r="Q5" s="12" t="s">
        <v>50</v>
      </c>
    </row>
    <row r="6" spans="1:17" s="12" customFormat="1" ht="15" customHeight="1" x14ac:dyDescent="0.2">
      <c r="A6" s="8">
        <v>0.26960000000000001</v>
      </c>
      <c r="B6" s="8"/>
      <c r="C6" s="9">
        <f t="shared" si="2"/>
        <v>0.26960000000000001</v>
      </c>
      <c r="D6" s="10">
        <f t="shared" si="3"/>
        <v>0.26960000000000001</v>
      </c>
      <c r="E6" s="11">
        <f t="shared" si="4"/>
        <v>11.127596439169139</v>
      </c>
      <c r="F6" s="11">
        <f t="shared" si="5"/>
        <v>48.872403560830861</v>
      </c>
      <c r="G6" s="12">
        <f t="shared" si="6"/>
        <v>50</v>
      </c>
      <c r="H6" s="12">
        <v>21224</v>
      </c>
      <c r="I6" s="13" t="s">
        <v>20</v>
      </c>
      <c r="J6" s="13" t="s">
        <v>48</v>
      </c>
      <c r="K6" s="13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51</v>
      </c>
      <c r="Q6" s="12" t="s">
        <v>50</v>
      </c>
    </row>
    <row r="7" spans="1:17" s="12" customFormat="1" ht="15" customHeight="1" x14ac:dyDescent="0.2">
      <c r="A7" s="8">
        <v>0.2525</v>
      </c>
      <c r="B7" s="8"/>
      <c r="C7" s="9">
        <f t="shared" si="2"/>
        <v>0.2525</v>
      </c>
      <c r="D7" s="10">
        <f t="shared" si="3"/>
        <v>0.2525</v>
      </c>
      <c r="E7" s="11">
        <f t="shared" si="4"/>
        <v>11.881188118811881</v>
      </c>
      <c r="F7" s="11">
        <f t="shared" si="5"/>
        <v>48.118811881188122</v>
      </c>
      <c r="G7" s="12">
        <f t="shared" si="6"/>
        <v>50</v>
      </c>
      <c r="H7" s="18">
        <v>21225</v>
      </c>
      <c r="I7" s="13" t="s">
        <v>21</v>
      </c>
      <c r="J7" s="13" t="s">
        <v>48</v>
      </c>
      <c r="K7" s="13" t="s">
        <v>10</v>
      </c>
      <c r="L7" s="13" t="s">
        <v>11</v>
      </c>
      <c r="M7" s="13" t="s">
        <v>12</v>
      </c>
      <c r="N7" s="13" t="s">
        <v>13</v>
      </c>
      <c r="O7" s="13" t="s">
        <v>14</v>
      </c>
      <c r="P7" s="13" t="s">
        <v>15</v>
      </c>
      <c r="Q7" s="15">
        <v>44035</v>
      </c>
    </row>
    <row r="8" spans="1:17" s="12" customFormat="1" ht="15" customHeight="1" x14ac:dyDescent="0.2">
      <c r="A8" s="8">
        <v>0.25080000000000002</v>
      </c>
      <c r="B8" s="8"/>
      <c r="C8" s="9">
        <f t="shared" si="2"/>
        <v>0.25080000000000002</v>
      </c>
      <c r="D8" s="10">
        <f t="shared" si="3"/>
        <v>0.25080000000000002</v>
      </c>
      <c r="E8" s="11">
        <f t="shared" si="4"/>
        <v>11.961722488038276</v>
      </c>
      <c r="F8" s="11">
        <f t="shared" si="5"/>
        <v>48.038277511961724</v>
      </c>
      <c r="G8" s="12">
        <f t="shared" si="6"/>
        <v>50</v>
      </c>
      <c r="H8" s="18">
        <v>21226</v>
      </c>
      <c r="I8" s="13" t="s">
        <v>22</v>
      </c>
      <c r="J8" s="13" t="s">
        <v>48</v>
      </c>
      <c r="K8" s="13" t="s">
        <v>10</v>
      </c>
      <c r="L8" s="13" t="s">
        <v>11</v>
      </c>
      <c r="M8" s="13" t="s">
        <v>12</v>
      </c>
      <c r="N8" s="13" t="s">
        <v>13</v>
      </c>
      <c r="O8" s="13" t="s">
        <v>14</v>
      </c>
      <c r="P8" s="13" t="s">
        <v>17</v>
      </c>
      <c r="Q8" s="15">
        <v>44035</v>
      </c>
    </row>
    <row r="9" spans="1:17" s="12" customFormat="1" ht="15" customHeight="1" x14ac:dyDescent="0.2">
      <c r="A9" s="8">
        <v>0.26829999999999998</v>
      </c>
      <c r="B9" s="8"/>
      <c r="C9" s="9">
        <f t="shared" si="2"/>
        <v>0.26829999999999998</v>
      </c>
      <c r="D9" s="10">
        <f t="shared" si="3"/>
        <v>0.26829999999999998</v>
      </c>
      <c r="E9" s="11">
        <f t="shared" si="4"/>
        <v>11.181513231457325</v>
      </c>
      <c r="F9" s="11">
        <f t="shared" si="5"/>
        <v>48.818486768542677</v>
      </c>
      <c r="G9" s="12">
        <f t="shared" si="6"/>
        <v>50</v>
      </c>
      <c r="H9" s="18">
        <v>21227</v>
      </c>
      <c r="I9" s="13" t="s">
        <v>23</v>
      </c>
      <c r="J9" s="13" t="s">
        <v>48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19</v>
      </c>
      <c r="Q9" s="15">
        <v>44035</v>
      </c>
    </row>
    <row r="10" spans="1:17" s="12" customFormat="1" ht="15" customHeight="1" x14ac:dyDescent="0.2">
      <c r="A10" s="8">
        <v>0.27179999999999999</v>
      </c>
      <c r="B10" s="8"/>
      <c r="C10" s="9">
        <f t="shared" si="2"/>
        <v>0.27179999999999999</v>
      </c>
      <c r="D10" s="10">
        <f t="shared" si="3"/>
        <v>0.27179999999999999</v>
      </c>
      <c r="E10" s="11">
        <f t="shared" si="4"/>
        <v>11.037527593818986</v>
      </c>
      <c r="F10" s="11">
        <f t="shared" si="5"/>
        <v>48.962472406181014</v>
      </c>
      <c r="G10" s="12">
        <f t="shared" si="6"/>
        <v>50</v>
      </c>
      <c r="H10" s="18">
        <v>21228</v>
      </c>
      <c r="I10" s="13" t="s">
        <v>24</v>
      </c>
      <c r="J10" s="13" t="s">
        <v>48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51</v>
      </c>
      <c r="Q10" s="15">
        <v>44035</v>
      </c>
    </row>
    <row r="11" spans="1:17" s="12" customFormat="1" ht="15" customHeight="1" x14ac:dyDescent="0.2">
      <c r="A11" s="8">
        <v>0.27300000000000002</v>
      </c>
      <c r="B11" s="8"/>
      <c r="C11" s="9">
        <f t="shared" si="2"/>
        <v>0.27300000000000002</v>
      </c>
      <c r="D11" s="10">
        <f t="shared" si="3"/>
        <v>0.27300000000000002</v>
      </c>
      <c r="E11" s="11">
        <f t="shared" si="4"/>
        <v>10.989010989010989</v>
      </c>
      <c r="F11" s="11">
        <f t="shared" si="5"/>
        <v>49.010989010989007</v>
      </c>
      <c r="G11" s="12">
        <f t="shared" si="6"/>
        <v>50</v>
      </c>
      <c r="H11" s="18">
        <v>21229</v>
      </c>
      <c r="I11" s="13" t="s">
        <v>25</v>
      </c>
      <c r="J11" s="13" t="s">
        <v>48</v>
      </c>
      <c r="K11" s="13" t="s">
        <v>10</v>
      </c>
      <c r="L11" s="13" t="s">
        <v>11</v>
      </c>
      <c r="M11" s="13" t="s">
        <v>12</v>
      </c>
      <c r="N11" s="13" t="s">
        <v>13</v>
      </c>
      <c r="O11" s="13" t="s">
        <v>14</v>
      </c>
      <c r="P11" s="13" t="s">
        <v>15</v>
      </c>
      <c r="Q11" s="15">
        <v>44035</v>
      </c>
    </row>
    <row r="12" spans="1:17" s="12" customFormat="1" ht="15" customHeight="1" x14ac:dyDescent="0.2">
      <c r="A12" s="8">
        <v>0.29339999999999999</v>
      </c>
      <c r="B12" s="8"/>
      <c r="C12" s="9">
        <f t="shared" si="2"/>
        <v>0.29339999999999999</v>
      </c>
      <c r="D12" s="10">
        <f t="shared" si="3"/>
        <v>0.29339999999999999</v>
      </c>
      <c r="E12" s="11">
        <f t="shared" si="4"/>
        <v>10.224948875255624</v>
      </c>
      <c r="F12" s="11">
        <f t="shared" si="5"/>
        <v>49.77505112474438</v>
      </c>
      <c r="G12" s="12">
        <f t="shared" si="6"/>
        <v>50</v>
      </c>
      <c r="H12" s="18">
        <v>21230</v>
      </c>
      <c r="I12" s="13" t="s">
        <v>26</v>
      </c>
      <c r="J12" s="13" t="s">
        <v>48</v>
      </c>
      <c r="K12" s="13" t="s">
        <v>10</v>
      </c>
      <c r="L12" s="13" t="s">
        <v>11</v>
      </c>
      <c r="M12" s="13" t="s">
        <v>12</v>
      </c>
      <c r="N12" s="13" t="s">
        <v>13</v>
      </c>
      <c r="O12" s="13" t="s">
        <v>14</v>
      </c>
      <c r="P12" s="13" t="s">
        <v>17</v>
      </c>
      <c r="Q12" s="15">
        <v>44035</v>
      </c>
    </row>
    <row r="13" spans="1:17" s="12" customFormat="1" ht="15" customHeight="1" x14ac:dyDescent="0.2">
      <c r="A13" s="8">
        <v>0.27029999999999998</v>
      </c>
      <c r="B13" s="8"/>
      <c r="C13" s="9">
        <f t="shared" si="2"/>
        <v>0.27029999999999998</v>
      </c>
      <c r="D13" s="10">
        <f t="shared" si="3"/>
        <v>0.27029999999999998</v>
      </c>
      <c r="E13" s="11">
        <f t="shared" si="4"/>
        <v>11.098779134295228</v>
      </c>
      <c r="F13" s="11">
        <f t="shared" si="5"/>
        <v>48.901220865704772</v>
      </c>
      <c r="G13" s="12">
        <f t="shared" si="6"/>
        <v>50</v>
      </c>
      <c r="H13" s="18">
        <v>21231</v>
      </c>
      <c r="I13" s="13" t="s">
        <v>27</v>
      </c>
      <c r="J13" s="13" t="s">
        <v>48</v>
      </c>
      <c r="K13" s="13" t="s">
        <v>10</v>
      </c>
      <c r="L13" s="13" t="s">
        <v>11</v>
      </c>
      <c r="M13" s="13" t="s">
        <v>12</v>
      </c>
      <c r="N13" s="13" t="s">
        <v>13</v>
      </c>
      <c r="O13" s="13" t="s">
        <v>14</v>
      </c>
      <c r="P13" s="13" t="s">
        <v>19</v>
      </c>
      <c r="Q13" s="15">
        <v>44035</v>
      </c>
    </row>
    <row r="14" spans="1:17" s="12" customFormat="1" ht="14" customHeight="1" x14ac:dyDescent="0.2">
      <c r="A14" s="8">
        <v>0.25559999999999999</v>
      </c>
      <c r="B14" s="8"/>
      <c r="C14" s="9">
        <f t="shared" si="2"/>
        <v>0.25559999999999999</v>
      </c>
      <c r="D14" s="10">
        <f t="shared" si="3"/>
        <v>0.25559999999999999</v>
      </c>
      <c r="E14" s="11">
        <f t="shared" si="4"/>
        <v>11.737089201877934</v>
      </c>
      <c r="F14" s="11">
        <f t="shared" si="5"/>
        <v>48.262910798122064</v>
      </c>
      <c r="G14" s="12">
        <f t="shared" si="6"/>
        <v>50</v>
      </c>
      <c r="H14" s="18">
        <v>21232</v>
      </c>
      <c r="I14" s="13" t="s">
        <v>28</v>
      </c>
      <c r="J14" s="13" t="s">
        <v>48</v>
      </c>
      <c r="K14" s="13" t="s">
        <v>10</v>
      </c>
      <c r="L14" s="13" t="s">
        <v>11</v>
      </c>
      <c r="M14" s="13" t="s">
        <v>12</v>
      </c>
      <c r="N14" s="13" t="s">
        <v>13</v>
      </c>
      <c r="O14" s="13" t="s">
        <v>14</v>
      </c>
      <c r="P14" s="13" t="s">
        <v>51</v>
      </c>
      <c r="Q14" s="15">
        <v>44035</v>
      </c>
    </row>
    <row r="15" spans="1:17" ht="16" x14ac:dyDescent="0.2">
      <c r="A15" s="8">
        <v>0.2102</v>
      </c>
      <c r="B15" s="8"/>
      <c r="C15" s="9">
        <f t="shared" si="2"/>
        <v>0.2102</v>
      </c>
      <c r="D15" s="10">
        <f t="shared" si="3"/>
        <v>0.2102</v>
      </c>
      <c r="E15" s="11">
        <f t="shared" si="4"/>
        <v>14.272121788772598</v>
      </c>
      <c r="F15" s="11">
        <f t="shared" si="5"/>
        <v>45.727878211227406</v>
      </c>
      <c r="G15" s="12">
        <f t="shared" si="6"/>
        <v>50</v>
      </c>
      <c r="H15" s="18">
        <v>21233</v>
      </c>
      <c r="I15" s="13" t="s">
        <v>29</v>
      </c>
      <c r="J15" s="13" t="s">
        <v>48</v>
      </c>
      <c r="K15" s="13" t="s">
        <v>10</v>
      </c>
      <c r="L15" s="13" t="s">
        <v>11</v>
      </c>
      <c r="M15" s="13" t="s">
        <v>12</v>
      </c>
      <c r="N15" s="13" t="s">
        <v>13</v>
      </c>
      <c r="O15" s="13" t="s">
        <v>14</v>
      </c>
      <c r="P15" s="13" t="s">
        <v>15</v>
      </c>
      <c r="Q15" s="15">
        <v>44035</v>
      </c>
    </row>
    <row r="16" spans="1:17" ht="16" x14ac:dyDescent="0.2">
      <c r="A16" s="8">
        <v>0.27200000000000002</v>
      </c>
      <c r="B16" s="8"/>
      <c r="C16" s="9">
        <f t="shared" si="2"/>
        <v>0.27200000000000002</v>
      </c>
      <c r="D16" s="10">
        <f t="shared" si="3"/>
        <v>0.27200000000000002</v>
      </c>
      <c r="E16" s="11">
        <f t="shared" si="4"/>
        <v>11.029411764705882</v>
      </c>
      <c r="F16" s="11">
        <f t="shared" si="5"/>
        <v>48.970588235294116</v>
      </c>
      <c r="G16" s="12">
        <f t="shared" si="6"/>
        <v>50</v>
      </c>
      <c r="H16" s="18">
        <v>21234</v>
      </c>
      <c r="I16" s="13" t="s">
        <v>30</v>
      </c>
      <c r="J16" s="13" t="s">
        <v>48</v>
      </c>
      <c r="K16" s="13" t="s">
        <v>10</v>
      </c>
      <c r="L16" s="13" t="s">
        <v>11</v>
      </c>
      <c r="M16" s="13" t="s">
        <v>12</v>
      </c>
      <c r="N16" s="13" t="s">
        <v>13</v>
      </c>
      <c r="O16" s="13" t="s">
        <v>14</v>
      </c>
      <c r="P16" s="13" t="s">
        <v>17</v>
      </c>
      <c r="Q16" s="15">
        <v>44035</v>
      </c>
    </row>
    <row r="17" spans="1:21" ht="16" x14ac:dyDescent="0.2">
      <c r="A17" s="8">
        <v>0.24740000000000001</v>
      </c>
      <c r="B17" s="8"/>
      <c r="C17" s="9">
        <f t="shared" si="2"/>
        <v>0.24740000000000001</v>
      </c>
      <c r="D17" s="10">
        <f t="shared" si="3"/>
        <v>0.24740000000000001</v>
      </c>
      <c r="E17" s="11">
        <f t="shared" si="4"/>
        <v>12.126111560226354</v>
      </c>
      <c r="F17" s="11">
        <f t="shared" si="5"/>
        <v>47.873888439773644</v>
      </c>
      <c r="G17" s="12">
        <f t="shared" si="6"/>
        <v>50</v>
      </c>
      <c r="H17" s="18">
        <v>21235</v>
      </c>
      <c r="I17" s="13" t="s">
        <v>31</v>
      </c>
      <c r="J17" s="13" t="s">
        <v>48</v>
      </c>
      <c r="K17" s="13" t="s">
        <v>10</v>
      </c>
      <c r="L17" s="13" t="s">
        <v>11</v>
      </c>
      <c r="M17" s="13" t="s">
        <v>12</v>
      </c>
      <c r="N17" s="13" t="s">
        <v>13</v>
      </c>
      <c r="O17" s="13" t="s">
        <v>14</v>
      </c>
      <c r="P17" s="13" t="s">
        <v>19</v>
      </c>
      <c r="Q17" s="15">
        <v>44035</v>
      </c>
    </row>
    <row r="18" spans="1:21" ht="16" x14ac:dyDescent="0.2">
      <c r="A18" s="8">
        <v>0.2094</v>
      </c>
      <c r="B18" s="8"/>
      <c r="C18" s="9">
        <f t="shared" si="2"/>
        <v>0.2094</v>
      </c>
      <c r="D18" s="10">
        <f t="shared" si="3"/>
        <v>0.2094</v>
      </c>
      <c r="E18" s="11">
        <f t="shared" si="4"/>
        <v>14.326647564469914</v>
      </c>
      <c r="F18" s="11">
        <f t="shared" si="5"/>
        <v>45.673352435530084</v>
      </c>
      <c r="G18" s="12">
        <f t="shared" si="6"/>
        <v>50</v>
      </c>
      <c r="H18" s="18">
        <v>21236</v>
      </c>
      <c r="I18" s="13" t="s">
        <v>32</v>
      </c>
      <c r="J18" s="13" t="s">
        <v>48</v>
      </c>
      <c r="K18" s="13" t="s">
        <v>10</v>
      </c>
      <c r="L18" s="13" t="s">
        <v>11</v>
      </c>
      <c r="M18" s="13" t="s">
        <v>12</v>
      </c>
      <c r="N18" s="13" t="s">
        <v>13</v>
      </c>
      <c r="O18" s="13" t="s">
        <v>14</v>
      </c>
      <c r="P18" s="13" t="s">
        <v>51</v>
      </c>
      <c r="Q18" s="15">
        <v>44035</v>
      </c>
    </row>
    <row r="19" spans="1:21" ht="16" x14ac:dyDescent="0.2">
      <c r="A19" s="8">
        <v>0.21590000000000001</v>
      </c>
      <c r="B19" s="8"/>
      <c r="C19" s="9">
        <f t="shared" si="2"/>
        <v>0.21590000000000001</v>
      </c>
      <c r="D19" s="10">
        <f t="shared" si="3"/>
        <v>0.21590000000000001</v>
      </c>
      <c r="E19" s="11">
        <f t="shared" si="4"/>
        <v>13.895321908290875</v>
      </c>
      <c r="F19" s="11">
        <f t="shared" si="5"/>
        <v>46.104678091709125</v>
      </c>
      <c r="G19" s="12">
        <f t="shared" si="6"/>
        <v>50</v>
      </c>
      <c r="H19" s="18">
        <v>21237</v>
      </c>
      <c r="I19" s="13" t="s">
        <v>33</v>
      </c>
      <c r="J19" s="13" t="s">
        <v>48</v>
      </c>
      <c r="K19" s="13" t="s">
        <v>10</v>
      </c>
      <c r="L19" s="13" t="s">
        <v>11</v>
      </c>
      <c r="M19" s="13" t="s">
        <v>12</v>
      </c>
      <c r="N19" s="13" t="s">
        <v>13</v>
      </c>
      <c r="O19" s="13" t="s">
        <v>14</v>
      </c>
      <c r="P19" s="13" t="s">
        <v>15</v>
      </c>
      <c r="Q19" s="15">
        <v>44035</v>
      </c>
    </row>
    <row r="20" spans="1:21" ht="16" x14ac:dyDescent="0.2">
      <c r="A20" s="8">
        <v>0.2258</v>
      </c>
      <c r="B20" s="8"/>
      <c r="C20" s="9">
        <f t="shared" si="2"/>
        <v>0.2258</v>
      </c>
      <c r="D20" s="10">
        <f t="shared" si="3"/>
        <v>0.2258</v>
      </c>
      <c r="E20" s="11">
        <f t="shared" si="4"/>
        <v>13.286093888396811</v>
      </c>
      <c r="F20" s="11">
        <f t="shared" si="5"/>
        <v>46.713906111603187</v>
      </c>
      <c r="G20" s="12">
        <f t="shared" si="6"/>
        <v>50</v>
      </c>
      <c r="H20" s="18">
        <v>21238</v>
      </c>
      <c r="I20" s="13" t="s">
        <v>34</v>
      </c>
      <c r="J20" s="13" t="s">
        <v>48</v>
      </c>
      <c r="K20" s="13" t="s">
        <v>10</v>
      </c>
      <c r="L20" s="13" t="s">
        <v>11</v>
      </c>
      <c r="M20" s="13" t="s">
        <v>12</v>
      </c>
      <c r="N20" s="13" t="s">
        <v>13</v>
      </c>
      <c r="O20" s="13" t="s">
        <v>14</v>
      </c>
      <c r="P20" s="13" t="s">
        <v>17</v>
      </c>
      <c r="Q20" s="15">
        <v>44035</v>
      </c>
    </row>
    <row r="21" spans="1:21" s="2" customFormat="1" ht="16" x14ac:dyDescent="0.2">
      <c r="A21" s="8">
        <v>0.2356</v>
      </c>
      <c r="B21" s="8"/>
      <c r="C21" s="9">
        <f t="shared" si="2"/>
        <v>0.2356</v>
      </c>
      <c r="D21" s="10">
        <f t="shared" si="3"/>
        <v>0.2356</v>
      </c>
      <c r="E21" s="11">
        <f t="shared" si="4"/>
        <v>12.733446519524618</v>
      </c>
      <c r="F21" s="11">
        <f t="shared" si="5"/>
        <v>47.26655348047538</v>
      </c>
      <c r="G21" s="12">
        <f t="shared" si="6"/>
        <v>50</v>
      </c>
      <c r="H21" s="18">
        <v>21239</v>
      </c>
      <c r="I21" s="13" t="s">
        <v>35</v>
      </c>
      <c r="J21" s="13" t="s">
        <v>48</v>
      </c>
      <c r="K21" s="13" t="s">
        <v>10</v>
      </c>
      <c r="L21" s="13" t="s">
        <v>11</v>
      </c>
      <c r="M21" s="13" t="s">
        <v>12</v>
      </c>
      <c r="N21" s="13" t="s">
        <v>13</v>
      </c>
      <c r="O21" s="13" t="s">
        <v>14</v>
      </c>
      <c r="P21" s="13" t="s">
        <v>19</v>
      </c>
      <c r="Q21" s="15">
        <v>44035</v>
      </c>
      <c r="R21" s="1"/>
      <c r="S21" s="1"/>
      <c r="T21" s="1"/>
      <c r="U21" s="1"/>
    </row>
    <row r="22" spans="1:21" s="2" customFormat="1" ht="16" x14ac:dyDescent="0.2">
      <c r="A22" s="8">
        <v>0.24</v>
      </c>
      <c r="B22" s="8"/>
      <c r="C22" s="9">
        <f t="shared" si="2"/>
        <v>0.24</v>
      </c>
      <c r="D22" s="10">
        <f t="shared" si="3"/>
        <v>0.24</v>
      </c>
      <c r="E22" s="11">
        <f t="shared" si="4"/>
        <v>12.5</v>
      </c>
      <c r="F22" s="11">
        <f t="shared" si="5"/>
        <v>47.5</v>
      </c>
      <c r="G22" s="12">
        <f t="shared" si="6"/>
        <v>50</v>
      </c>
      <c r="H22" s="18">
        <v>21240</v>
      </c>
      <c r="I22" s="13" t="s">
        <v>36</v>
      </c>
      <c r="J22" s="13" t="s">
        <v>48</v>
      </c>
      <c r="K22" s="13" t="s">
        <v>10</v>
      </c>
      <c r="L22" s="13" t="s">
        <v>11</v>
      </c>
      <c r="M22" s="13" t="s">
        <v>12</v>
      </c>
      <c r="N22" s="13" t="s">
        <v>13</v>
      </c>
      <c r="O22" s="13" t="s">
        <v>14</v>
      </c>
      <c r="P22" s="13" t="s">
        <v>51</v>
      </c>
      <c r="Q22" s="15">
        <v>44035</v>
      </c>
      <c r="R22" s="1"/>
      <c r="S22" s="1"/>
      <c r="T22" s="1"/>
      <c r="U22" s="1"/>
    </row>
    <row r="23" spans="1:21" s="2" customFormat="1" ht="16" x14ac:dyDescent="0.2">
      <c r="A23" s="8">
        <v>0.19889999999999999</v>
      </c>
      <c r="B23" s="8"/>
      <c r="C23" s="9">
        <f t="shared" si="2"/>
        <v>0.19889999999999999</v>
      </c>
      <c r="D23" s="10">
        <f t="shared" si="3"/>
        <v>0.19889999999999999</v>
      </c>
      <c r="E23" s="11">
        <f t="shared" si="4"/>
        <v>15.082956259426847</v>
      </c>
      <c r="F23" s="11">
        <f t="shared" si="5"/>
        <v>44.917043740573149</v>
      </c>
      <c r="G23" s="12">
        <f t="shared" si="6"/>
        <v>50</v>
      </c>
      <c r="H23" s="18">
        <v>21241</v>
      </c>
      <c r="I23" s="13" t="s">
        <v>37</v>
      </c>
      <c r="J23" s="13" t="s">
        <v>48</v>
      </c>
      <c r="K23" s="13" t="s">
        <v>10</v>
      </c>
      <c r="L23" s="13" t="s">
        <v>11</v>
      </c>
      <c r="M23" s="13" t="s">
        <v>12</v>
      </c>
      <c r="N23" s="13" t="s">
        <v>13</v>
      </c>
      <c r="O23" s="13" t="s">
        <v>14</v>
      </c>
      <c r="P23" s="13" t="s">
        <v>15</v>
      </c>
      <c r="Q23" s="15">
        <v>44035</v>
      </c>
      <c r="R23" s="1"/>
      <c r="S23" s="1"/>
      <c r="T23" s="1"/>
      <c r="U23" s="1"/>
    </row>
    <row r="24" spans="1:21" s="2" customFormat="1" ht="16" x14ac:dyDescent="0.2">
      <c r="A24" s="8">
        <v>0.2331</v>
      </c>
      <c r="B24" s="8"/>
      <c r="C24" s="9">
        <f t="shared" si="2"/>
        <v>0.2331</v>
      </c>
      <c r="D24" s="10">
        <f t="shared" si="3"/>
        <v>0.2331</v>
      </c>
      <c r="E24" s="11">
        <f t="shared" si="4"/>
        <v>12.87001287001287</v>
      </c>
      <c r="F24" s="11">
        <f t="shared" si="5"/>
        <v>47.129987129987128</v>
      </c>
      <c r="G24" s="12">
        <f t="shared" si="6"/>
        <v>50</v>
      </c>
      <c r="H24" s="18">
        <v>21242</v>
      </c>
      <c r="I24" s="13" t="s">
        <v>38</v>
      </c>
      <c r="J24" s="13" t="s">
        <v>48</v>
      </c>
      <c r="K24" s="13" t="s">
        <v>10</v>
      </c>
      <c r="L24" s="13" t="s">
        <v>11</v>
      </c>
      <c r="M24" s="13" t="s">
        <v>12</v>
      </c>
      <c r="N24" s="13" t="s">
        <v>13</v>
      </c>
      <c r="O24" s="13" t="s">
        <v>14</v>
      </c>
      <c r="P24" s="13" t="s">
        <v>17</v>
      </c>
      <c r="Q24" s="15">
        <v>44035</v>
      </c>
      <c r="R24" s="1"/>
      <c r="S24" s="1"/>
      <c r="T24" s="1"/>
      <c r="U24" s="1"/>
    </row>
    <row r="25" spans="1:21" s="2" customFormat="1" ht="16" x14ac:dyDescent="0.2">
      <c r="A25" s="8">
        <v>0.24210000000000001</v>
      </c>
      <c r="B25" s="8"/>
      <c r="C25" s="9">
        <f t="shared" si="2"/>
        <v>0.24210000000000001</v>
      </c>
      <c r="D25" s="10">
        <f t="shared" si="3"/>
        <v>0.24210000000000001</v>
      </c>
      <c r="E25" s="11">
        <f t="shared" si="4"/>
        <v>12.391573729863692</v>
      </c>
      <c r="F25" s="11">
        <f t="shared" si="5"/>
        <v>47.608426270136306</v>
      </c>
      <c r="G25" s="12">
        <f t="shared" si="6"/>
        <v>50</v>
      </c>
      <c r="H25" s="18">
        <v>21243</v>
      </c>
      <c r="I25" s="13" t="s">
        <v>39</v>
      </c>
      <c r="J25" s="13" t="s">
        <v>48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19</v>
      </c>
      <c r="Q25" s="15">
        <v>44035</v>
      </c>
      <c r="R25" s="1"/>
      <c r="S25" s="1"/>
      <c r="T25" s="1"/>
      <c r="U25" s="1"/>
    </row>
    <row r="26" spans="1:21" s="2" customFormat="1" ht="16" x14ac:dyDescent="0.2">
      <c r="A26" s="8">
        <v>0.2334</v>
      </c>
      <c r="B26" s="8"/>
      <c r="C26" s="9">
        <f t="shared" si="2"/>
        <v>0.2334</v>
      </c>
      <c r="D26" s="10">
        <f t="shared" si="3"/>
        <v>0.2334</v>
      </c>
      <c r="E26" s="11">
        <f t="shared" si="4"/>
        <v>12.853470437017995</v>
      </c>
      <c r="F26" s="11">
        <f t="shared" si="5"/>
        <v>47.146529562982003</v>
      </c>
      <c r="G26" s="12">
        <f t="shared" si="6"/>
        <v>50</v>
      </c>
      <c r="H26" s="18">
        <v>21244</v>
      </c>
      <c r="I26" s="13" t="s">
        <v>40</v>
      </c>
      <c r="J26" s="13" t="s">
        <v>48</v>
      </c>
      <c r="K26" s="13" t="s">
        <v>10</v>
      </c>
      <c r="L26" s="13" t="s">
        <v>11</v>
      </c>
      <c r="M26" s="13" t="s">
        <v>12</v>
      </c>
      <c r="N26" s="13" t="s">
        <v>13</v>
      </c>
      <c r="O26" s="13" t="s">
        <v>14</v>
      </c>
      <c r="P26" s="13" t="s">
        <v>51</v>
      </c>
      <c r="Q26" s="15">
        <v>44035</v>
      </c>
      <c r="R26" s="1"/>
      <c r="S26" s="1"/>
      <c r="T26" s="1"/>
      <c r="U26" s="1"/>
    </row>
    <row r="27" spans="1:21" s="2" customFormat="1" x14ac:dyDescent="0.15">
      <c r="A27" s="1"/>
      <c r="B27" s="1"/>
      <c r="C27" s="1"/>
      <c r="D27" s="1"/>
      <c r="E27" s="1"/>
      <c r="F27" s="1"/>
      <c r="G27" s="1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2" customFormat="1" x14ac:dyDescent="0.15">
      <c r="A28" s="1"/>
      <c r="B28" s="1"/>
      <c r="C28" s="1"/>
      <c r="D28" s="1"/>
      <c r="E28" s="1"/>
      <c r="F28" s="1"/>
      <c r="G28" s="1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s="2" customFormat="1" x14ac:dyDescent="0.15">
      <c r="A29" s="1"/>
      <c r="B29" s="1"/>
      <c r="C29" s="1"/>
      <c r="D29" s="1"/>
      <c r="E29" s="1"/>
      <c r="F29" s="1"/>
      <c r="G29" s="1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2" customFormat="1" x14ac:dyDescent="0.15">
      <c r="A30" s="16">
        <v>44035</v>
      </c>
      <c r="B30" s="1"/>
      <c r="C30" s="1"/>
      <c r="D30" s="1"/>
      <c r="E30" s="1"/>
      <c r="F30" s="1"/>
      <c r="G30" s="1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2" customFormat="1" x14ac:dyDescent="0.15">
      <c r="A31" s="1"/>
      <c r="B31" s="1"/>
      <c r="C31" s="1"/>
      <c r="D31" s="1"/>
      <c r="E31" s="1"/>
      <c r="F31" s="1"/>
      <c r="G31" s="1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2" customFormat="1" x14ac:dyDescent="0.15">
      <c r="A32" s="1"/>
      <c r="B32" s="1"/>
      <c r="C32" s="1"/>
      <c r="D32" s="1"/>
      <c r="E32" s="1"/>
      <c r="F32" s="1"/>
      <c r="G32" s="1"/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2" customFormat="1" x14ac:dyDescent="0.15">
      <c r="A33" s="1"/>
      <c r="B33" s="1"/>
      <c r="C33" s="1"/>
      <c r="D33" s="1"/>
      <c r="E33" s="1"/>
      <c r="F33" s="1"/>
      <c r="G33" s="1"/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2" customFormat="1" x14ac:dyDescent="0.15">
      <c r="A34" s="1"/>
      <c r="B34" s="1"/>
      <c r="C34" s="1"/>
      <c r="D34" s="1"/>
      <c r="E34" s="1"/>
      <c r="F34" s="1"/>
      <c r="G34" s="1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2" customFormat="1" x14ac:dyDescent="0.15">
      <c r="A35" s="1"/>
      <c r="B35" s="1"/>
      <c r="C35" s="1"/>
      <c r="D35" s="1"/>
      <c r="E35" s="1"/>
      <c r="F35" s="1"/>
      <c r="G35" s="1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s="2" customFormat="1" x14ac:dyDescent="0.15">
      <c r="A36" s="1"/>
      <c r="B36" s="1"/>
      <c r="C36" s="1"/>
      <c r="D36" s="1"/>
      <c r="E36" s="1"/>
      <c r="F36" s="1"/>
      <c r="G36" s="1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2" customFormat="1" x14ac:dyDescent="0.15">
      <c r="A37" s="1"/>
      <c r="B37" s="1"/>
      <c r="C37" s="1"/>
      <c r="D37" s="1"/>
      <c r="E37" s="1"/>
      <c r="F37" s="1"/>
      <c r="G37" s="1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2" customFormat="1" x14ac:dyDescent="0.15">
      <c r="A38" s="1"/>
      <c r="B38" s="1"/>
      <c r="C38" s="1"/>
      <c r="D38" s="1"/>
      <c r="E38" s="1"/>
      <c r="F38" s="1"/>
      <c r="G38" s="1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2" customFormat="1" x14ac:dyDescent="0.15">
      <c r="A39" s="1"/>
      <c r="B39" s="1"/>
      <c r="C39" s="1"/>
      <c r="D39" s="1"/>
      <c r="E39" s="1"/>
      <c r="F39" s="1"/>
      <c r="G39" s="1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2" customFormat="1" x14ac:dyDescent="0.15">
      <c r="A40" s="1"/>
      <c r="B40" s="1"/>
      <c r="C40" s="1"/>
      <c r="D40" s="1"/>
      <c r="E40" s="1"/>
      <c r="F40" s="1"/>
      <c r="G40" s="1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2" customFormat="1" x14ac:dyDescent="0.15">
      <c r="A41" s="1"/>
      <c r="B41" s="1"/>
      <c r="C41" s="1"/>
      <c r="D41" s="1"/>
      <c r="E41" s="1"/>
      <c r="F41" s="1"/>
      <c r="G41" s="1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2" customFormat="1" x14ac:dyDescent="0.15">
      <c r="A42" s="1"/>
      <c r="B42" s="1"/>
      <c r="C42" s="1"/>
      <c r="D42" s="1"/>
      <c r="E42" s="1"/>
      <c r="F42" s="1"/>
      <c r="G42" s="1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15">
      <c r="D43" s="1"/>
      <c r="E43" s="1"/>
      <c r="G43" s="1"/>
    </row>
    <row r="44" spans="1:21" s="2" customFormat="1" x14ac:dyDescent="0.15">
      <c r="A44" s="1"/>
      <c r="B44" s="1"/>
      <c r="C44" s="1"/>
      <c r="D44" s="1"/>
      <c r="E44" s="1"/>
      <c r="F44" s="1"/>
      <c r="G44" s="1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2" customFormat="1" x14ac:dyDescent="0.15">
      <c r="A45" s="1"/>
      <c r="B45" s="1"/>
      <c r="C45" s="1"/>
      <c r="D45" s="1"/>
      <c r="E45" s="1"/>
      <c r="F45" s="1"/>
      <c r="G45" s="1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15">
      <c r="D46" s="1"/>
      <c r="E46" s="1"/>
      <c r="G46" s="1"/>
    </row>
    <row r="47" spans="1:21" x14ac:dyDescent="0.15">
      <c r="D47" s="1"/>
      <c r="E47" s="1"/>
      <c r="G47" s="1"/>
    </row>
    <row r="48" spans="1:21" x14ac:dyDescent="0.15">
      <c r="D48" s="1"/>
      <c r="E48" s="1"/>
      <c r="G48" s="1"/>
    </row>
    <row r="49" spans="4:7" x14ac:dyDescent="0.15">
      <c r="D49" s="1"/>
      <c r="E49" s="1"/>
      <c r="G49" s="1"/>
    </row>
    <row r="50" spans="4:7" x14ac:dyDescent="0.15">
      <c r="D50" s="1"/>
      <c r="E50" s="1"/>
      <c r="G50" s="1"/>
    </row>
    <row r="51" spans="4:7" x14ac:dyDescent="0.15">
      <c r="D51" s="1"/>
      <c r="E51" s="1"/>
      <c r="G51" s="1"/>
    </row>
    <row r="52" spans="4:7" x14ac:dyDescent="0.15">
      <c r="D52" s="1"/>
      <c r="E52" s="1"/>
      <c r="G52" s="1"/>
    </row>
    <row r="53" spans="4:7" x14ac:dyDescent="0.15">
      <c r="D53" s="1"/>
      <c r="E53" s="1"/>
      <c r="G53" s="1"/>
    </row>
    <row r="54" spans="4:7" x14ac:dyDescent="0.15">
      <c r="D54" s="1"/>
      <c r="E54" s="1"/>
      <c r="G54" s="1"/>
    </row>
    <row r="55" spans="4:7" x14ac:dyDescent="0.15">
      <c r="D55" s="1"/>
      <c r="E55" s="1"/>
      <c r="G55" s="1"/>
    </row>
  </sheetData>
  <mergeCells count="1">
    <mergeCell ref="A2:B2"/>
  </mergeCells>
  <phoneticPr fontId="13" type="noConversion"/>
  <pageMargins left="0.75" right="0.75" top="1" bottom="1" header="0.5" footer="0.5"/>
  <pageSetup scale="81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Wang</dc:creator>
  <cp:lastModifiedBy>Minjun Park</cp:lastModifiedBy>
  <cp:lastPrinted>2019-01-29T00:46:35Z</cp:lastPrinted>
  <dcterms:created xsi:type="dcterms:W3CDTF">2017-01-17T15:33:53Z</dcterms:created>
  <dcterms:modified xsi:type="dcterms:W3CDTF">2020-10-04T16:52:38Z</dcterms:modified>
</cp:coreProperties>
</file>