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0\OneDrive\문서\연구주제\2. COVID19 연구\simulation\"/>
    </mc:Choice>
  </mc:AlternateContent>
  <xr:revisionPtr revIDLastSave="2" documentId="8_{E3F5F101-DC05-4267-B45F-049C9F7B4121}" xr6:coauthVersionLast="36" xr6:coauthVersionMax="36" xr10:uidLastSave="{FC48F0AB-2FEF-44CF-9411-A768F509038D}"/>
  <bookViews>
    <workbookView xWindow="0" yWindow="0" windowWidth="28800" windowHeight="12180" xr2:uid="{1FDA9A61-1FB9-421B-B684-3B9CE45A326B}"/>
  </bookViews>
  <sheets>
    <sheet name="일일확진자수" sheetId="4" r:id="rId1"/>
    <sheet name="우리나라 확진자  수" sheetId="2" r:id="rId2"/>
    <sheet name="OECD 보건통계" sheetId="1" r:id="rId3"/>
  </sheets>
  <definedNames>
    <definedName name="_xlnm._FilterDatabase" localSheetId="0" hidden="1">일일확진자수!$A$1:$F$390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M2" i="2"/>
  <c r="L2" i="2"/>
  <c r="E9" i="2"/>
  <c r="E10" i="2"/>
  <c r="E8" i="2"/>
  <c r="G5" i="2"/>
  <c r="K5" i="2" s="1"/>
  <c r="G4" i="2"/>
  <c r="K4" i="2" s="1"/>
  <c r="G3" i="2"/>
  <c r="K3" i="2" s="1"/>
  <c r="G2" i="2"/>
  <c r="K2" i="2" s="1"/>
  <c r="I2" i="2" l="1"/>
  <c r="I5" i="2"/>
  <c r="I4" i="2"/>
  <c r="I3" i="2"/>
  <c r="J2" i="2"/>
  <c r="J5" i="2"/>
  <c r="J4" i="2"/>
  <c r="J3" i="2"/>
  <c r="H2" i="2"/>
  <c r="H5" i="2"/>
  <c r="H4" i="2"/>
  <c r="H3" i="2"/>
  <c r="C7" i="1"/>
  <c r="D7" i="1"/>
  <c r="B10" i="1" l="1"/>
  <c r="D3" i="1"/>
  <c r="D4" i="1"/>
  <c r="D5" i="1"/>
  <c r="D6" i="1"/>
  <c r="D8" i="1"/>
  <c r="D9" i="1"/>
  <c r="D10" i="1"/>
  <c r="D2" i="1"/>
  <c r="C3" i="1"/>
  <c r="C4" i="1"/>
  <c r="C5" i="1"/>
  <c r="C6" i="1"/>
  <c r="C8" i="1"/>
  <c r="C9" i="1"/>
  <c r="C10" i="1"/>
  <c r="C2" i="1"/>
  <c r="B3" i="1"/>
  <c r="B4" i="1"/>
  <c r="B5" i="1"/>
  <c r="B6" i="1"/>
  <c r="B7" i="1"/>
  <c r="B8" i="1"/>
  <c r="B9" i="1"/>
  <c r="B2" i="1"/>
  <c r="E10" i="1"/>
  <c r="E8" i="1"/>
  <c r="E6" i="1"/>
</calcChain>
</file>

<file path=xl/sharedStrings.xml><?xml version="1.0" encoding="utf-8"?>
<sst xmlns="http://schemas.openxmlformats.org/spreadsheetml/2006/main" count="92" uniqueCount="90">
  <si>
    <t>국가</t>
    <phoneticPr fontId="1" type="noConversion"/>
  </si>
  <si>
    <t>이탈리아</t>
    <phoneticPr fontId="1" type="noConversion"/>
  </si>
  <si>
    <t>공공병상수/1000명</t>
    <phoneticPr fontId="1" type="noConversion"/>
  </si>
  <si>
    <t>스페인</t>
    <phoneticPr fontId="1" type="noConversion"/>
  </si>
  <si>
    <t>독일</t>
    <phoneticPr fontId="1" type="noConversion"/>
  </si>
  <si>
    <t>미국</t>
    <phoneticPr fontId="1" type="noConversion"/>
  </si>
  <si>
    <t>대만</t>
    <phoneticPr fontId="1" type="noConversion"/>
  </si>
  <si>
    <t>일본</t>
    <phoneticPr fontId="1" type="noConversion"/>
  </si>
  <si>
    <t>한국</t>
    <phoneticPr fontId="1" type="noConversion"/>
  </si>
  <si>
    <t>영국</t>
    <phoneticPr fontId="1" type="noConversion"/>
  </si>
  <si>
    <t>의사수/1000</t>
    <phoneticPr fontId="1" type="noConversion"/>
  </si>
  <si>
    <t>의료비용(%)</t>
    <phoneticPr fontId="1" type="noConversion"/>
  </si>
  <si>
    <t>치명률</t>
    <phoneticPr fontId="1" type="noConversion"/>
  </si>
  <si>
    <t>특징</t>
    <phoneticPr fontId="1" type="noConversion"/>
  </si>
  <si>
    <t>치명률 기준 날짜</t>
    <phoneticPr fontId="1" type="noConversion"/>
  </si>
  <si>
    <t>*병상 적고 인구 이동이 많음
*현재 대규모 사망은 감염병 발생 규모와 공리주의적 분배 시스템에 의한 것이지, 의료시스템 역량 초과에 기인한 것이 아님</t>
    <phoneticPr fontId="1" type="noConversion"/>
  </si>
  <si>
    <t xml:space="preserve">* 2020년 1월31일부터 4월13일까지 발 생한 스페인의 COVID-19 누적 확진자 수는 170,099명이며, 누적 사망자 수는 17,756명
* 스페인의 중환자실 병상은 공공 병원 4,627개, 총 ICU 병상은 4월5일 기준 6,861개에 달함. 마드리드의 경우 1,499개, 까딸루냐의 경우 2,249개의 ICU 병상 보유한 한편, 안달루시아 지역은 494개에 그침 
*Alava와 La Roija 지방에서는 지역 ICU 병상 능력의 216%와 163%의 환자를 수용하였음. 그러나 대도시들은 상대적으로 많은 병상을 보유하여 중환자실 병상 초과가 없었음
* 3월8일부터 4월8일까지 스페인 내 COVID-19 사망자의 57%가 요양원 시설에서 발생함.  </t>
    <phoneticPr fontId="1" type="noConversion"/>
  </si>
  <si>
    <t xml:space="preserve">*중환자실 병상이 압도적으로 많음
* 4월 14일 현재 누적 확진자 수 125,098명 및 누적 사망자 수 2,969명으로, 하루 기준 확진자 2,082명 및 사망자 170명이 추가 집계됨
*현재까지 중환자 병상 수가 국가 단위에서 부족하지 않았기 때문에 독일에서는 트리아지를 적용하지 않고 있음. RKI의 분석에 의하면 독일의 중환자 병상은 최대 60%까지만 가동되고 있음 </t>
    <phoneticPr fontId="1" type="noConversion"/>
  </si>
  <si>
    <t>재생산지수</t>
    <phoneticPr fontId="1" type="noConversion"/>
  </si>
  <si>
    <t xml:space="preserve">4월 22일 현재, - 누적 확진자 수(total cases): 776,093 건 / 825,306 건 (4,163,464 건 검사) - 누적 사망자 수(total deaths): 41,758 건 / 45,075 건 </t>
    <phoneticPr fontId="1" type="noConversion"/>
  </si>
  <si>
    <t>* SARS, MERS의 경험으로 신종 전염병에 대한 반응 속도가 매우 빨랐음.
* 4월 25일 기준, 대만의 COVID-19 누적 확진자 수는 429명이며 그 중 6명이 사망하였
음. 확진자 중 343명은 해외유입, 55명은 대만 내 감염, 31명은 해군함 둔무호(敦睦, Friendship Flotilla)에서 집단감염으로 발생함.129) 25일 기준 검진자 수는 총 5만
9,840명이고 격리 해제자는 264명.130) 4월 30일까지 추가 감염자 없어 확진자 429명, 사망자 6명 동일함</t>
    <phoneticPr fontId="1" type="noConversion"/>
  </si>
  <si>
    <t xml:space="preserve">*북부지역에서 의료 시스템 확충 이전에 이미 환자 발생 규모가 의료 시스템 역량을 초과하여 대규모 사망자 발생함.
* 4월 30일 기준, 총 1,910,761건의 검사를 진행함 (Worldometer, 2020). 누적 확진자 수는 203,591명이며, 그 중 27,682명이 사망
*하루 기준 중환자실에 입원한 환자의 비율은 확진자의 9-11% 이고 전문 호흡기 치료가 필요한 경우 입원이 가능함 (Remuzzi, A., 2020) 
* 롬바르디아 주에서는 2월 20일부터 3월 18일까지 1591명의 중환자가 입원을 했고, 이중 99%가 호흡곤란 증상을 호소하며 88%는 기관 내 삽관, 11%는 인공호흡기가 필요함 </t>
    <phoneticPr fontId="1" type="noConversion"/>
  </si>
  <si>
    <t>203,591명</t>
    <phoneticPr fontId="1" type="noConversion"/>
  </si>
  <si>
    <t>27,682명이 사망</t>
    <phoneticPr fontId="1" type="noConversion"/>
  </si>
  <si>
    <t>170,099명</t>
    <phoneticPr fontId="1" type="noConversion"/>
  </si>
  <si>
    <t>17,756명</t>
    <phoneticPr fontId="1" type="noConversion"/>
  </si>
  <si>
    <t>확진자수(누적)</t>
    <phoneticPr fontId="1" type="noConversion"/>
  </si>
  <si>
    <t>사망자(누적)</t>
    <phoneticPr fontId="1" type="noConversion"/>
  </si>
  <si>
    <t>125,098명</t>
    <phoneticPr fontId="1" type="noConversion"/>
  </si>
  <si>
    <t>2,969명</t>
    <phoneticPr fontId="1" type="noConversion"/>
  </si>
  <si>
    <t>776,093 건</t>
    <phoneticPr fontId="1" type="noConversion"/>
  </si>
  <si>
    <t>41,758 건</t>
    <phoneticPr fontId="1" type="noConversion"/>
  </si>
  <si>
    <t>429명</t>
    <phoneticPr fontId="1" type="noConversion"/>
  </si>
  <si>
    <t>6명</t>
    <phoneticPr fontId="1" type="noConversion"/>
  </si>
  <si>
    <t>peak 확진자</t>
    <phoneticPr fontId="1" type="noConversion"/>
  </si>
  <si>
    <t>peak근처 7일평균 확진자</t>
    <phoneticPr fontId="1" type="noConversion"/>
  </si>
  <si>
    <t>peak 지점 사망자</t>
    <phoneticPr fontId="1" type="noConversion"/>
  </si>
  <si>
    <t>사망자 7일 평균</t>
    <phoneticPr fontId="1" type="noConversion"/>
  </si>
  <si>
    <t>peak date</t>
    <phoneticPr fontId="1" type="noConversion"/>
  </si>
  <si>
    <t>기간</t>
    <phoneticPr fontId="1" type="noConversion"/>
  </si>
  <si>
    <t>4월 3일~6월1일</t>
    <phoneticPr fontId="1" type="noConversion"/>
  </si>
  <si>
    <t>3월 18일~5월11일</t>
    <phoneticPr fontId="1" type="noConversion"/>
  </si>
  <si>
    <t>3월 1일~6월 1일</t>
    <phoneticPr fontId="1" type="noConversion"/>
  </si>
  <si>
    <t>3월 11일~5월 11일</t>
    <phoneticPr fontId="1" type="noConversion"/>
  </si>
  <si>
    <t>3월 12일~6월15일</t>
    <phoneticPr fontId="1" type="noConversion"/>
  </si>
  <si>
    <t>3월 12일~5월 31일</t>
    <phoneticPr fontId="1" type="noConversion"/>
  </si>
  <si>
    <t>2월 20일~5월 2일</t>
    <phoneticPr fontId="1" type="noConversion"/>
  </si>
  <si>
    <t>멕시코</t>
    <phoneticPr fontId="1" type="noConversion"/>
  </si>
  <si>
    <t>4월 6일~</t>
    <phoneticPr fontId="1" type="noConversion"/>
  </si>
  <si>
    <t>급성기 병상수/인구1000명
critical care beds</t>
    <phoneticPr fontId="1" type="noConversion"/>
  </si>
  <si>
    <t>인구</t>
    <phoneticPr fontId="1" type="noConversion"/>
  </si>
  <si>
    <t>674개 병원 중 총 13387개 빈 병상, 6222개 사용중 (31% 사용중)</t>
    <phoneticPr fontId="1" type="noConversion"/>
  </si>
  <si>
    <t>급성기 병상수</t>
    <phoneticPr fontId="1" type="noConversion"/>
  </si>
  <si>
    <t>공공병상수</t>
    <phoneticPr fontId="1" type="noConversion"/>
  </si>
  <si>
    <t>의사수</t>
    <phoneticPr fontId="1" type="noConversion"/>
  </si>
  <si>
    <t>대만</t>
    <phoneticPr fontId="1" type="noConversion"/>
  </si>
  <si>
    <t>한국</t>
    <phoneticPr fontId="1" type="noConversion"/>
  </si>
  <si>
    <t>최대확진 발생 7일 평균</t>
    <phoneticPr fontId="1" type="noConversion"/>
  </si>
  <si>
    <t>5.31~7.31</t>
    <phoneticPr fontId="1" type="noConversion"/>
  </si>
  <si>
    <t>date</t>
    <phoneticPr fontId="1" type="noConversion"/>
  </si>
  <si>
    <t>period(days)</t>
    <phoneticPr fontId="1" type="noConversion"/>
  </si>
  <si>
    <t>최대확진자(명)</t>
    <phoneticPr fontId="1" type="noConversion"/>
  </si>
  <si>
    <t>2.17~3.17</t>
    <phoneticPr fontId="1" type="noConversion"/>
  </si>
  <si>
    <t>8.12~10.12</t>
    <phoneticPr fontId="1" type="noConversion"/>
  </si>
  <si>
    <t>11.13~3.8</t>
    <phoneticPr fontId="1" type="noConversion"/>
  </si>
  <si>
    <t>중환자 격리병실</t>
    <phoneticPr fontId="1" type="noConversion"/>
  </si>
  <si>
    <t>응급실 격리병실</t>
    <phoneticPr fontId="1" type="noConversion"/>
  </si>
  <si>
    <t>일반 격리병실</t>
    <phoneticPr fontId="1" type="noConversion"/>
  </si>
  <si>
    <t>총(음압+비음압)</t>
    <phoneticPr fontId="1" type="noConversion"/>
  </si>
  <si>
    <t>음압 beds</t>
    <phoneticPr fontId="1" type="noConversion"/>
  </si>
  <si>
    <t>비음압 beds</t>
    <phoneticPr fontId="1" type="noConversion"/>
  </si>
  <si>
    <t>누적확진자(명)</t>
    <phoneticPr fontId="1" type="noConversion"/>
  </si>
  <si>
    <t>1st wave</t>
    <phoneticPr fontId="1" type="noConversion"/>
  </si>
  <si>
    <t>controlled</t>
    <phoneticPr fontId="1" type="noConversion"/>
  </si>
  <si>
    <t>2nd wave</t>
    <phoneticPr fontId="1" type="noConversion"/>
  </si>
  <si>
    <t>3rd wave</t>
    <phoneticPr fontId="1" type="noConversion"/>
  </si>
  <si>
    <t>분포</t>
    <phoneticPr fontId="1" type="noConversion"/>
  </si>
  <si>
    <t>일반 비음압 beds 조정값</t>
    <phoneticPr fontId="1" type="noConversion"/>
  </si>
  <si>
    <t>중환자 음압 beds 조정값</t>
    <phoneticPr fontId="1" type="noConversion"/>
  </si>
  <si>
    <t>일반 음압beds 조정값</t>
    <phoneticPr fontId="1" type="noConversion"/>
  </si>
  <si>
    <t>중환자 비음압 beds 조정값</t>
    <phoneticPr fontId="1" type="noConversion"/>
  </si>
  <si>
    <t>응급실 음압 beds 조정값</t>
    <phoneticPr fontId="1" type="noConversion"/>
  </si>
  <si>
    <t>응급실 비음압 beds 조정값</t>
    <phoneticPr fontId="1" type="noConversion"/>
  </si>
  <si>
    <t>입원치료 확진자의 평균 재원기간은 20.7일이었으며, 산소치료 이상의 치료가 필요한 확진자의 평균 재원기간은 23.7일이었다. 출처 : 포널스(http://www.fornurse.co.kr)</t>
    <phoneticPr fontId="1" type="noConversion"/>
  </si>
  <si>
    <t>날짜</t>
  </si>
  <si>
    <t>누적 확진자</t>
  </si>
  <si>
    <t>누적 사망자</t>
  </si>
  <si>
    <t>추가 확진자</t>
  </si>
  <si>
    <t>추가 사망자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</si>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</sst>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41" fontId="2" fillId="3" borderId="1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303679</xdr:colOff>
      <xdr:row>16</xdr:row>
      <xdr:rowOff>176245</xdr:rowOff>
    </xdr:from>
    <xdr:to>
      <xdr:col>7</xdr:col>
      <xdr:colOff>877981</xdr:colOff>
      <xdr:row>35</xdr:row>
      <xdr:rowOff>21977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F875523-3670-4A5E-AEAB-840E3E6D2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679" y="4042274"/>
          <a:ext cx="7988674" cy="3891055"/>
        </a:xfrm>
        <a:prstGeom prst="rect">
          <a:avLst/>
        </a:prstGeom>
      </xdr:spPr>
    </xdr:pic>
    <xdr:clientData/>
  </xdr:twoCellAnchor>
  <xdr:twoCellAnchor editAs="oneCell">
    <xdr:from>
      <xdr:col>8</xdr:col>
      <xdr:colOff>10646</xdr:colOff>
      <xdr:row>16</xdr:row>
      <xdr:rowOff>193303</xdr:rowOff>
    </xdr:from>
    <xdr:to>
      <xdr:col>12</xdr:col>
      <xdr:colOff>368775</xdr:colOff>
      <xdr:row>35</xdr:row>
      <xdr:rowOff>169954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96B80D0-442E-477E-9CF6-4CC57A076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4146" y="3830121"/>
          <a:ext cx="7874220" cy="3925197"/>
        </a:xfrm>
        <a:prstGeom prst="rect">
          <a:avLst/>
        </a:prstGeom>
      </xdr:spPr>
    </xdr:pic>
    <xdr:clientData/>
  </xdr:twoCellAnchor>
  <xdr:twoCellAnchor editAs="oneCell">
    <xdr:from>
      <xdr:col>15</xdr:col>
      <xdr:colOff>151790</xdr:colOff>
      <xdr:row>18</xdr:row>
      <xdr:rowOff>101874</xdr:rowOff>
    </xdr:from>
    <xdr:to>
      <xdr:col>24</xdr:col>
      <xdr:colOff>72736</xdr:colOff>
      <xdr:row>34</xdr:row>
      <xdr:rowOff>36933</xdr:rowOff>
    </xdr:to>
    <xdr:pic>
      <xdr:nvPicPr>
        <xdr:cNvPr id="4" name="그림 3" descr="확대이미지">
          <a:extLst>
            <a:ext uri="{FF2B5EF4-FFF2-40B4-BE49-F238E27FC236}">
              <a16:creationId xmlns:a16="http://schemas.microsoft.com/office/drawing/2014/main" id="{169CAED0-F208-4A57-9EFF-AF5074406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8926" y="4154329"/>
          <a:ext cx="6934810" cy="3260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190499</xdr:colOff>
      <xdr:row>15</xdr:row>
      <xdr:rowOff>5095</xdr:rowOff>
    </xdr:from>
    <xdr:to>
      <xdr:col>20</xdr:col>
      <xdr:colOff>517558</xdr:colOff>
      <xdr:row>47</xdr:row>
      <xdr:rowOff>109004</xdr:rowOff>
    </xdr:to>
    <xdr:pic>
      <xdr:nvPicPr>
        <xdr:cNvPr id="5" name="그림 4" descr="https://cdn.docdocdoc.co.kr/news/photo/202002/1076918_1135281_2730.jpg">
          <a:extLst>
            <a:ext uri="{FF2B5EF4-FFF2-40B4-BE49-F238E27FC236}">
              <a16:creationId xmlns:a16="http://schemas.microsoft.com/office/drawing/2014/main" id="{EC3196E6-96B1-409A-9BE4-A64095555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8317" y="3122368"/>
          <a:ext cx="5002968" cy="706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367393</xdr:colOff>
      <xdr:row>12</xdr:row>
      <xdr:rowOff>13607</xdr:rowOff>
    </xdr:from>
    <xdr:to>
      <xdr:col>1</xdr:col>
      <xdr:colOff>1523999</xdr:colOff>
      <xdr:row>27</xdr:row>
      <xdr:rowOff>29720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DC236B6-6625-4E24-B5E9-B9B43FF2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393" y="8368393"/>
          <a:ext cx="1836963" cy="3077720"/>
        </a:xfrm>
        <a:prstGeom prst="rect">
          <a:avLst/>
        </a:prstGeom>
      </xdr:spPr>
    </xdr:pic>
    <xdr:clientData/>
  </xdr:twoCellAnchor>
  <xdr:twoCellAnchor editAs="oneCell">
    <xdr:from>
      <xdr:col>2</xdr:col>
      <xdr:colOff>606137</xdr:colOff>
      <xdr:row>15</xdr:row>
      <xdr:rowOff>189262</xdr:rowOff>
    </xdr:from>
    <xdr:to>
      <xdr:col>4</xdr:col>
      <xdr:colOff>367392</xdr:colOff>
      <xdr:row>27</xdr:row>
      <xdr:rowOff>155863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44241B-F83F-4891-9901-53C8329D80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009"/>
        <a:stretch/>
      </xdr:blipFill>
      <xdr:spPr>
        <a:xfrm>
          <a:off x="2926773" y="9402535"/>
          <a:ext cx="3017074" cy="2460419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952500</xdr:colOff>
      <xdr:row>17</xdr:row>
      <xdr:rowOff>107618</xdr:rowOff>
    </xdr:from>
    <xdr:to>
      <xdr:col>14</xdr:col>
      <xdr:colOff>409452</xdr:colOff>
      <xdr:row>26</xdr:row>
      <xdr:rowOff>192120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33CFFB2-9872-43CE-9F6B-062415522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8955" y="9736527"/>
          <a:ext cx="3353542" cy="1954866"/>
        </a:xfrm>
        <a:prstGeom prst="rect">
          <a:avLst/>
        </a:prstGeom>
      </xdr:spPr>
    </xdr:pic>
    <xdr:clientData/>
  </xdr:twoCellAnchor>
  <xdr:twoCellAnchor editAs="oneCell">
    <xdr:from>
      <xdr:col>0</xdr:col>
      <xdr:colOff>259773</xdr:colOff>
      <xdr:row>30</xdr:row>
      <xdr:rowOff>86590</xdr:rowOff>
    </xdr:from>
    <xdr:to>
      <xdr:col>5</xdr:col>
      <xdr:colOff>422258</xdr:colOff>
      <xdr:row>40</xdr:row>
      <xdr:rowOff>195509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937C7D1-5193-48A0-A244-D3F16D01F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773" y="12417135"/>
          <a:ext cx="6961909" cy="2187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015A-C2FB-4088-B5A6-651A3F05DAB7}">
  <dimension ref="A1:E390"/>
  <sheetViews>
    <sheetView tabSelected="1" topLeftCell="A356" zoomScale="85" zoomScaleNormal="85" workbookViewId="0">
      <selection activeCell="H21" sqref="H21"/>
    </sheetView>
  </sheetViews>
  <sheetFormatPr defaultRowHeight="16.5" x14ac:dyDescent="0.3"/>
  <cols>
    <col min="1" max="1" width="12.5" style="2" customWidth="1"/>
    <col min="2" max="2" width="11.625" style="2" customWidth="1"/>
    <col min="3" max="3" width="13" style="2" customWidth="1"/>
    <col min="4" max="4" width="14.625" style="2" customWidth="1"/>
    <col min="5" max="5" width="13.375" style="2" customWidth="1"/>
    <col min="6" max="16384" width="9" style="2"/>
  </cols>
  <sheetData>
    <row r="1" spans="1:5" x14ac:dyDescent="0.3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</row>
    <row r="2" spans="1:5" x14ac:dyDescent="0.3">
      <c r="A2" s="23">
        <v>43850</v>
      </c>
      <c r="B2" s="2">
        <v>1</v>
      </c>
      <c r="D2" s="2" t="s">
        <v>89</v>
      </c>
    </row>
    <row r="3" spans="1:5" x14ac:dyDescent="0.3">
      <c r="A3" s="23">
        <v>43854</v>
      </c>
      <c r="B3" s="2">
        <v>2</v>
      </c>
      <c r="D3" s="2">
        <v>1</v>
      </c>
    </row>
    <row r="4" spans="1:5" x14ac:dyDescent="0.3">
      <c r="A4" s="23">
        <v>43855</v>
      </c>
      <c r="B4" s="2">
        <v>2</v>
      </c>
      <c r="D4" s="2">
        <v>0</v>
      </c>
    </row>
    <row r="5" spans="1:5" x14ac:dyDescent="0.3">
      <c r="A5" s="23">
        <v>43856</v>
      </c>
      <c r="B5" s="2">
        <v>3</v>
      </c>
      <c r="D5" s="2">
        <v>1</v>
      </c>
    </row>
    <row r="6" spans="1:5" x14ac:dyDescent="0.3">
      <c r="A6" s="23">
        <v>43857</v>
      </c>
      <c r="B6" s="2">
        <v>4</v>
      </c>
      <c r="D6" s="2">
        <v>1</v>
      </c>
    </row>
    <row r="7" spans="1:5" x14ac:dyDescent="0.3">
      <c r="A7" s="23">
        <v>43860</v>
      </c>
      <c r="B7" s="2">
        <v>6</v>
      </c>
      <c r="D7" s="2">
        <v>2</v>
      </c>
    </row>
    <row r="8" spans="1:5" x14ac:dyDescent="0.3">
      <c r="A8" s="23">
        <v>43861</v>
      </c>
      <c r="B8" s="2">
        <v>11</v>
      </c>
      <c r="D8" s="2">
        <v>5</v>
      </c>
    </row>
    <row r="9" spans="1:5" x14ac:dyDescent="0.3">
      <c r="A9" s="23">
        <v>43862</v>
      </c>
      <c r="B9" s="2">
        <v>12</v>
      </c>
      <c r="D9" s="2">
        <v>1</v>
      </c>
    </row>
    <row r="10" spans="1:5" x14ac:dyDescent="0.3">
      <c r="A10" s="23">
        <v>43863</v>
      </c>
      <c r="B10" s="2">
        <v>15</v>
      </c>
      <c r="D10" s="2">
        <v>3</v>
      </c>
    </row>
    <row r="11" spans="1:5" x14ac:dyDescent="0.3">
      <c r="A11" s="23">
        <v>43864</v>
      </c>
      <c r="B11" s="2">
        <v>15</v>
      </c>
      <c r="D11" s="2">
        <v>0</v>
      </c>
    </row>
    <row r="12" spans="1:5" x14ac:dyDescent="0.3">
      <c r="A12" s="23">
        <v>43865</v>
      </c>
      <c r="B12" s="2">
        <v>16</v>
      </c>
      <c r="D12" s="2">
        <v>1</v>
      </c>
    </row>
    <row r="13" spans="1:5" x14ac:dyDescent="0.3">
      <c r="A13" s="23">
        <v>43866</v>
      </c>
      <c r="B13" s="2">
        <v>19</v>
      </c>
      <c r="D13" s="2">
        <v>3</v>
      </c>
    </row>
    <row r="14" spans="1:5" x14ac:dyDescent="0.3">
      <c r="A14" s="23">
        <v>43867</v>
      </c>
      <c r="B14" s="2">
        <v>23</v>
      </c>
      <c r="D14" s="2">
        <v>4</v>
      </c>
    </row>
    <row r="15" spans="1:5" x14ac:dyDescent="0.3">
      <c r="A15" s="23">
        <v>43868</v>
      </c>
      <c r="B15" s="2">
        <v>24</v>
      </c>
      <c r="D15" s="2">
        <v>1</v>
      </c>
    </row>
    <row r="16" spans="1:5" x14ac:dyDescent="0.3">
      <c r="A16" s="23">
        <v>43869</v>
      </c>
      <c r="B16" s="2">
        <v>24</v>
      </c>
      <c r="D16" s="2">
        <v>0</v>
      </c>
    </row>
    <row r="17" spans="1:5" x14ac:dyDescent="0.3">
      <c r="A17" s="23">
        <v>43870</v>
      </c>
      <c r="B17" s="2">
        <v>27</v>
      </c>
      <c r="D17" s="2">
        <v>3</v>
      </c>
    </row>
    <row r="18" spans="1:5" x14ac:dyDescent="0.3">
      <c r="A18" s="23">
        <v>43871</v>
      </c>
      <c r="B18" s="2">
        <v>27</v>
      </c>
      <c r="D18" s="2">
        <v>0</v>
      </c>
    </row>
    <row r="19" spans="1:5" x14ac:dyDescent="0.3">
      <c r="A19" s="23">
        <v>43872</v>
      </c>
      <c r="B19" s="2">
        <v>28</v>
      </c>
      <c r="D19" s="2">
        <v>1</v>
      </c>
    </row>
    <row r="20" spans="1:5" x14ac:dyDescent="0.3">
      <c r="A20" s="23">
        <v>43877</v>
      </c>
      <c r="B20" s="2">
        <v>29</v>
      </c>
      <c r="D20" s="2">
        <v>1</v>
      </c>
    </row>
    <row r="21" spans="1:5" x14ac:dyDescent="0.3">
      <c r="A21" s="23">
        <v>43878</v>
      </c>
      <c r="B21" s="2">
        <v>30</v>
      </c>
      <c r="D21" s="2">
        <v>1</v>
      </c>
    </row>
    <row r="22" spans="1:5" x14ac:dyDescent="0.3">
      <c r="A22" s="23">
        <v>43879</v>
      </c>
      <c r="B22" s="2">
        <v>31</v>
      </c>
      <c r="D22" s="2">
        <v>1</v>
      </c>
    </row>
    <row r="23" spans="1:5" x14ac:dyDescent="0.3">
      <c r="A23" s="23">
        <v>43880</v>
      </c>
      <c r="B23" s="2">
        <v>51</v>
      </c>
      <c r="D23" s="2">
        <v>20</v>
      </c>
    </row>
    <row r="24" spans="1:5" x14ac:dyDescent="0.3">
      <c r="A24" s="23">
        <v>43881</v>
      </c>
      <c r="B24" s="2">
        <v>104</v>
      </c>
      <c r="C24" s="2">
        <v>1</v>
      </c>
      <c r="D24" s="2">
        <v>53</v>
      </c>
      <c r="E24" s="2" t="s">
        <v>89</v>
      </c>
    </row>
    <row r="25" spans="1:5" x14ac:dyDescent="0.3">
      <c r="A25" s="23">
        <v>43882</v>
      </c>
      <c r="B25" s="2">
        <v>204</v>
      </c>
      <c r="C25" s="2">
        <v>2</v>
      </c>
      <c r="D25" s="2">
        <v>100</v>
      </c>
      <c r="E25" s="2">
        <v>1</v>
      </c>
    </row>
    <row r="26" spans="1:5" x14ac:dyDescent="0.3">
      <c r="A26" s="23">
        <v>43883</v>
      </c>
      <c r="B26" s="2">
        <v>433</v>
      </c>
      <c r="C26" s="2">
        <v>2</v>
      </c>
      <c r="D26" s="2">
        <v>229</v>
      </c>
      <c r="E26" s="2">
        <v>0</v>
      </c>
    </row>
    <row r="27" spans="1:5" x14ac:dyDescent="0.3">
      <c r="A27" s="23">
        <v>43884</v>
      </c>
      <c r="B27" s="2">
        <v>602</v>
      </c>
      <c r="C27" s="2">
        <v>4</v>
      </c>
      <c r="D27" s="2">
        <v>169</v>
      </c>
      <c r="E27" s="2">
        <v>2</v>
      </c>
    </row>
    <row r="28" spans="1:5" x14ac:dyDescent="0.3">
      <c r="A28" s="23">
        <v>43885</v>
      </c>
      <c r="B28" s="2">
        <v>833</v>
      </c>
      <c r="C28" s="2">
        <v>7</v>
      </c>
      <c r="D28" s="2">
        <v>231</v>
      </c>
      <c r="E28" s="2">
        <v>3</v>
      </c>
    </row>
    <row r="29" spans="1:5" x14ac:dyDescent="0.3">
      <c r="A29" s="23">
        <v>43886</v>
      </c>
      <c r="B29" s="2">
        <v>977</v>
      </c>
      <c r="C29" s="2">
        <v>10</v>
      </c>
      <c r="D29" s="2">
        <v>144</v>
      </c>
      <c r="E29" s="2">
        <v>3</v>
      </c>
    </row>
    <row r="30" spans="1:5" x14ac:dyDescent="0.3">
      <c r="A30" s="23">
        <v>43887</v>
      </c>
      <c r="B30" s="24">
        <v>1261</v>
      </c>
      <c r="C30" s="24">
        <v>12</v>
      </c>
      <c r="D30" s="2">
        <v>284</v>
      </c>
      <c r="E30" s="2">
        <v>2</v>
      </c>
    </row>
    <row r="31" spans="1:5" x14ac:dyDescent="0.3">
      <c r="A31" s="23">
        <v>43888</v>
      </c>
      <c r="B31" s="24">
        <v>1766</v>
      </c>
      <c r="C31" s="24">
        <v>13</v>
      </c>
      <c r="D31" s="2">
        <v>505</v>
      </c>
      <c r="E31" s="2">
        <v>1</v>
      </c>
    </row>
    <row r="32" spans="1:5" x14ac:dyDescent="0.3">
      <c r="A32" s="23">
        <v>43889</v>
      </c>
      <c r="B32" s="24">
        <v>2337</v>
      </c>
      <c r="C32" s="24">
        <v>13</v>
      </c>
      <c r="D32" s="2">
        <v>571</v>
      </c>
      <c r="E32" s="2">
        <v>0</v>
      </c>
    </row>
    <row r="33" spans="1:5" x14ac:dyDescent="0.3">
      <c r="A33" s="23">
        <v>43890</v>
      </c>
      <c r="B33" s="24">
        <v>3150</v>
      </c>
      <c r="C33" s="24">
        <v>17</v>
      </c>
      <c r="D33" s="2">
        <v>813</v>
      </c>
      <c r="E33" s="2">
        <v>4</v>
      </c>
    </row>
    <row r="34" spans="1:5" x14ac:dyDescent="0.3">
      <c r="A34" s="23">
        <v>43891</v>
      </c>
      <c r="B34" s="24">
        <v>4212</v>
      </c>
      <c r="C34" s="24">
        <v>22</v>
      </c>
      <c r="D34" s="24">
        <v>1062</v>
      </c>
      <c r="E34" s="2">
        <v>5</v>
      </c>
    </row>
    <row r="35" spans="1:5" x14ac:dyDescent="0.3">
      <c r="A35" s="23">
        <v>43892</v>
      </c>
      <c r="B35" s="24">
        <v>4812</v>
      </c>
      <c r="C35" s="24">
        <v>28</v>
      </c>
      <c r="D35" s="2">
        <v>600</v>
      </c>
      <c r="E35" s="2">
        <v>6</v>
      </c>
    </row>
    <row r="36" spans="1:5" x14ac:dyDescent="0.3">
      <c r="A36" s="23">
        <v>43893</v>
      </c>
      <c r="B36" s="24">
        <v>5328</v>
      </c>
      <c r="C36" s="24">
        <v>32</v>
      </c>
      <c r="D36" s="2">
        <v>516</v>
      </c>
      <c r="E36" s="2">
        <v>4</v>
      </c>
    </row>
    <row r="37" spans="1:5" x14ac:dyDescent="0.3">
      <c r="A37" s="23">
        <v>43894</v>
      </c>
      <c r="B37" s="24">
        <v>5766</v>
      </c>
      <c r="C37" s="24">
        <v>35</v>
      </c>
      <c r="D37" s="2">
        <v>438</v>
      </c>
      <c r="E37" s="2">
        <v>3</v>
      </c>
    </row>
    <row r="38" spans="1:5" x14ac:dyDescent="0.3">
      <c r="A38" s="23">
        <v>43895</v>
      </c>
      <c r="B38" s="24">
        <v>6284</v>
      </c>
      <c r="C38" s="24">
        <v>42</v>
      </c>
      <c r="D38" s="2">
        <v>518</v>
      </c>
      <c r="E38" s="2">
        <v>7</v>
      </c>
    </row>
    <row r="39" spans="1:5" x14ac:dyDescent="0.3">
      <c r="A39" s="23">
        <v>43896</v>
      </c>
      <c r="B39" s="24">
        <v>6767</v>
      </c>
      <c r="C39" s="24">
        <v>44</v>
      </c>
      <c r="D39" s="2">
        <v>483</v>
      </c>
      <c r="E39" s="2">
        <v>2</v>
      </c>
    </row>
    <row r="40" spans="1:5" x14ac:dyDescent="0.3">
      <c r="A40" s="23">
        <v>43897</v>
      </c>
      <c r="B40" s="24">
        <v>7134</v>
      </c>
      <c r="C40" s="24">
        <v>50</v>
      </c>
      <c r="D40" s="2">
        <v>367</v>
      </c>
      <c r="E40" s="2">
        <v>6</v>
      </c>
    </row>
    <row r="41" spans="1:5" x14ac:dyDescent="0.3">
      <c r="A41" s="23">
        <v>43898</v>
      </c>
      <c r="B41" s="24">
        <v>7382</v>
      </c>
      <c r="C41" s="24">
        <v>51</v>
      </c>
      <c r="D41" s="2">
        <v>248</v>
      </c>
      <c r="E41" s="2">
        <v>1</v>
      </c>
    </row>
    <row r="42" spans="1:5" x14ac:dyDescent="0.3">
      <c r="A42" s="23">
        <v>43899</v>
      </c>
      <c r="B42" s="24">
        <v>7513</v>
      </c>
      <c r="C42" s="24">
        <v>54</v>
      </c>
      <c r="D42" s="2">
        <v>131</v>
      </c>
      <c r="E42" s="2">
        <v>3</v>
      </c>
    </row>
    <row r="43" spans="1:5" x14ac:dyDescent="0.3">
      <c r="A43" s="23">
        <v>43900</v>
      </c>
      <c r="B43" s="24">
        <v>7755</v>
      </c>
      <c r="C43" s="24">
        <v>60</v>
      </c>
      <c r="D43" s="2">
        <v>242</v>
      </c>
      <c r="E43" s="2">
        <v>6</v>
      </c>
    </row>
    <row r="44" spans="1:5" x14ac:dyDescent="0.3">
      <c r="A44" s="23">
        <v>43901</v>
      </c>
      <c r="B44" s="24">
        <v>7869</v>
      </c>
      <c r="C44" s="24">
        <v>66</v>
      </c>
      <c r="D44" s="2">
        <v>114</v>
      </c>
      <c r="E44" s="2">
        <v>6</v>
      </c>
    </row>
    <row r="45" spans="1:5" x14ac:dyDescent="0.3">
      <c r="A45" s="23">
        <v>43902</v>
      </c>
      <c r="B45" s="24">
        <v>7979</v>
      </c>
      <c r="C45" s="24">
        <v>67</v>
      </c>
      <c r="D45" s="2">
        <v>110</v>
      </c>
      <c r="E45" s="2">
        <v>1</v>
      </c>
    </row>
    <row r="46" spans="1:5" x14ac:dyDescent="0.3">
      <c r="A46" s="23">
        <v>43903</v>
      </c>
      <c r="B46" s="24">
        <v>8086</v>
      </c>
      <c r="C46" s="24">
        <v>72</v>
      </c>
      <c r="D46" s="2">
        <v>107</v>
      </c>
      <c r="E46" s="2">
        <v>5</v>
      </c>
    </row>
    <row r="47" spans="1:5" x14ac:dyDescent="0.3">
      <c r="A47" s="23">
        <v>43904</v>
      </c>
      <c r="B47" s="24">
        <v>8162</v>
      </c>
      <c r="C47" s="24">
        <v>75</v>
      </c>
      <c r="D47" s="2">
        <v>76</v>
      </c>
      <c r="E47" s="2">
        <v>3</v>
      </c>
    </row>
    <row r="48" spans="1:5" x14ac:dyDescent="0.3">
      <c r="A48" s="23">
        <v>43905</v>
      </c>
      <c r="B48" s="24">
        <v>8236</v>
      </c>
      <c r="C48" s="24">
        <v>75</v>
      </c>
      <c r="D48" s="2">
        <v>74</v>
      </c>
      <c r="E48" s="2">
        <v>0</v>
      </c>
    </row>
    <row r="49" spans="1:5" x14ac:dyDescent="0.3">
      <c r="A49" s="23">
        <v>43906</v>
      </c>
      <c r="B49" s="24">
        <v>8320</v>
      </c>
      <c r="C49" s="24">
        <v>81</v>
      </c>
      <c r="D49" s="2">
        <v>84</v>
      </c>
      <c r="E49" s="2">
        <v>6</v>
      </c>
    </row>
    <row r="50" spans="1:5" x14ac:dyDescent="0.3">
      <c r="A50" s="23">
        <v>43907</v>
      </c>
      <c r="B50" s="24">
        <v>8413</v>
      </c>
      <c r="C50" s="24">
        <v>84</v>
      </c>
      <c r="D50" s="2">
        <v>93</v>
      </c>
      <c r="E50" s="2">
        <v>3</v>
      </c>
    </row>
    <row r="51" spans="1:5" x14ac:dyDescent="0.3">
      <c r="A51" s="23">
        <v>43908</v>
      </c>
      <c r="B51" s="24">
        <v>8565</v>
      </c>
      <c r="C51" s="24">
        <v>91</v>
      </c>
      <c r="D51" s="2">
        <v>152</v>
      </c>
      <c r="E51" s="2">
        <v>7</v>
      </c>
    </row>
    <row r="52" spans="1:5" x14ac:dyDescent="0.3">
      <c r="A52" s="23">
        <v>43909</v>
      </c>
      <c r="B52" s="24">
        <v>8652</v>
      </c>
      <c r="C52" s="24">
        <v>94</v>
      </c>
      <c r="D52" s="2">
        <v>87</v>
      </c>
      <c r="E52" s="2">
        <v>3</v>
      </c>
    </row>
    <row r="53" spans="1:5" x14ac:dyDescent="0.3">
      <c r="A53" s="23">
        <v>43910</v>
      </c>
      <c r="B53" s="24">
        <v>8799</v>
      </c>
      <c r="C53" s="24">
        <v>102</v>
      </c>
      <c r="D53" s="2">
        <v>147</v>
      </c>
      <c r="E53" s="2">
        <v>8</v>
      </c>
    </row>
    <row r="54" spans="1:5" x14ac:dyDescent="0.3">
      <c r="A54" s="23">
        <v>43911</v>
      </c>
      <c r="B54" s="24">
        <v>8897</v>
      </c>
      <c r="C54" s="24">
        <v>104</v>
      </c>
      <c r="D54" s="2">
        <v>98</v>
      </c>
      <c r="E54" s="2">
        <v>2</v>
      </c>
    </row>
    <row r="55" spans="1:5" x14ac:dyDescent="0.3">
      <c r="A55" s="23">
        <v>43912</v>
      </c>
      <c r="B55" s="24">
        <v>8961</v>
      </c>
      <c r="C55" s="24">
        <v>111</v>
      </c>
      <c r="D55" s="2">
        <v>64</v>
      </c>
      <c r="E55" s="2">
        <v>7</v>
      </c>
    </row>
    <row r="56" spans="1:5" x14ac:dyDescent="0.3">
      <c r="A56" s="23">
        <v>43913</v>
      </c>
      <c r="B56" s="24">
        <v>9037</v>
      </c>
      <c r="C56" s="24">
        <v>120</v>
      </c>
      <c r="D56" s="2">
        <v>76</v>
      </c>
      <c r="E56" s="2">
        <v>9</v>
      </c>
    </row>
    <row r="57" spans="1:5" x14ac:dyDescent="0.3">
      <c r="A57" s="23">
        <v>43914</v>
      </c>
      <c r="B57" s="24">
        <v>9137</v>
      </c>
      <c r="C57" s="24">
        <v>126</v>
      </c>
      <c r="D57" s="2">
        <v>100</v>
      </c>
      <c r="E57" s="2">
        <v>6</v>
      </c>
    </row>
    <row r="58" spans="1:5" x14ac:dyDescent="0.3">
      <c r="A58" s="23">
        <v>43915</v>
      </c>
      <c r="B58" s="24">
        <v>9241</v>
      </c>
      <c r="C58" s="24">
        <v>131</v>
      </c>
      <c r="D58" s="2">
        <v>104</v>
      </c>
      <c r="E58" s="2">
        <v>5</v>
      </c>
    </row>
    <row r="59" spans="1:5" x14ac:dyDescent="0.3">
      <c r="A59" s="23">
        <v>43916</v>
      </c>
      <c r="B59" s="24">
        <v>9332</v>
      </c>
      <c r="C59" s="24">
        <v>139</v>
      </c>
      <c r="D59" s="2">
        <v>91</v>
      </c>
      <c r="E59" s="2">
        <v>8</v>
      </c>
    </row>
    <row r="60" spans="1:5" x14ac:dyDescent="0.3">
      <c r="A60" s="23">
        <v>43917</v>
      </c>
      <c r="B60" s="24">
        <v>9478</v>
      </c>
      <c r="C60" s="24">
        <v>144</v>
      </c>
      <c r="D60" s="2">
        <v>146</v>
      </c>
      <c r="E60" s="2">
        <v>5</v>
      </c>
    </row>
    <row r="61" spans="1:5" x14ac:dyDescent="0.3">
      <c r="A61" s="23">
        <v>43918</v>
      </c>
      <c r="B61" s="24">
        <v>9583</v>
      </c>
      <c r="C61" s="24">
        <v>152</v>
      </c>
      <c r="D61" s="2">
        <v>105</v>
      </c>
      <c r="E61" s="2">
        <v>8</v>
      </c>
    </row>
    <row r="62" spans="1:5" x14ac:dyDescent="0.3">
      <c r="A62" s="23">
        <v>43919</v>
      </c>
      <c r="B62" s="24">
        <v>9661</v>
      </c>
      <c r="C62" s="24">
        <v>158</v>
      </c>
      <c r="D62" s="2">
        <v>78</v>
      </c>
      <c r="E62" s="2">
        <v>6</v>
      </c>
    </row>
    <row r="63" spans="1:5" x14ac:dyDescent="0.3">
      <c r="A63" s="23">
        <v>43920</v>
      </c>
      <c r="B63" s="24">
        <v>9786</v>
      </c>
      <c r="C63" s="24">
        <v>162</v>
      </c>
      <c r="D63" s="2">
        <v>125</v>
      </c>
      <c r="E63" s="2">
        <v>4</v>
      </c>
    </row>
    <row r="64" spans="1:5" x14ac:dyDescent="0.3">
      <c r="A64" s="23">
        <v>43921</v>
      </c>
      <c r="B64" s="24">
        <v>9887</v>
      </c>
      <c r="C64" s="24">
        <v>165</v>
      </c>
      <c r="D64" s="2">
        <v>101</v>
      </c>
      <c r="E64" s="2">
        <v>3</v>
      </c>
    </row>
    <row r="65" spans="1:5" x14ac:dyDescent="0.3">
      <c r="A65" s="23">
        <v>43922</v>
      </c>
      <c r="B65" s="24">
        <v>9976</v>
      </c>
      <c r="C65" s="24">
        <v>169</v>
      </c>
      <c r="D65" s="2">
        <v>89</v>
      </c>
      <c r="E65" s="2">
        <v>4</v>
      </c>
    </row>
    <row r="66" spans="1:5" x14ac:dyDescent="0.3">
      <c r="A66" s="23">
        <v>43923</v>
      </c>
      <c r="B66" s="24">
        <v>10062</v>
      </c>
      <c r="C66" s="24">
        <v>174</v>
      </c>
      <c r="D66" s="2">
        <v>86</v>
      </c>
      <c r="E66" s="2">
        <v>5</v>
      </c>
    </row>
    <row r="67" spans="1:5" x14ac:dyDescent="0.3">
      <c r="A67" s="23">
        <v>43924</v>
      </c>
      <c r="B67" s="24">
        <v>10156</v>
      </c>
      <c r="C67" s="24">
        <v>177</v>
      </c>
      <c r="D67" s="2">
        <v>94</v>
      </c>
      <c r="E67" s="2">
        <v>3</v>
      </c>
    </row>
    <row r="68" spans="1:5" x14ac:dyDescent="0.3">
      <c r="A68" s="23">
        <v>43925</v>
      </c>
      <c r="B68" s="24">
        <v>10237</v>
      </c>
      <c r="C68" s="24">
        <v>183</v>
      </c>
      <c r="D68" s="2">
        <v>81</v>
      </c>
      <c r="E68" s="2">
        <v>6</v>
      </c>
    </row>
    <row r="69" spans="1:5" x14ac:dyDescent="0.3">
      <c r="A69" s="23">
        <v>43926</v>
      </c>
      <c r="B69" s="24">
        <v>10284</v>
      </c>
      <c r="C69" s="24">
        <v>186</v>
      </c>
      <c r="D69" s="2">
        <v>47</v>
      </c>
      <c r="E69" s="2">
        <v>3</v>
      </c>
    </row>
    <row r="70" spans="1:5" x14ac:dyDescent="0.3">
      <c r="A70" s="23">
        <v>43927</v>
      </c>
      <c r="B70" s="24">
        <v>10331</v>
      </c>
      <c r="C70" s="24">
        <v>192</v>
      </c>
      <c r="D70" s="2">
        <v>47</v>
      </c>
      <c r="E70" s="2">
        <v>6</v>
      </c>
    </row>
    <row r="71" spans="1:5" x14ac:dyDescent="0.3">
      <c r="A71" s="23">
        <v>43928</v>
      </c>
      <c r="B71" s="24">
        <v>10384</v>
      </c>
      <c r="C71" s="24">
        <v>200</v>
      </c>
      <c r="D71" s="2">
        <v>53</v>
      </c>
      <c r="E71" s="2">
        <v>8</v>
      </c>
    </row>
    <row r="72" spans="1:5" x14ac:dyDescent="0.3">
      <c r="A72" s="23">
        <v>43929</v>
      </c>
      <c r="B72" s="24">
        <v>10423</v>
      </c>
      <c r="C72" s="24">
        <v>204</v>
      </c>
      <c r="D72" s="2">
        <v>39</v>
      </c>
      <c r="E72" s="2">
        <v>4</v>
      </c>
    </row>
    <row r="73" spans="1:5" x14ac:dyDescent="0.3">
      <c r="A73" s="23">
        <v>43930</v>
      </c>
      <c r="B73" s="24">
        <v>10450</v>
      </c>
      <c r="C73" s="24">
        <v>208</v>
      </c>
      <c r="D73" s="2">
        <v>27</v>
      </c>
      <c r="E73" s="2">
        <v>4</v>
      </c>
    </row>
    <row r="74" spans="1:5" x14ac:dyDescent="0.3">
      <c r="A74" s="23">
        <v>43931</v>
      </c>
      <c r="B74" s="24">
        <v>10480</v>
      </c>
      <c r="C74" s="24">
        <v>211</v>
      </c>
      <c r="D74" s="2">
        <v>30</v>
      </c>
      <c r="E74" s="2">
        <v>3</v>
      </c>
    </row>
    <row r="75" spans="1:5" x14ac:dyDescent="0.3">
      <c r="A75" s="23">
        <v>43932</v>
      </c>
      <c r="B75" s="24">
        <v>10512</v>
      </c>
      <c r="C75" s="24">
        <v>214</v>
      </c>
      <c r="D75" s="2">
        <v>32</v>
      </c>
      <c r="E75" s="2">
        <v>3</v>
      </c>
    </row>
    <row r="76" spans="1:5" x14ac:dyDescent="0.3">
      <c r="A76" s="23">
        <v>43933</v>
      </c>
      <c r="B76" s="24">
        <v>10537</v>
      </c>
      <c r="C76" s="24">
        <v>217</v>
      </c>
      <c r="D76" s="2">
        <v>25</v>
      </c>
      <c r="E76" s="2">
        <v>3</v>
      </c>
    </row>
    <row r="77" spans="1:5" x14ac:dyDescent="0.3">
      <c r="A77" s="23">
        <v>43934</v>
      </c>
      <c r="B77" s="24">
        <v>10564</v>
      </c>
      <c r="C77" s="24">
        <v>222</v>
      </c>
      <c r="D77" s="2">
        <v>27</v>
      </c>
      <c r="E77" s="2">
        <v>5</v>
      </c>
    </row>
    <row r="78" spans="1:5" x14ac:dyDescent="0.3">
      <c r="A78" s="23">
        <v>43935</v>
      </c>
      <c r="B78" s="24">
        <v>10591</v>
      </c>
      <c r="C78" s="24">
        <v>225</v>
      </c>
      <c r="D78" s="2">
        <v>27</v>
      </c>
      <c r="E78" s="2">
        <v>3</v>
      </c>
    </row>
    <row r="79" spans="1:5" x14ac:dyDescent="0.3">
      <c r="A79" s="23">
        <v>43936</v>
      </c>
      <c r="B79" s="24">
        <v>10613</v>
      </c>
      <c r="C79" s="24">
        <v>229</v>
      </c>
      <c r="D79" s="2">
        <v>22</v>
      </c>
      <c r="E79" s="2">
        <v>4</v>
      </c>
    </row>
    <row r="80" spans="1:5" x14ac:dyDescent="0.3">
      <c r="A80" s="23">
        <v>43937</v>
      </c>
      <c r="B80" s="24">
        <v>10635</v>
      </c>
      <c r="C80" s="24">
        <v>230</v>
      </c>
      <c r="D80" s="2">
        <v>22</v>
      </c>
      <c r="E80" s="2">
        <v>1</v>
      </c>
    </row>
    <row r="81" spans="1:5" x14ac:dyDescent="0.3">
      <c r="A81" s="23">
        <v>43938</v>
      </c>
      <c r="B81" s="24">
        <v>10653</v>
      </c>
      <c r="C81" s="24">
        <v>232</v>
      </c>
      <c r="D81" s="2">
        <v>18</v>
      </c>
      <c r="E81" s="2">
        <v>2</v>
      </c>
    </row>
    <row r="82" spans="1:5" x14ac:dyDescent="0.3">
      <c r="A82" s="23">
        <v>43939</v>
      </c>
      <c r="B82" s="24">
        <v>10661</v>
      </c>
      <c r="C82" s="24">
        <v>234</v>
      </c>
      <c r="D82" s="2">
        <v>8</v>
      </c>
      <c r="E82" s="2">
        <v>2</v>
      </c>
    </row>
    <row r="83" spans="1:5" x14ac:dyDescent="0.3">
      <c r="A83" s="23">
        <v>43940</v>
      </c>
      <c r="B83" s="24">
        <v>10674</v>
      </c>
      <c r="C83" s="24">
        <v>236</v>
      </c>
      <c r="D83" s="2">
        <v>13</v>
      </c>
      <c r="E83" s="2">
        <v>2</v>
      </c>
    </row>
    <row r="84" spans="1:5" x14ac:dyDescent="0.3">
      <c r="A84" s="23">
        <v>43941</v>
      </c>
      <c r="B84" s="24">
        <v>10683</v>
      </c>
      <c r="C84" s="24">
        <v>237</v>
      </c>
      <c r="D84" s="2">
        <v>9</v>
      </c>
      <c r="E84" s="2">
        <v>1</v>
      </c>
    </row>
    <row r="85" spans="1:5" x14ac:dyDescent="0.3">
      <c r="A85" s="23">
        <v>43942</v>
      </c>
      <c r="B85" s="24">
        <v>10694</v>
      </c>
      <c r="C85" s="24">
        <v>238</v>
      </c>
      <c r="D85" s="2">
        <v>11</v>
      </c>
      <c r="E85" s="2">
        <v>1</v>
      </c>
    </row>
    <row r="86" spans="1:5" x14ac:dyDescent="0.3">
      <c r="A86" s="23">
        <v>43943</v>
      </c>
      <c r="B86" s="24">
        <v>10702</v>
      </c>
      <c r="C86" s="24">
        <v>240</v>
      </c>
      <c r="D86" s="2">
        <v>8</v>
      </c>
      <c r="E86" s="2">
        <v>2</v>
      </c>
    </row>
    <row r="87" spans="1:5" x14ac:dyDescent="0.3">
      <c r="A87" s="23">
        <v>43944</v>
      </c>
      <c r="B87" s="24">
        <v>10708</v>
      </c>
      <c r="C87" s="24">
        <v>240</v>
      </c>
      <c r="D87" s="2">
        <v>6</v>
      </c>
      <c r="E87" s="2">
        <v>0</v>
      </c>
    </row>
    <row r="88" spans="1:5" x14ac:dyDescent="0.3">
      <c r="A88" s="23">
        <v>43945</v>
      </c>
      <c r="B88" s="24">
        <v>10718</v>
      </c>
      <c r="C88" s="24">
        <v>240</v>
      </c>
      <c r="D88" s="2">
        <v>10</v>
      </c>
      <c r="E88" s="2">
        <v>0</v>
      </c>
    </row>
    <row r="89" spans="1:5" x14ac:dyDescent="0.3">
      <c r="A89" s="23">
        <v>43946</v>
      </c>
      <c r="B89" s="24">
        <v>10728</v>
      </c>
      <c r="C89" s="24">
        <v>242</v>
      </c>
      <c r="D89" s="2">
        <v>10</v>
      </c>
      <c r="E89" s="2">
        <v>2</v>
      </c>
    </row>
    <row r="90" spans="1:5" x14ac:dyDescent="0.3">
      <c r="A90" s="23">
        <v>43947</v>
      </c>
      <c r="B90" s="24">
        <v>10738</v>
      </c>
      <c r="C90" s="24">
        <v>243</v>
      </c>
      <c r="D90" s="2">
        <v>10</v>
      </c>
      <c r="E90" s="2">
        <v>1</v>
      </c>
    </row>
    <row r="91" spans="1:5" x14ac:dyDescent="0.3">
      <c r="A91" s="23">
        <v>43948</v>
      </c>
      <c r="B91" s="24">
        <v>10752</v>
      </c>
      <c r="C91" s="24">
        <v>244</v>
      </c>
      <c r="D91" s="2">
        <v>14</v>
      </c>
      <c r="E91" s="2">
        <v>1</v>
      </c>
    </row>
    <row r="92" spans="1:5" x14ac:dyDescent="0.3">
      <c r="A92" s="23">
        <v>43949</v>
      </c>
      <c r="B92" s="24">
        <v>10761</v>
      </c>
      <c r="C92" s="24">
        <v>246</v>
      </c>
      <c r="D92" s="2">
        <v>9</v>
      </c>
      <c r="E92" s="2">
        <v>2</v>
      </c>
    </row>
    <row r="93" spans="1:5" x14ac:dyDescent="0.3">
      <c r="A93" s="23">
        <v>43950</v>
      </c>
      <c r="B93" s="24">
        <v>10765</v>
      </c>
      <c r="C93" s="24">
        <v>247</v>
      </c>
      <c r="D93" s="2">
        <v>4</v>
      </c>
      <c r="E93" s="2">
        <v>1</v>
      </c>
    </row>
    <row r="94" spans="1:5" x14ac:dyDescent="0.3">
      <c r="A94" s="23">
        <v>43951</v>
      </c>
      <c r="B94" s="24">
        <v>10774</v>
      </c>
      <c r="C94" s="24">
        <v>248</v>
      </c>
      <c r="D94" s="2">
        <v>9</v>
      </c>
      <c r="E94" s="2">
        <v>1</v>
      </c>
    </row>
    <row r="95" spans="1:5" x14ac:dyDescent="0.3">
      <c r="A95" s="23">
        <v>43952</v>
      </c>
      <c r="B95" s="24">
        <v>10780</v>
      </c>
      <c r="C95" s="24">
        <v>250</v>
      </c>
      <c r="D95" s="2">
        <v>6</v>
      </c>
      <c r="E95" s="2">
        <v>2</v>
      </c>
    </row>
    <row r="96" spans="1:5" x14ac:dyDescent="0.3">
      <c r="A96" s="23">
        <v>43953</v>
      </c>
      <c r="B96" s="24">
        <v>10793</v>
      </c>
      <c r="C96" s="24">
        <v>250</v>
      </c>
      <c r="D96" s="2">
        <v>13</v>
      </c>
      <c r="E96" s="2">
        <v>0</v>
      </c>
    </row>
    <row r="97" spans="1:5" x14ac:dyDescent="0.3">
      <c r="A97" s="23">
        <v>43954</v>
      </c>
      <c r="B97" s="24">
        <v>10801</v>
      </c>
      <c r="C97" s="24">
        <v>252</v>
      </c>
      <c r="D97" s="2">
        <v>8</v>
      </c>
      <c r="E97" s="2">
        <v>2</v>
      </c>
    </row>
    <row r="98" spans="1:5" x14ac:dyDescent="0.3">
      <c r="A98" s="23">
        <v>43955</v>
      </c>
      <c r="B98" s="24">
        <v>10804</v>
      </c>
      <c r="C98" s="24">
        <v>254</v>
      </c>
      <c r="D98" s="2">
        <v>3</v>
      </c>
      <c r="E98" s="2">
        <v>2</v>
      </c>
    </row>
    <row r="99" spans="1:5" x14ac:dyDescent="0.3">
      <c r="A99" s="23">
        <v>43956</v>
      </c>
      <c r="B99" s="24">
        <v>10806</v>
      </c>
      <c r="C99" s="24">
        <v>255</v>
      </c>
      <c r="D99" s="2">
        <v>2</v>
      </c>
      <c r="E99" s="2">
        <v>1</v>
      </c>
    </row>
    <row r="100" spans="1:5" x14ac:dyDescent="0.3">
      <c r="A100" s="23">
        <v>43957</v>
      </c>
      <c r="B100" s="24">
        <v>10810</v>
      </c>
      <c r="C100" s="24">
        <v>256</v>
      </c>
      <c r="D100" s="2">
        <v>4</v>
      </c>
      <c r="E100" s="2">
        <v>1</v>
      </c>
    </row>
    <row r="101" spans="1:5" x14ac:dyDescent="0.3">
      <c r="A101" s="23">
        <v>43958</v>
      </c>
      <c r="B101" s="24">
        <v>10822</v>
      </c>
      <c r="C101" s="24">
        <v>256</v>
      </c>
      <c r="D101" s="2">
        <v>12</v>
      </c>
      <c r="E101" s="2">
        <v>0</v>
      </c>
    </row>
    <row r="102" spans="1:5" x14ac:dyDescent="0.3">
      <c r="A102" s="23">
        <v>43959</v>
      </c>
      <c r="B102" s="24">
        <v>10840</v>
      </c>
      <c r="C102" s="24">
        <v>256</v>
      </c>
      <c r="D102" s="2">
        <v>18</v>
      </c>
      <c r="E102" s="2">
        <v>0</v>
      </c>
    </row>
    <row r="103" spans="1:5" x14ac:dyDescent="0.3">
      <c r="A103" s="23">
        <v>43960</v>
      </c>
      <c r="B103" s="24">
        <v>10874</v>
      </c>
      <c r="C103" s="24">
        <v>256</v>
      </c>
      <c r="D103" s="2">
        <v>34</v>
      </c>
      <c r="E103" s="2">
        <v>0</v>
      </c>
    </row>
    <row r="104" spans="1:5" x14ac:dyDescent="0.3">
      <c r="A104" s="23">
        <v>43961</v>
      </c>
      <c r="B104" s="24">
        <v>10909</v>
      </c>
      <c r="C104" s="24">
        <v>256</v>
      </c>
      <c r="D104" s="2">
        <v>35</v>
      </c>
      <c r="E104" s="2">
        <v>0</v>
      </c>
    </row>
    <row r="105" spans="1:5" x14ac:dyDescent="0.3">
      <c r="A105" s="23">
        <v>43962</v>
      </c>
      <c r="B105" s="24">
        <v>10936</v>
      </c>
      <c r="C105" s="24">
        <v>258</v>
      </c>
      <c r="D105" s="2">
        <v>27</v>
      </c>
      <c r="E105" s="2">
        <v>2</v>
      </c>
    </row>
    <row r="106" spans="1:5" x14ac:dyDescent="0.3">
      <c r="A106" s="23">
        <v>43963</v>
      </c>
      <c r="B106" s="24">
        <v>10962</v>
      </c>
      <c r="C106" s="24">
        <v>259</v>
      </c>
      <c r="D106" s="2">
        <v>26</v>
      </c>
      <c r="E106" s="2">
        <v>1</v>
      </c>
    </row>
    <row r="107" spans="1:5" x14ac:dyDescent="0.3">
      <c r="A107" s="23">
        <v>43964</v>
      </c>
      <c r="B107" s="24">
        <v>10991</v>
      </c>
      <c r="C107" s="24">
        <v>260</v>
      </c>
      <c r="D107" s="2">
        <v>29</v>
      </c>
      <c r="E107" s="2">
        <v>1</v>
      </c>
    </row>
    <row r="108" spans="1:5" x14ac:dyDescent="0.3">
      <c r="A108" s="23">
        <v>43965</v>
      </c>
      <c r="B108" s="24">
        <v>11018</v>
      </c>
      <c r="C108" s="24">
        <v>260</v>
      </c>
      <c r="D108" s="2">
        <v>27</v>
      </c>
      <c r="E108" s="2">
        <v>0</v>
      </c>
    </row>
    <row r="109" spans="1:5" x14ac:dyDescent="0.3">
      <c r="A109" s="23">
        <v>43966</v>
      </c>
      <c r="B109" s="24">
        <v>11037</v>
      </c>
      <c r="C109" s="24">
        <v>262</v>
      </c>
      <c r="D109" s="2">
        <v>19</v>
      </c>
      <c r="E109" s="2">
        <v>2</v>
      </c>
    </row>
    <row r="110" spans="1:5" x14ac:dyDescent="0.3">
      <c r="A110" s="23">
        <v>43967</v>
      </c>
      <c r="B110" s="24">
        <v>11050</v>
      </c>
      <c r="C110" s="24">
        <v>262</v>
      </c>
      <c r="D110" s="2">
        <v>13</v>
      </c>
      <c r="E110" s="2">
        <v>0</v>
      </c>
    </row>
    <row r="111" spans="1:5" x14ac:dyDescent="0.3">
      <c r="A111" s="23">
        <v>43968</v>
      </c>
      <c r="B111" s="24">
        <v>11065</v>
      </c>
      <c r="C111" s="24">
        <v>263</v>
      </c>
      <c r="D111" s="2">
        <v>15</v>
      </c>
      <c r="E111" s="2">
        <v>1</v>
      </c>
    </row>
    <row r="112" spans="1:5" x14ac:dyDescent="0.3">
      <c r="A112" s="23">
        <v>43969</v>
      </c>
      <c r="B112" s="24">
        <v>11078</v>
      </c>
      <c r="C112" s="24">
        <v>263</v>
      </c>
      <c r="D112" s="2">
        <v>13</v>
      </c>
      <c r="E112" s="2">
        <v>0</v>
      </c>
    </row>
    <row r="113" spans="1:5" x14ac:dyDescent="0.3">
      <c r="A113" s="23">
        <v>43970</v>
      </c>
      <c r="B113" s="24">
        <v>11110</v>
      </c>
      <c r="C113" s="24">
        <v>263</v>
      </c>
      <c r="D113" s="2">
        <v>32</v>
      </c>
      <c r="E113" s="2">
        <v>0</v>
      </c>
    </row>
    <row r="114" spans="1:5" x14ac:dyDescent="0.3">
      <c r="A114" s="23">
        <v>43971</v>
      </c>
      <c r="B114" s="24">
        <v>11122</v>
      </c>
      <c r="C114" s="24">
        <v>264</v>
      </c>
      <c r="D114" s="2">
        <v>12</v>
      </c>
      <c r="E114" s="2">
        <v>1</v>
      </c>
    </row>
    <row r="115" spans="1:5" x14ac:dyDescent="0.3">
      <c r="A115" s="23">
        <v>43972</v>
      </c>
      <c r="B115" s="24">
        <v>11142</v>
      </c>
      <c r="C115" s="24">
        <v>264</v>
      </c>
      <c r="D115" s="2">
        <v>20</v>
      </c>
      <c r="E115" s="2">
        <v>0</v>
      </c>
    </row>
    <row r="116" spans="1:5" x14ac:dyDescent="0.3">
      <c r="A116" s="23">
        <v>43973</v>
      </c>
      <c r="B116" s="24">
        <v>11165</v>
      </c>
      <c r="C116" s="24">
        <v>266</v>
      </c>
      <c r="D116" s="2">
        <v>23</v>
      </c>
      <c r="E116" s="2">
        <v>2</v>
      </c>
    </row>
    <row r="117" spans="1:5" x14ac:dyDescent="0.3">
      <c r="A117" s="23">
        <v>43974</v>
      </c>
      <c r="B117" s="24">
        <v>11190</v>
      </c>
      <c r="C117" s="24">
        <v>266</v>
      </c>
      <c r="D117" s="2">
        <v>25</v>
      </c>
      <c r="E117" s="2">
        <v>0</v>
      </c>
    </row>
    <row r="118" spans="1:5" x14ac:dyDescent="0.3">
      <c r="A118" s="23">
        <v>43975</v>
      </c>
      <c r="B118" s="24">
        <v>11206</v>
      </c>
      <c r="C118" s="24">
        <v>267</v>
      </c>
      <c r="D118" s="2">
        <v>16</v>
      </c>
      <c r="E118" s="2">
        <v>1</v>
      </c>
    </row>
    <row r="119" spans="1:5" x14ac:dyDescent="0.3">
      <c r="A119" s="23">
        <v>43976</v>
      </c>
      <c r="B119" s="24">
        <v>11225</v>
      </c>
      <c r="C119" s="24">
        <v>269</v>
      </c>
      <c r="D119" s="2">
        <v>19</v>
      </c>
      <c r="E119" s="2">
        <v>2</v>
      </c>
    </row>
    <row r="120" spans="1:5" x14ac:dyDescent="0.3">
      <c r="A120" s="23">
        <v>43977</v>
      </c>
      <c r="B120" s="24">
        <v>11265</v>
      </c>
      <c r="C120" s="24">
        <v>269</v>
      </c>
      <c r="D120" s="2">
        <v>40</v>
      </c>
      <c r="E120" s="2">
        <v>0</v>
      </c>
    </row>
    <row r="121" spans="1:5" x14ac:dyDescent="0.3">
      <c r="A121" s="23">
        <v>43978</v>
      </c>
      <c r="B121" s="24">
        <v>11344</v>
      </c>
      <c r="C121" s="24">
        <v>269</v>
      </c>
      <c r="D121" s="2">
        <v>79</v>
      </c>
      <c r="E121" s="2">
        <v>0</v>
      </c>
    </row>
    <row r="122" spans="1:5" x14ac:dyDescent="0.3">
      <c r="A122" s="23">
        <v>43979</v>
      </c>
      <c r="B122" s="24">
        <v>11402</v>
      </c>
      <c r="C122" s="24">
        <v>269</v>
      </c>
      <c r="D122" s="2">
        <v>58</v>
      </c>
      <c r="E122" s="2">
        <v>0</v>
      </c>
    </row>
    <row r="123" spans="1:5" x14ac:dyDescent="0.3">
      <c r="A123" s="23">
        <v>43980</v>
      </c>
      <c r="B123" s="24">
        <v>11441</v>
      </c>
      <c r="C123" s="24">
        <v>269</v>
      </c>
      <c r="D123" s="2">
        <v>39</v>
      </c>
      <c r="E123" s="2">
        <v>0</v>
      </c>
    </row>
    <row r="124" spans="1:5" x14ac:dyDescent="0.3">
      <c r="A124" s="23">
        <v>43981</v>
      </c>
      <c r="B124" s="24">
        <v>11468</v>
      </c>
      <c r="C124" s="24">
        <v>270</v>
      </c>
      <c r="D124" s="2">
        <v>27</v>
      </c>
      <c r="E124" s="2">
        <v>1</v>
      </c>
    </row>
    <row r="125" spans="1:5" x14ac:dyDescent="0.3">
      <c r="A125" s="23">
        <v>43982</v>
      </c>
      <c r="B125" s="24">
        <v>11503</v>
      </c>
      <c r="C125" s="24">
        <v>271</v>
      </c>
      <c r="D125" s="2">
        <v>35</v>
      </c>
      <c r="E125" s="2">
        <v>1</v>
      </c>
    </row>
    <row r="126" spans="1:5" x14ac:dyDescent="0.3">
      <c r="A126" s="23">
        <v>43983</v>
      </c>
      <c r="B126" s="24">
        <v>11541</v>
      </c>
      <c r="C126" s="24">
        <v>272</v>
      </c>
      <c r="D126" s="2">
        <v>38</v>
      </c>
      <c r="E126" s="2">
        <v>1</v>
      </c>
    </row>
    <row r="127" spans="1:5" x14ac:dyDescent="0.3">
      <c r="A127" s="23">
        <v>43984</v>
      </c>
      <c r="B127" s="24">
        <v>11590</v>
      </c>
      <c r="C127" s="24">
        <v>273</v>
      </c>
      <c r="D127" s="2">
        <v>49</v>
      </c>
      <c r="E127" s="2">
        <v>1</v>
      </c>
    </row>
    <row r="128" spans="1:5" x14ac:dyDescent="0.3">
      <c r="A128" s="23">
        <v>43985</v>
      </c>
      <c r="B128" s="24">
        <v>11629</v>
      </c>
      <c r="C128" s="24">
        <v>273</v>
      </c>
      <c r="D128" s="2">
        <v>39</v>
      </c>
      <c r="E128" s="2">
        <v>0</v>
      </c>
    </row>
    <row r="129" spans="1:5" x14ac:dyDescent="0.3">
      <c r="A129" s="23">
        <v>43986</v>
      </c>
      <c r="B129" s="24">
        <v>11668</v>
      </c>
      <c r="C129" s="24">
        <v>273</v>
      </c>
      <c r="D129" s="2">
        <v>39</v>
      </c>
      <c r="E129" s="2">
        <v>0</v>
      </c>
    </row>
    <row r="130" spans="1:5" x14ac:dyDescent="0.3">
      <c r="A130" s="23">
        <v>43987</v>
      </c>
      <c r="B130" s="24">
        <v>11719</v>
      </c>
      <c r="C130" s="24">
        <v>273</v>
      </c>
      <c r="D130" s="2">
        <v>51</v>
      </c>
      <c r="E130" s="2">
        <v>0</v>
      </c>
    </row>
    <row r="131" spans="1:5" x14ac:dyDescent="0.3">
      <c r="A131" s="23">
        <v>43988</v>
      </c>
      <c r="B131" s="24">
        <v>11776</v>
      </c>
      <c r="C131" s="24">
        <v>273</v>
      </c>
      <c r="D131" s="2">
        <v>57</v>
      </c>
      <c r="E131" s="2">
        <v>0</v>
      </c>
    </row>
    <row r="132" spans="1:5" x14ac:dyDescent="0.3">
      <c r="A132" s="23">
        <v>43989</v>
      </c>
      <c r="B132" s="24">
        <v>11814</v>
      </c>
      <c r="C132" s="24">
        <v>273</v>
      </c>
      <c r="D132" s="2">
        <v>38</v>
      </c>
      <c r="E132" s="2">
        <v>0</v>
      </c>
    </row>
    <row r="133" spans="1:5" x14ac:dyDescent="0.3">
      <c r="A133" s="23">
        <v>43990</v>
      </c>
      <c r="B133" s="24">
        <v>11852</v>
      </c>
      <c r="C133" s="24">
        <v>274</v>
      </c>
      <c r="D133" s="2">
        <v>38</v>
      </c>
      <c r="E133" s="2">
        <v>1</v>
      </c>
    </row>
    <row r="134" spans="1:5" x14ac:dyDescent="0.3">
      <c r="A134" s="23">
        <v>43991</v>
      </c>
      <c r="B134" s="24">
        <v>11902</v>
      </c>
      <c r="C134" s="24">
        <v>276</v>
      </c>
      <c r="D134" s="2">
        <v>50</v>
      </c>
      <c r="E134" s="2">
        <v>2</v>
      </c>
    </row>
    <row r="135" spans="1:5" x14ac:dyDescent="0.3">
      <c r="A135" s="23">
        <v>43992</v>
      </c>
      <c r="B135" s="24">
        <v>11947</v>
      </c>
      <c r="C135" s="24">
        <v>276</v>
      </c>
      <c r="D135" s="2">
        <v>45</v>
      </c>
      <c r="E135" s="2">
        <v>0</v>
      </c>
    </row>
    <row r="136" spans="1:5" x14ac:dyDescent="0.3">
      <c r="A136" s="23">
        <v>43993</v>
      </c>
      <c r="B136" s="24">
        <v>12003</v>
      </c>
      <c r="C136" s="24">
        <v>277</v>
      </c>
      <c r="D136" s="2">
        <v>56</v>
      </c>
      <c r="E136" s="2">
        <v>1</v>
      </c>
    </row>
    <row r="137" spans="1:5" x14ac:dyDescent="0.3">
      <c r="A137" s="23">
        <v>43994</v>
      </c>
      <c r="B137" s="24">
        <v>12051</v>
      </c>
      <c r="C137" s="24">
        <v>277</v>
      </c>
      <c r="D137" s="2">
        <v>48</v>
      </c>
      <c r="E137" s="2">
        <v>0</v>
      </c>
    </row>
    <row r="138" spans="1:5" x14ac:dyDescent="0.3">
      <c r="A138" s="23">
        <v>43995</v>
      </c>
      <c r="B138" s="24">
        <v>12085</v>
      </c>
      <c r="C138" s="24">
        <v>277</v>
      </c>
      <c r="D138" s="2">
        <v>34</v>
      </c>
      <c r="E138" s="2">
        <v>0</v>
      </c>
    </row>
    <row r="139" spans="1:5" x14ac:dyDescent="0.3">
      <c r="A139" s="23">
        <v>43996</v>
      </c>
      <c r="B139" s="24">
        <v>12121</v>
      </c>
      <c r="C139" s="24">
        <v>277</v>
      </c>
      <c r="D139" s="2">
        <v>36</v>
      </c>
      <c r="E139" s="2">
        <v>0</v>
      </c>
    </row>
    <row r="140" spans="1:5" x14ac:dyDescent="0.3">
      <c r="A140" s="23">
        <v>43997</v>
      </c>
      <c r="B140" s="24">
        <v>12155</v>
      </c>
      <c r="C140" s="24">
        <v>278</v>
      </c>
      <c r="D140" s="2">
        <v>34</v>
      </c>
      <c r="E140" s="2">
        <v>1</v>
      </c>
    </row>
    <row r="141" spans="1:5" x14ac:dyDescent="0.3">
      <c r="A141" s="23">
        <v>43998</v>
      </c>
      <c r="B141" s="24">
        <v>12198</v>
      </c>
      <c r="C141" s="24">
        <v>279</v>
      </c>
      <c r="D141" s="2">
        <v>43</v>
      </c>
      <c r="E141" s="2">
        <v>1</v>
      </c>
    </row>
    <row r="142" spans="1:5" x14ac:dyDescent="0.3">
      <c r="A142" s="23">
        <v>43999</v>
      </c>
      <c r="B142" s="24">
        <v>12257</v>
      </c>
      <c r="C142" s="24">
        <v>280</v>
      </c>
      <c r="D142" s="2">
        <v>59</v>
      </c>
      <c r="E142" s="2">
        <v>1</v>
      </c>
    </row>
    <row r="143" spans="1:5" x14ac:dyDescent="0.3">
      <c r="A143" s="23">
        <v>44000</v>
      </c>
      <c r="B143" s="24">
        <v>12306</v>
      </c>
      <c r="C143" s="24">
        <v>280</v>
      </c>
      <c r="D143" s="2">
        <v>49</v>
      </c>
      <c r="E143" s="2">
        <v>0</v>
      </c>
    </row>
    <row r="144" spans="1:5" x14ac:dyDescent="0.3">
      <c r="A144" s="23">
        <v>44001</v>
      </c>
      <c r="B144" s="24">
        <v>12373</v>
      </c>
      <c r="C144" s="24">
        <v>280</v>
      </c>
      <c r="D144" s="2">
        <v>67</v>
      </c>
      <c r="E144" s="2">
        <v>0</v>
      </c>
    </row>
    <row r="145" spans="1:5" x14ac:dyDescent="0.3">
      <c r="A145" s="23">
        <v>44002</v>
      </c>
      <c r="B145" s="24">
        <v>12421</v>
      </c>
      <c r="C145" s="24">
        <v>280</v>
      </c>
      <c r="D145" s="2">
        <v>48</v>
      </c>
      <c r="E145" s="2">
        <v>0</v>
      </c>
    </row>
    <row r="146" spans="1:5" x14ac:dyDescent="0.3">
      <c r="A146" s="23">
        <v>44003</v>
      </c>
      <c r="B146" s="24">
        <v>12438</v>
      </c>
      <c r="C146" s="24">
        <v>280</v>
      </c>
      <c r="D146" s="2">
        <v>17</v>
      </c>
      <c r="E146" s="2">
        <v>0</v>
      </c>
    </row>
    <row r="147" spans="1:5" x14ac:dyDescent="0.3">
      <c r="A147" s="23">
        <v>44004</v>
      </c>
      <c r="B147" s="24">
        <v>12484</v>
      </c>
      <c r="C147" s="24">
        <v>281</v>
      </c>
      <c r="D147" s="2">
        <v>46</v>
      </c>
      <c r="E147" s="2">
        <v>1</v>
      </c>
    </row>
    <row r="148" spans="1:5" x14ac:dyDescent="0.3">
      <c r="A148" s="23">
        <v>44005</v>
      </c>
      <c r="B148" s="24">
        <v>12535</v>
      </c>
      <c r="C148" s="24">
        <v>281</v>
      </c>
      <c r="D148" s="2">
        <v>51</v>
      </c>
      <c r="E148" s="2">
        <v>0</v>
      </c>
    </row>
    <row r="149" spans="1:5" x14ac:dyDescent="0.3">
      <c r="A149" s="23">
        <v>44006</v>
      </c>
      <c r="B149" s="24">
        <v>12563</v>
      </c>
      <c r="C149" s="24">
        <v>282</v>
      </c>
      <c r="D149" s="2">
        <v>28</v>
      </c>
      <c r="E149" s="2">
        <v>1</v>
      </c>
    </row>
    <row r="150" spans="1:5" x14ac:dyDescent="0.3">
      <c r="A150" s="23">
        <v>44007</v>
      </c>
      <c r="B150" s="24">
        <v>12602</v>
      </c>
      <c r="C150" s="24">
        <v>282</v>
      </c>
      <c r="D150" s="2">
        <v>39</v>
      </c>
      <c r="E150" s="2">
        <v>0</v>
      </c>
    </row>
    <row r="151" spans="1:5" x14ac:dyDescent="0.3">
      <c r="A151" s="23">
        <v>44008</v>
      </c>
      <c r="B151" s="24">
        <v>12653</v>
      </c>
      <c r="C151" s="24">
        <v>282</v>
      </c>
      <c r="D151" s="2">
        <v>51</v>
      </c>
      <c r="E151" s="2">
        <v>0</v>
      </c>
    </row>
    <row r="152" spans="1:5" x14ac:dyDescent="0.3">
      <c r="A152" s="23">
        <v>44009</v>
      </c>
      <c r="B152" s="24">
        <v>12715</v>
      </c>
      <c r="C152" s="24">
        <v>282</v>
      </c>
      <c r="D152" s="2">
        <v>62</v>
      </c>
      <c r="E152" s="2">
        <v>0</v>
      </c>
    </row>
    <row r="153" spans="1:5" x14ac:dyDescent="0.3">
      <c r="A153" s="23">
        <v>44010</v>
      </c>
      <c r="B153" s="24">
        <v>12757</v>
      </c>
      <c r="C153" s="24">
        <v>282</v>
      </c>
      <c r="D153" s="2">
        <v>42</v>
      </c>
      <c r="E153" s="2">
        <v>0</v>
      </c>
    </row>
    <row r="154" spans="1:5" x14ac:dyDescent="0.3">
      <c r="A154" s="23">
        <v>44011</v>
      </c>
      <c r="B154" s="24">
        <v>12800</v>
      </c>
      <c r="C154" s="24">
        <v>282</v>
      </c>
      <c r="D154" s="2">
        <v>43</v>
      </c>
      <c r="E154" s="2">
        <v>0</v>
      </c>
    </row>
    <row r="155" spans="1:5" x14ac:dyDescent="0.3">
      <c r="A155" s="23">
        <v>44012</v>
      </c>
      <c r="B155" s="24">
        <v>12850</v>
      </c>
      <c r="C155" s="24">
        <v>282</v>
      </c>
      <c r="D155" s="2">
        <v>50</v>
      </c>
      <c r="E155" s="2">
        <v>0</v>
      </c>
    </row>
    <row r="156" spans="1:5" x14ac:dyDescent="0.3">
      <c r="A156" s="23">
        <v>44013</v>
      </c>
      <c r="B156" s="24">
        <v>12904</v>
      </c>
      <c r="C156" s="24">
        <v>282</v>
      </c>
      <c r="D156" s="2">
        <v>54</v>
      </c>
      <c r="E156" s="2">
        <v>0</v>
      </c>
    </row>
    <row r="157" spans="1:5" x14ac:dyDescent="0.3">
      <c r="A157" s="23">
        <v>44014</v>
      </c>
      <c r="B157" s="24">
        <v>12967</v>
      </c>
      <c r="C157" s="24">
        <v>282</v>
      </c>
      <c r="D157" s="2">
        <v>63</v>
      </c>
      <c r="E157" s="2">
        <v>0</v>
      </c>
    </row>
    <row r="158" spans="1:5" x14ac:dyDescent="0.3">
      <c r="A158" s="23">
        <v>44015</v>
      </c>
      <c r="B158" s="24">
        <v>13030</v>
      </c>
      <c r="C158" s="24">
        <v>283</v>
      </c>
      <c r="D158" s="2">
        <v>63</v>
      </c>
      <c r="E158" s="2">
        <v>1</v>
      </c>
    </row>
    <row r="159" spans="1:5" x14ac:dyDescent="0.3">
      <c r="A159" s="23">
        <v>44016</v>
      </c>
      <c r="B159" s="24">
        <v>13091</v>
      </c>
      <c r="C159" s="24">
        <v>283</v>
      </c>
      <c r="D159" s="2">
        <v>61</v>
      </c>
      <c r="E159" s="2">
        <v>0</v>
      </c>
    </row>
    <row r="160" spans="1:5" x14ac:dyDescent="0.3">
      <c r="A160" s="23">
        <v>44017</v>
      </c>
      <c r="B160" s="24">
        <v>13137</v>
      </c>
      <c r="C160" s="24">
        <v>284</v>
      </c>
      <c r="D160" s="2">
        <v>46</v>
      </c>
      <c r="E160" s="2">
        <v>1</v>
      </c>
    </row>
    <row r="161" spans="1:5" x14ac:dyDescent="0.3">
      <c r="A161" s="23">
        <v>44018</v>
      </c>
      <c r="B161" s="24">
        <v>13181</v>
      </c>
      <c r="C161" s="24">
        <v>285</v>
      </c>
      <c r="D161" s="2">
        <v>44</v>
      </c>
      <c r="E161" s="2">
        <v>1</v>
      </c>
    </row>
    <row r="162" spans="1:5" x14ac:dyDescent="0.3">
      <c r="A162" s="23">
        <v>44019</v>
      </c>
      <c r="B162" s="24">
        <v>13244</v>
      </c>
      <c r="C162" s="24">
        <v>285</v>
      </c>
      <c r="D162" s="2">
        <v>63</v>
      </c>
      <c r="E162" s="2">
        <v>0</v>
      </c>
    </row>
    <row r="163" spans="1:5" x14ac:dyDescent="0.3">
      <c r="A163" s="23">
        <v>44020</v>
      </c>
      <c r="B163" s="24">
        <v>13293</v>
      </c>
      <c r="C163" s="24">
        <v>287</v>
      </c>
      <c r="D163" s="2">
        <v>49</v>
      </c>
      <c r="E163" s="2">
        <v>2</v>
      </c>
    </row>
    <row r="164" spans="1:5" x14ac:dyDescent="0.3">
      <c r="A164" s="23">
        <v>44021</v>
      </c>
      <c r="B164" s="24">
        <v>13338</v>
      </c>
      <c r="C164" s="24">
        <v>288</v>
      </c>
      <c r="D164" s="2">
        <v>45</v>
      </c>
      <c r="E164" s="2">
        <v>1</v>
      </c>
    </row>
    <row r="165" spans="1:5" x14ac:dyDescent="0.3">
      <c r="A165" s="23">
        <v>44022</v>
      </c>
      <c r="B165" s="24">
        <v>13373</v>
      </c>
      <c r="C165" s="24">
        <v>288</v>
      </c>
      <c r="D165" s="2">
        <v>35</v>
      </c>
      <c r="E165" s="2">
        <v>0</v>
      </c>
    </row>
    <row r="166" spans="1:5" x14ac:dyDescent="0.3">
      <c r="A166" s="23">
        <v>44023</v>
      </c>
      <c r="B166" s="24">
        <v>13417</v>
      </c>
      <c r="C166" s="24">
        <v>289</v>
      </c>
      <c r="D166" s="2">
        <v>44</v>
      </c>
      <c r="E166" s="2">
        <v>1</v>
      </c>
    </row>
    <row r="167" spans="1:5" x14ac:dyDescent="0.3">
      <c r="A167" s="23">
        <v>44024</v>
      </c>
      <c r="B167" s="24">
        <v>13479</v>
      </c>
      <c r="C167" s="24">
        <v>289</v>
      </c>
      <c r="D167" s="2">
        <v>62</v>
      </c>
      <c r="E167" s="2">
        <v>0</v>
      </c>
    </row>
    <row r="168" spans="1:5" x14ac:dyDescent="0.3">
      <c r="A168" s="23">
        <v>44025</v>
      </c>
      <c r="B168" s="24">
        <v>13512</v>
      </c>
      <c r="C168" s="24">
        <v>289</v>
      </c>
      <c r="D168" s="2">
        <v>33</v>
      </c>
      <c r="E168" s="2">
        <v>0</v>
      </c>
    </row>
    <row r="169" spans="1:5" x14ac:dyDescent="0.3">
      <c r="A169" s="23">
        <v>44026</v>
      </c>
      <c r="B169" s="24">
        <v>13551</v>
      </c>
      <c r="C169" s="24">
        <v>289</v>
      </c>
      <c r="D169" s="2">
        <v>39</v>
      </c>
      <c r="E169" s="2">
        <v>0</v>
      </c>
    </row>
    <row r="170" spans="1:5" x14ac:dyDescent="0.3">
      <c r="A170" s="23">
        <v>44027</v>
      </c>
      <c r="B170" s="24">
        <v>13612</v>
      </c>
      <c r="C170" s="24">
        <v>291</v>
      </c>
      <c r="D170" s="2">
        <v>61</v>
      </c>
      <c r="E170" s="2">
        <v>2</v>
      </c>
    </row>
    <row r="171" spans="1:5" x14ac:dyDescent="0.3">
      <c r="A171" s="23">
        <v>44028</v>
      </c>
      <c r="B171" s="24">
        <v>13672</v>
      </c>
      <c r="C171" s="24">
        <v>293</v>
      </c>
      <c r="D171" s="2">
        <v>60</v>
      </c>
      <c r="E171" s="2">
        <v>2</v>
      </c>
    </row>
    <row r="172" spans="1:5" x14ac:dyDescent="0.3">
      <c r="A172" s="23">
        <v>44029</v>
      </c>
      <c r="B172" s="24">
        <v>13711</v>
      </c>
      <c r="C172" s="24">
        <v>294</v>
      </c>
      <c r="D172" s="2">
        <v>39</v>
      </c>
      <c r="E172" s="2">
        <v>1</v>
      </c>
    </row>
    <row r="173" spans="1:5" x14ac:dyDescent="0.3">
      <c r="A173" s="23">
        <v>44030</v>
      </c>
      <c r="B173" s="24">
        <v>13745</v>
      </c>
      <c r="C173" s="24">
        <v>295</v>
      </c>
      <c r="D173" s="2">
        <v>34</v>
      </c>
      <c r="E173" s="2">
        <v>1</v>
      </c>
    </row>
    <row r="174" spans="1:5" x14ac:dyDescent="0.3">
      <c r="A174" s="23">
        <v>44031</v>
      </c>
      <c r="B174" s="24">
        <v>13771</v>
      </c>
      <c r="C174" s="24">
        <v>296</v>
      </c>
      <c r="D174" s="2">
        <v>26</v>
      </c>
      <c r="E174" s="2">
        <v>1</v>
      </c>
    </row>
    <row r="175" spans="1:5" x14ac:dyDescent="0.3">
      <c r="A175" s="23">
        <v>44032</v>
      </c>
      <c r="B175" s="24">
        <v>13816</v>
      </c>
      <c r="C175" s="24">
        <v>296</v>
      </c>
      <c r="D175" s="2">
        <v>45</v>
      </c>
      <c r="E175" s="2">
        <v>0</v>
      </c>
    </row>
    <row r="176" spans="1:5" x14ac:dyDescent="0.3">
      <c r="A176" s="23">
        <v>44033</v>
      </c>
      <c r="B176" s="24">
        <v>13879</v>
      </c>
      <c r="C176" s="24">
        <v>297</v>
      </c>
      <c r="D176" s="2">
        <v>63</v>
      </c>
      <c r="E176" s="2">
        <v>1</v>
      </c>
    </row>
    <row r="177" spans="1:5" x14ac:dyDescent="0.3">
      <c r="A177" s="23">
        <v>44034</v>
      </c>
      <c r="B177" s="24">
        <v>13938</v>
      </c>
      <c r="C177" s="24">
        <v>297</v>
      </c>
      <c r="D177" s="2">
        <v>59</v>
      </c>
      <c r="E177" s="2">
        <v>0</v>
      </c>
    </row>
    <row r="178" spans="1:5" x14ac:dyDescent="0.3">
      <c r="A178" s="23">
        <v>44035</v>
      </c>
      <c r="B178" s="24">
        <v>13979</v>
      </c>
      <c r="C178" s="24">
        <v>298</v>
      </c>
      <c r="D178" s="2">
        <v>41</v>
      </c>
      <c r="E178" s="2">
        <v>1</v>
      </c>
    </row>
    <row r="179" spans="1:5" x14ac:dyDescent="0.3">
      <c r="A179" s="23">
        <v>44036</v>
      </c>
      <c r="B179" s="24">
        <v>14092</v>
      </c>
      <c r="C179" s="24">
        <v>298</v>
      </c>
      <c r="D179" s="2">
        <v>113</v>
      </c>
      <c r="E179" s="2">
        <v>0</v>
      </c>
    </row>
    <row r="180" spans="1:5" x14ac:dyDescent="0.3">
      <c r="A180" s="23">
        <v>44037</v>
      </c>
      <c r="B180" s="24">
        <v>14150</v>
      </c>
      <c r="C180" s="24">
        <v>298</v>
      </c>
      <c r="D180" s="2">
        <v>58</v>
      </c>
      <c r="E180" s="2">
        <v>0</v>
      </c>
    </row>
    <row r="181" spans="1:5" x14ac:dyDescent="0.3">
      <c r="A181" s="23">
        <v>44038</v>
      </c>
      <c r="B181" s="24">
        <v>14175</v>
      </c>
      <c r="C181" s="24">
        <v>299</v>
      </c>
      <c r="D181" s="2">
        <v>25</v>
      </c>
      <c r="E181" s="2">
        <v>1</v>
      </c>
    </row>
    <row r="182" spans="1:5" x14ac:dyDescent="0.3">
      <c r="A182" s="23">
        <v>44039</v>
      </c>
      <c r="B182" s="24">
        <v>14203</v>
      </c>
      <c r="C182" s="24">
        <v>300</v>
      </c>
      <c r="D182" s="2">
        <v>28</v>
      </c>
      <c r="E182" s="2">
        <v>1</v>
      </c>
    </row>
    <row r="183" spans="1:5" x14ac:dyDescent="0.3">
      <c r="A183" s="23">
        <v>44040</v>
      </c>
      <c r="B183" s="24">
        <v>14251</v>
      </c>
      <c r="C183" s="24">
        <v>300</v>
      </c>
      <c r="D183" s="2">
        <v>48</v>
      </c>
      <c r="E183" s="2">
        <v>0</v>
      </c>
    </row>
    <row r="184" spans="1:5" x14ac:dyDescent="0.3">
      <c r="A184" s="23">
        <v>44041</v>
      </c>
      <c r="B184" s="24">
        <v>14269</v>
      </c>
      <c r="C184" s="24">
        <v>300</v>
      </c>
      <c r="D184" s="2">
        <v>18</v>
      </c>
      <c r="E184" s="2">
        <v>0</v>
      </c>
    </row>
    <row r="185" spans="1:5" x14ac:dyDescent="0.3">
      <c r="A185" s="23">
        <v>44042</v>
      </c>
      <c r="B185" s="24">
        <v>14305</v>
      </c>
      <c r="C185" s="24">
        <v>301</v>
      </c>
      <c r="D185" s="2">
        <v>36</v>
      </c>
      <c r="E185" s="2">
        <v>1</v>
      </c>
    </row>
    <row r="186" spans="1:5" x14ac:dyDescent="0.3">
      <c r="A186" s="23">
        <v>44043</v>
      </c>
      <c r="B186" s="24">
        <v>14336</v>
      </c>
      <c r="C186" s="24">
        <v>301</v>
      </c>
      <c r="D186" s="2">
        <v>31</v>
      </c>
      <c r="E186" s="2">
        <v>0</v>
      </c>
    </row>
    <row r="187" spans="1:5" x14ac:dyDescent="0.3">
      <c r="A187" s="23">
        <v>44044</v>
      </c>
      <c r="B187" s="24">
        <v>14366</v>
      </c>
      <c r="C187" s="24">
        <v>301</v>
      </c>
      <c r="D187" s="2">
        <v>30</v>
      </c>
      <c r="E187" s="2">
        <v>0</v>
      </c>
    </row>
    <row r="188" spans="1:5" x14ac:dyDescent="0.3">
      <c r="A188" s="23">
        <v>44045</v>
      </c>
      <c r="B188" s="24">
        <v>14389</v>
      </c>
      <c r="C188" s="24">
        <v>301</v>
      </c>
      <c r="D188" s="2">
        <v>23</v>
      </c>
      <c r="E188" s="2">
        <v>0</v>
      </c>
    </row>
    <row r="189" spans="1:5" x14ac:dyDescent="0.3">
      <c r="A189" s="23">
        <v>44046</v>
      </c>
      <c r="B189" s="24">
        <v>14423</v>
      </c>
      <c r="C189" s="24">
        <v>301</v>
      </c>
      <c r="D189" s="2">
        <v>34</v>
      </c>
      <c r="E189" s="2">
        <v>0</v>
      </c>
    </row>
    <row r="190" spans="1:5" x14ac:dyDescent="0.3">
      <c r="A190" s="23">
        <v>44047</v>
      </c>
      <c r="B190" s="24">
        <v>14456</v>
      </c>
      <c r="C190" s="24">
        <v>302</v>
      </c>
      <c r="D190" s="2">
        <v>33</v>
      </c>
      <c r="E190" s="2">
        <v>1</v>
      </c>
    </row>
    <row r="191" spans="1:5" x14ac:dyDescent="0.3">
      <c r="A191" s="23">
        <v>44048</v>
      </c>
      <c r="B191" s="24">
        <v>14499</v>
      </c>
      <c r="C191" s="24">
        <v>302</v>
      </c>
      <c r="D191" s="2">
        <v>43</v>
      </c>
      <c r="E191" s="2">
        <v>0</v>
      </c>
    </row>
    <row r="192" spans="1:5" x14ac:dyDescent="0.3">
      <c r="A192" s="23">
        <v>44049</v>
      </c>
      <c r="B192" s="24">
        <v>14519</v>
      </c>
      <c r="C192" s="24">
        <v>303</v>
      </c>
      <c r="D192" s="2">
        <v>20</v>
      </c>
      <c r="E192" s="2">
        <v>1</v>
      </c>
    </row>
    <row r="193" spans="1:5" x14ac:dyDescent="0.3">
      <c r="A193" s="23">
        <v>44050</v>
      </c>
      <c r="B193" s="24">
        <v>14562</v>
      </c>
      <c r="C193" s="24">
        <v>304</v>
      </c>
      <c r="D193" s="2">
        <v>43</v>
      </c>
      <c r="E193" s="2">
        <v>1</v>
      </c>
    </row>
    <row r="194" spans="1:5" x14ac:dyDescent="0.3">
      <c r="A194" s="23">
        <v>44051</v>
      </c>
      <c r="B194" s="24">
        <v>14598</v>
      </c>
      <c r="C194" s="24">
        <v>305</v>
      </c>
      <c r="D194" s="2">
        <v>36</v>
      </c>
      <c r="E194" s="2">
        <v>1</v>
      </c>
    </row>
    <row r="195" spans="1:5" x14ac:dyDescent="0.3">
      <c r="A195" s="23">
        <v>44052</v>
      </c>
      <c r="B195" s="24">
        <v>14626</v>
      </c>
      <c r="C195" s="24">
        <v>305</v>
      </c>
      <c r="D195" s="2">
        <v>28</v>
      </c>
      <c r="E195" s="2">
        <v>0</v>
      </c>
    </row>
    <row r="196" spans="1:5" x14ac:dyDescent="0.3">
      <c r="A196" s="23">
        <v>44053</v>
      </c>
      <c r="B196" s="24">
        <v>14660</v>
      </c>
      <c r="C196" s="24">
        <v>305</v>
      </c>
      <c r="D196" s="2">
        <v>34</v>
      </c>
      <c r="E196" s="2">
        <v>0</v>
      </c>
    </row>
    <row r="197" spans="1:5" x14ac:dyDescent="0.3">
      <c r="A197" s="23">
        <v>44054</v>
      </c>
      <c r="B197" s="24">
        <v>14714</v>
      </c>
      <c r="C197" s="24">
        <v>305</v>
      </c>
      <c r="D197" s="2">
        <v>54</v>
      </c>
      <c r="E197" s="2">
        <v>0</v>
      </c>
    </row>
    <row r="198" spans="1:5" x14ac:dyDescent="0.3">
      <c r="A198" s="23">
        <v>44055</v>
      </c>
      <c r="B198" s="24">
        <v>14770</v>
      </c>
      <c r="C198" s="24">
        <v>305</v>
      </c>
      <c r="D198" s="2">
        <v>56</v>
      </c>
      <c r="E198" s="2">
        <v>0</v>
      </c>
    </row>
    <row r="199" spans="1:5" x14ac:dyDescent="0.3">
      <c r="A199" s="23">
        <v>44056</v>
      </c>
      <c r="B199" s="24">
        <v>14873</v>
      </c>
      <c r="C199" s="24">
        <v>305</v>
      </c>
      <c r="D199" s="2">
        <v>103</v>
      </c>
      <c r="E199" s="2">
        <v>0</v>
      </c>
    </row>
    <row r="200" spans="1:5" x14ac:dyDescent="0.3">
      <c r="A200" s="23">
        <v>44057</v>
      </c>
      <c r="B200" s="24">
        <v>15039</v>
      </c>
      <c r="C200" s="24">
        <v>305</v>
      </c>
      <c r="D200" s="2">
        <v>166</v>
      </c>
      <c r="E200" s="2">
        <v>0</v>
      </c>
    </row>
    <row r="201" spans="1:5" x14ac:dyDescent="0.3">
      <c r="A201" s="23">
        <v>44058</v>
      </c>
      <c r="B201" s="24">
        <v>15318</v>
      </c>
      <c r="C201" s="24">
        <v>305</v>
      </c>
      <c r="D201" s="2">
        <v>279</v>
      </c>
      <c r="E201" s="2">
        <v>0</v>
      </c>
    </row>
    <row r="202" spans="1:5" x14ac:dyDescent="0.3">
      <c r="A202" s="23">
        <v>44059</v>
      </c>
      <c r="B202" s="24">
        <v>15515</v>
      </c>
      <c r="C202" s="24">
        <v>305</v>
      </c>
      <c r="D202" s="2">
        <v>197</v>
      </c>
      <c r="E202" s="2">
        <v>0</v>
      </c>
    </row>
    <row r="203" spans="1:5" x14ac:dyDescent="0.3">
      <c r="A203" s="23">
        <v>44060</v>
      </c>
      <c r="B203" s="24">
        <v>15761</v>
      </c>
      <c r="C203" s="24">
        <v>306</v>
      </c>
      <c r="D203" s="2">
        <v>246</v>
      </c>
      <c r="E203" s="2">
        <v>1</v>
      </c>
    </row>
    <row r="204" spans="1:5" x14ac:dyDescent="0.3">
      <c r="A204" s="23">
        <v>44061</v>
      </c>
      <c r="B204" s="24">
        <v>16058</v>
      </c>
      <c r="C204" s="24">
        <v>306</v>
      </c>
      <c r="D204" s="2">
        <v>297</v>
      </c>
      <c r="E204" s="2">
        <v>0</v>
      </c>
    </row>
    <row r="205" spans="1:5" x14ac:dyDescent="0.3">
      <c r="A205" s="23">
        <v>44062</v>
      </c>
      <c r="B205" s="24">
        <v>16346</v>
      </c>
      <c r="C205" s="24">
        <v>307</v>
      </c>
      <c r="D205" s="2">
        <v>288</v>
      </c>
      <c r="E205" s="2">
        <v>1</v>
      </c>
    </row>
    <row r="206" spans="1:5" x14ac:dyDescent="0.3">
      <c r="A206" s="23">
        <v>44063</v>
      </c>
      <c r="B206" s="24">
        <v>16670</v>
      </c>
      <c r="C206" s="24">
        <v>309</v>
      </c>
      <c r="D206" s="2">
        <v>324</v>
      </c>
      <c r="E206" s="2">
        <v>2</v>
      </c>
    </row>
    <row r="207" spans="1:5" x14ac:dyDescent="0.3">
      <c r="A207" s="23">
        <v>44064</v>
      </c>
      <c r="B207" s="24">
        <v>17002</v>
      </c>
      <c r="C207" s="24">
        <v>309</v>
      </c>
      <c r="D207" s="2">
        <v>332</v>
      </c>
      <c r="E207" s="2">
        <v>0</v>
      </c>
    </row>
    <row r="208" spans="1:5" x14ac:dyDescent="0.3">
      <c r="A208" s="23">
        <v>44065</v>
      </c>
      <c r="B208" s="24">
        <v>17399</v>
      </c>
      <c r="C208" s="24">
        <v>309</v>
      </c>
      <c r="D208" s="2">
        <v>397</v>
      </c>
      <c r="E208" s="2">
        <v>0</v>
      </c>
    </row>
    <row r="209" spans="1:5" x14ac:dyDescent="0.3">
      <c r="A209" s="23">
        <v>44066</v>
      </c>
      <c r="B209" s="24">
        <v>17665</v>
      </c>
      <c r="C209" s="24">
        <v>309</v>
      </c>
      <c r="D209" s="2">
        <v>266</v>
      </c>
      <c r="E209" s="2">
        <v>0</v>
      </c>
    </row>
    <row r="210" spans="1:5" x14ac:dyDescent="0.3">
      <c r="A210" s="23">
        <v>44067</v>
      </c>
      <c r="B210" s="24">
        <v>17945</v>
      </c>
      <c r="C210" s="24">
        <v>310</v>
      </c>
      <c r="D210" s="2">
        <v>280</v>
      </c>
      <c r="E210" s="2">
        <v>1</v>
      </c>
    </row>
    <row r="211" spans="1:5" x14ac:dyDescent="0.3">
      <c r="A211" s="23">
        <v>44068</v>
      </c>
      <c r="B211" s="24">
        <v>18265</v>
      </c>
      <c r="C211" s="24">
        <v>312</v>
      </c>
      <c r="D211" s="2">
        <v>320</v>
      </c>
      <c r="E211" s="2">
        <v>2</v>
      </c>
    </row>
    <row r="212" spans="1:5" x14ac:dyDescent="0.3">
      <c r="A212" s="23">
        <v>44069</v>
      </c>
      <c r="B212" s="24">
        <v>18706</v>
      </c>
      <c r="C212" s="24">
        <v>313</v>
      </c>
      <c r="D212" s="2">
        <v>441</v>
      </c>
      <c r="E212" s="2">
        <v>1</v>
      </c>
    </row>
    <row r="213" spans="1:5" x14ac:dyDescent="0.3">
      <c r="A213" s="23">
        <v>44070</v>
      </c>
      <c r="B213" s="24">
        <v>19077</v>
      </c>
      <c r="C213" s="24">
        <v>316</v>
      </c>
      <c r="D213" s="2">
        <v>371</v>
      </c>
      <c r="E213" s="2">
        <v>3</v>
      </c>
    </row>
    <row r="214" spans="1:5" x14ac:dyDescent="0.3">
      <c r="A214" s="23">
        <v>44071</v>
      </c>
      <c r="B214" s="24">
        <v>19400</v>
      </c>
      <c r="C214" s="24">
        <v>321</v>
      </c>
      <c r="D214" s="2">
        <v>323</v>
      </c>
      <c r="E214" s="2">
        <v>5</v>
      </c>
    </row>
    <row r="215" spans="1:5" x14ac:dyDescent="0.3">
      <c r="A215" s="23">
        <v>44072</v>
      </c>
      <c r="B215" s="24">
        <v>19699</v>
      </c>
      <c r="C215" s="24">
        <v>323</v>
      </c>
      <c r="D215" s="2">
        <v>299</v>
      </c>
      <c r="E215" s="2">
        <v>2</v>
      </c>
    </row>
    <row r="216" spans="1:5" x14ac:dyDescent="0.3">
      <c r="A216" s="23">
        <v>44073</v>
      </c>
      <c r="B216" s="24">
        <v>19947</v>
      </c>
      <c r="C216" s="24">
        <v>324</v>
      </c>
      <c r="D216" s="2">
        <v>248</v>
      </c>
      <c r="E216" s="2">
        <v>1</v>
      </c>
    </row>
    <row r="217" spans="1:5" x14ac:dyDescent="0.3">
      <c r="A217" s="23">
        <v>44074</v>
      </c>
      <c r="B217" s="24">
        <v>20182</v>
      </c>
      <c r="C217" s="24">
        <v>324</v>
      </c>
      <c r="D217" s="2">
        <v>235</v>
      </c>
      <c r="E217" s="2">
        <v>0</v>
      </c>
    </row>
    <row r="218" spans="1:5" x14ac:dyDescent="0.3">
      <c r="A218" s="23">
        <v>44075</v>
      </c>
      <c r="B218" s="24">
        <v>20449</v>
      </c>
      <c r="C218" s="24">
        <v>326</v>
      </c>
      <c r="D218" s="2">
        <v>267</v>
      </c>
      <c r="E218" s="2">
        <v>2</v>
      </c>
    </row>
    <row r="219" spans="1:5" x14ac:dyDescent="0.3">
      <c r="A219" s="23">
        <v>44076</v>
      </c>
      <c r="B219" s="24">
        <v>20644</v>
      </c>
      <c r="C219" s="24">
        <v>329</v>
      </c>
      <c r="D219" s="2">
        <v>195</v>
      </c>
      <c r="E219" s="2">
        <v>3</v>
      </c>
    </row>
    <row r="220" spans="1:5" x14ac:dyDescent="0.3">
      <c r="A220" s="23">
        <v>44077</v>
      </c>
      <c r="B220" s="24">
        <v>20842</v>
      </c>
      <c r="C220" s="24">
        <v>331</v>
      </c>
      <c r="D220" s="2">
        <v>198</v>
      </c>
      <c r="E220" s="2">
        <v>2</v>
      </c>
    </row>
    <row r="221" spans="1:5" x14ac:dyDescent="0.3">
      <c r="A221" s="23">
        <v>44078</v>
      </c>
      <c r="B221" s="24">
        <v>21010</v>
      </c>
      <c r="C221" s="24">
        <v>333</v>
      </c>
      <c r="D221" s="2">
        <v>168</v>
      </c>
      <c r="E221" s="2">
        <v>2</v>
      </c>
    </row>
    <row r="222" spans="1:5" x14ac:dyDescent="0.3">
      <c r="A222" s="23">
        <v>44079</v>
      </c>
      <c r="B222" s="24">
        <v>21177</v>
      </c>
      <c r="C222" s="24">
        <v>334</v>
      </c>
      <c r="D222" s="2">
        <v>167</v>
      </c>
      <c r="E222" s="2">
        <v>1</v>
      </c>
    </row>
    <row r="223" spans="1:5" x14ac:dyDescent="0.3">
      <c r="A223" s="23">
        <v>44080</v>
      </c>
      <c r="B223" s="24">
        <v>21296</v>
      </c>
      <c r="C223" s="24">
        <v>336</v>
      </c>
      <c r="D223" s="2">
        <v>119</v>
      </c>
      <c r="E223" s="2">
        <v>2</v>
      </c>
    </row>
    <row r="224" spans="1:5" x14ac:dyDescent="0.3">
      <c r="A224" s="23">
        <v>44081</v>
      </c>
      <c r="B224" s="24">
        <v>21432</v>
      </c>
      <c r="C224" s="24">
        <v>341</v>
      </c>
      <c r="D224" s="2">
        <v>136</v>
      </c>
      <c r="E224" s="2">
        <v>5</v>
      </c>
    </row>
    <row r="225" spans="1:5" x14ac:dyDescent="0.3">
      <c r="A225" s="23">
        <v>44082</v>
      </c>
      <c r="B225" s="24">
        <v>21588</v>
      </c>
      <c r="C225" s="24">
        <v>344</v>
      </c>
      <c r="D225" s="2">
        <v>156</v>
      </c>
      <c r="E225" s="2">
        <v>3</v>
      </c>
    </row>
    <row r="226" spans="1:5" x14ac:dyDescent="0.3">
      <c r="A226" s="23">
        <v>44083</v>
      </c>
      <c r="B226" s="24">
        <v>21743</v>
      </c>
      <c r="C226" s="24">
        <v>346</v>
      </c>
      <c r="D226" s="2">
        <v>155</v>
      </c>
      <c r="E226" s="2">
        <v>2</v>
      </c>
    </row>
    <row r="227" spans="1:5" x14ac:dyDescent="0.3">
      <c r="A227" s="23">
        <v>44084</v>
      </c>
      <c r="B227" s="24">
        <v>21919</v>
      </c>
      <c r="C227" s="24">
        <v>350</v>
      </c>
      <c r="D227" s="2">
        <v>176</v>
      </c>
      <c r="E227" s="2">
        <v>4</v>
      </c>
    </row>
    <row r="228" spans="1:5" x14ac:dyDescent="0.3">
      <c r="A228" s="23">
        <v>44085</v>
      </c>
      <c r="B228" s="24">
        <v>22055</v>
      </c>
      <c r="C228" s="24">
        <v>355</v>
      </c>
      <c r="D228" s="2">
        <v>136</v>
      </c>
      <c r="E228" s="2">
        <v>5</v>
      </c>
    </row>
    <row r="229" spans="1:5" x14ac:dyDescent="0.3">
      <c r="A229" s="23">
        <v>44086</v>
      </c>
      <c r="B229" s="24">
        <v>22176</v>
      </c>
      <c r="C229" s="24">
        <v>358</v>
      </c>
      <c r="D229" s="2">
        <v>121</v>
      </c>
      <c r="E229" s="2">
        <v>3</v>
      </c>
    </row>
    <row r="230" spans="1:5" x14ac:dyDescent="0.3">
      <c r="A230" s="23">
        <v>44087</v>
      </c>
      <c r="B230" s="24">
        <v>22285</v>
      </c>
      <c r="C230" s="24">
        <v>363</v>
      </c>
      <c r="D230" s="2">
        <v>109</v>
      </c>
      <c r="E230" s="2">
        <v>5</v>
      </c>
    </row>
    <row r="231" spans="1:5" x14ac:dyDescent="0.3">
      <c r="A231" s="23">
        <v>44088</v>
      </c>
      <c r="B231" s="24">
        <v>22391</v>
      </c>
      <c r="C231" s="24">
        <v>367</v>
      </c>
      <c r="D231" s="2">
        <v>106</v>
      </c>
      <c r="E231" s="2">
        <v>4</v>
      </c>
    </row>
    <row r="232" spans="1:5" x14ac:dyDescent="0.3">
      <c r="A232" s="23">
        <v>44089</v>
      </c>
      <c r="B232" s="24">
        <v>22504</v>
      </c>
      <c r="C232" s="24">
        <v>367</v>
      </c>
      <c r="D232" s="2">
        <v>113</v>
      </c>
      <c r="E232" s="2">
        <v>0</v>
      </c>
    </row>
    <row r="233" spans="1:5" x14ac:dyDescent="0.3">
      <c r="A233" s="23">
        <v>44090</v>
      </c>
      <c r="B233" s="24">
        <v>22657</v>
      </c>
      <c r="C233" s="24">
        <v>372</v>
      </c>
      <c r="D233" s="2">
        <v>153</v>
      </c>
      <c r="E233" s="2">
        <v>5</v>
      </c>
    </row>
    <row r="234" spans="1:5" x14ac:dyDescent="0.3">
      <c r="A234" s="23">
        <v>44091</v>
      </c>
      <c r="B234" s="24">
        <v>22783</v>
      </c>
      <c r="C234" s="24">
        <v>377</v>
      </c>
      <c r="D234" s="2">
        <v>126</v>
      </c>
      <c r="E234" s="2">
        <v>5</v>
      </c>
    </row>
    <row r="235" spans="1:5" x14ac:dyDescent="0.3">
      <c r="A235" s="23">
        <v>44092</v>
      </c>
      <c r="B235" s="24">
        <v>22893</v>
      </c>
      <c r="C235" s="24">
        <v>378</v>
      </c>
      <c r="D235" s="2">
        <v>110</v>
      </c>
      <c r="E235" s="2">
        <v>1</v>
      </c>
    </row>
    <row r="236" spans="1:5" x14ac:dyDescent="0.3">
      <c r="A236" s="23">
        <v>44093</v>
      </c>
      <c r="B236" s="24">
        <v>22975</v>
      </c>
      <c r="C236" s="24">
        <v>383</v>
      </c>
      <c r="D236" s="2">
        <v>82</v>
      </c>
      <c r="E236" s="2">
        <v>5</v>
      </c>
    </row>
    <row r="237" spans="1:5" x14ac:dyDescent="0.3">
      <c r="A237" s="23">
        <v>44094</v>
      </c>
      <c r="B237" s="24">
        <v>23045</v>
      </c>
      <c r="C237" s="24">
        <v>385</v>
      </c>
      <c r="D237" s="2">
        <v>70</v>
      </c>
      <c r="E237" s="2">
        <v>2</v>
      </c>
    </row>
    <row r="238" spans="1:5" x14ac:dyDescent="0.3">
      <c r="A238" s="23">
        <v>44095</v>
      </c>
      <c r="B238" s="24">
        <v>23106</v>
      </c>
      <c r="C238" s="24">
        <v>388</v>
      </c>
      <c r="D238" s="2">
        <v>61</v>
      </c>
      <c r="E238" s="2">
        <v>3</v>
      </c>
    </row>
    <row r="239" spans="1:5" x14ac:dyDescent="0.3">
      <c r="A239" s="23">
        <v>44096</v>
      </c>
      <c r="B239" s="24">
        <v>23216</v>
      </c>
      <c r="C239" s="24">
        <v>388</v>
      </c>
      <c r="D239" s="2">
        <v>110</v>
      </c>
      <c r="E239" s="2">
        <v>0</v>
      </c>
    </row>
    <row r="240" spans="1:5" x14ac:dyDescent="0.3">
      <c r="A240" s="23">
        <v>44097</v>
      </c>
      <c r="B240" s="24">
        <v>23341</v>
      </c>
      <c r="C240" s="24">
        <v>393</v>
      </c>
      <c r="D240" s="2">
        <v>125</v>
      </c>
      <c r="E240" s="2">
        <v>5</v>
      </c>
    </row>
    <row r="241" spans="1:5" x14ac:dyDescent="0.3">
      <c r="A241" s="23">
        <v>44098</v>
      </c>
      <c r="B241" s="24">
        <v>23455</v>
      </c>
      <c r="C241" s="24">
        <v>395</v>
      </c>
      <c r="D241" s="2">
        <v>114</v>
      </c>
      <c r="E241" s="2">
        <v>2</v>
      </c>
    </row>
    <row r="242" spans="1:5" x14ac:dyDescent="0.3">
      <c r="A242" s="23">
        <v>44099</v>
      </c>
      <c r="B242" s="24">
        <v>23516</v>
      </c>
      <c r="C242" s="24">
        <v>399</v>
      </c>
      <c r="D242" s="2">
        <v>61</v>
      </c>
      <c r="E242" s="2">
        <v>4</v>
      </c>
    </row>
    <row r="243" spans="1:5" x14ac:dyDescent="0.3">
      <c r="A243" s="23">
        <v>44100</v>
      </c>
      <c r="B243" s="24">
        <v>23611</v>
      </c>
      <c r="C243" s="24">
        <v>401</v>
      </c>
      <c r="D243" s="2">
        <v>95</v>
      </c>
      <c r="E243" s="2">
        <v>2</v>
      </c>
    </row>
    <row r="244" spans="1:5" x14ac:dyDescent="0.3">
      <c r="A244" s="23">
        <v>44101</v>
      </c>
      <c r="B244" s="24">
        <v>23661</v>
      </c>
      <c r="C244" s="24">
        <v>406</v>
      </c>
      <c r="D244" s="2">
        <v>50</v>
      </c>
      <c r="E244" s="2">
        <v>5</v>
      </c>
    </row>
    <row r="245" spans="1:5" x14ac:dyDescent="0.3">
      <c r="A245" s="23">
        <v>44102</v>
      </c>
      <c r="B245" s="24">
        <v>23699</v>
      </c>
      <c r="C245" s="24">
        <v>407</v>
      </c>
      <c r="D245" s="2">
        <v>38</v>
      </c>
      <c r="E245" s="2">
        <v>1</v>
      </c>
    </row>
    <row r="246" spans="1:5" x14ac:dyDescent="0.3">
      <c r="A246" s="23">
        <v>44103</v>
      </c>
      <c r="B246" s="24">
        <v>23812</v>
      </c>
      <c r="C246" s="24">
        <v>413</v>
      </c>
      <c r="D246" s="2">
        <v>113</v>
      </c>
      <c r="E246" s="2">
        <v>6</v>
      </c>
    </row>
    <row r="247" spans="1:5" x14ac:dyDescent="0.3">
      <c r="A247" s="23">
        <v>44104</v>
      </c>
      <c r="B247" s="24">
        <v>23889</v>
      </c>
      <c r="C247" s="24">
        <v>415</v>
      </c>
      <c r="D247" s="2">
        <v>77</v>
      </c>
      <c r="E247" s="2">
        <v>2</v>
      </c>
    </row>
    <row r="248" spans="1:5" x14ac:dyDescent="0.3">
      <c r="A248" s="23">
        <v>44105</v>
      </c>
      <c r="B248" s="24">
        <v>23952</v>
      </c>
      <c r="C248" s="24">
        <v>416</v>
      </c>
      <c r="D248" s="2">
        <v>63</v>
      </c>
      <c r="E248" s="2">
        <v>1</v>
      </c>
    </row>
    <row r="249" spans="1:5" x14ac:dyDescent="0.3">
      <c r="A249" s="23">
        <v>44106</v>
      </c>
      <c r="B249" s="24">
        <v>24027</v>
      </c>
      <c r="C249" s="24">
        <v>420</v>
      </c>
      <c r="D249" s="2">
        <v>75</v>
      </c>
      <c r="E249" s="2">
        <v>4</v>
      </c>
    </row>
    <row r="250" spans="1:5" x14ac:dyDescent="0.3">
      <c r="A250" s="23">
        <v>44107</v>
      </c>
      <c r="B250" s="24">
        <v>24091</v>
      </c>
      <c r="C250" s="24">
        <v>421</v>
      </c>
      <c r="D250" s="2">
        <v>64</v>
      </c>
      <c r="E250" s="2">
        <v>1</v>
      </c>
    </row>
    <row r="251" spans="1:5" x14ac:dyDescent="0.3">
      <c r="A251" s="23">
        <v>44108</v>
      </c>
      <c r="B251" s="24">
        <v>24164</v>
      </c>
      <c r="C251" s="24">
        <v>422</v>
      </c>
      <c r="D251" s="2">
        <v>73</v>
      </c>
      <c r="E251" s="2">
        <v>1</v>
      </c>
    </row>
    <row r="252" spans="1:5" x14ac:dyDescent="0.3">
      <c r="A252" s="23">
        <v>44109</v>
      </c>
      <c r="B252" s="24">
        <v>24239</v>
      </c>
      <c r="C252" s="24">
        <v>422</v>
      </c>
      <c r="D252" s="2">
        <v>75</v>
      </c>
      <c r="E252" s="2">
        <v>0</v>
      </c>
    </row>
    <row r="253" spans="1:5" x14ac:dyDescent="0.3">
      <c r="A253" s="23">
        <v>44110</v>
      </c>
      <c r="B253" s="24">
        <v>24353</v>
      </c>
      <c r="C253" s="24">
        <v>425</v>
      </c>
      <c r="D253" s="2">
        <v>114</v>
      </c>
      <c r="E253" s="2">
        <v>3</v>
      </c>
    </row>
    <row r="254" spans="1:5" x14ac:dyDescent="0.3">
      <c r="A254" s="23">
        <v>44111</v>
      </c>
      <c r="B254" s="24">
        <v>24422</v>
      </c>
      <c r="C254" s="24">
        <v>427</v>
      </c>
      <c r="D254" s="2">
        <v>69</v>
      </c>
      <c r="E254" s="2">
        <v>2</v>
      </c>
    </row>
    <row r="255" spans="1:5" x14ac:dyDescent="0.3">
      <c r="A255" s="23">
        <v>44112</v>
      </c>
      <c r="B255" s="24">
        <v>24476</v>
      </c>
      <c r="C255" s="24">
        <v>428</v>
      </c>
      <c r="D255" s="2">
        <v>54</v>
      </c>
      <c r="E255" s="2">
        <v>1</v>
      </c>
    </row>
    <row r="256" spans="1:5" x14ac:dyDescent="0.3">
      <c r="A256" s="23">
        <v>44113</v>
      </c>
      <c r="B256" s="24">
        <v>24548</v>
      </c>
      <c r="C256" s="24">
        <v>430</v>
      </c>
      <c r="D256" s="2">
        <v>72</v>
      </c>
      <c r="E256" s="2">
        <v>2</v>
      </c>
    </row>
    <row r="257" spans="1:5" x14ac:dyDescent="0.3">
      <c r="A257" s="23">
        <v>44114</v>
      </c>
      <c r="B257" s="24">
        <v>24606</v>
      </c>
      <c r="C257" s="24">
        <v>432</v>
      </c>
      <c r="D257" s="2">
        <v>58</v>
      </c>
      <c r="E257" s="2">
        <v>2</v>
      </c>
    </row>
    <row r="258" spans="1:5" x14ac:dyDescent="0.3">
      <c r="A258" s="23">
        <v>44115</v>
      </c>
      <c r="B258" s="24">
        <v>24703</v>
      </c>
      <c r="C258" s="24">
        <v>433</v>
      </c>
      <c r="D258" s="2">
        <v>97</v>
      </c>
      <c r="E258" s="2">
        <v>1</v>
      </c>
    </row>
    <row r="259" spans="1:5" x14ac:dyDescent="0.3">
      <c r="A259" s="23">
        <v>44116</v>
      </c>
      <c r="B259" s="24">
        <v>24805</v>
      </c>
      <c r="C259" s="24">
        <v>434</v>
      </c>
      <c r="D259" s="2">
        <v>102</v>
      </c>
      <c r="E259" s="2">
        <v>1</v>
      </c>
    </row>
    <row r="260" spans="1:5" x14ac:dyDescent="0.3">
      <c r="A260" s="23">
        <v>44117</v>
      </c>
      <c r="B260" s="24">
        <v>24889</v>
      </c>
      <c r="C260" s="24">
        <v>438</v>
      </c>
      <c r="D260" s="2">
        <v>84</v>
      </c>
      <c r="E260" s="2">
        <v>4</v>
      </c>
    </row>
    <row r="261" spans="1:5" x14ac:dyDescent="0.3">
      <c r="A261" s="23">
        <v>44118</v>
      </c>
      <c r="B261" s="24">
        <v>24988</v>
      </c>
      <c r="C261" s="24">
        <v>439</v>
      </c>
      <c r="D261" s="2">
        <v>99</v>
      </c>
      <c r="E261" s="2">
        <v>1</v>
      </c>
    </row>
    <row r="262" spans="1:5" x14ac:dyDescent="0.3">
      <c r="A262" s="23">
        <v>44119</v>
      </c>
      <c r="B262" s="24">
        <v>25035</v>
      </c>
      <c r="C262" s="24">
        <v>441</v>
      </c>
      <c r="D262" s="2">
        <v>47</v>
      </c>
      <c r="E262" s="2">
        <v>2</v>
      </c>
    </row>
    <row r="263" spans="1:5" x14ac:dyDescent="0.3">
      <c r="A263" s="23">
        <v>44120</v>
      </c>
      <c r="B263" s="24">
        <v>25108</v>
      </c>
      <c r="C263" s="24">
        <v>443</v>
      </c>
      <c r="D263" s="2">
        <v>73</v>
      </c>
      <c r="E263" s="2">
        <v>2</v>
      </c>
    </row>
    <row r="264" spans="1:5" x14ac:dyDescent="0.3">
      <c r="A264" s="23">
        <v>44121</v>
      </c>
      <c r="B264" s="24">
        <v>25199</v>
      </c>
      <c r="C264" s="24">
        <v>444</v>
      </c>
      <c r="D264" s="2">
        <v>91</v>
      </c>
      <c r="E264" s="2">
        <v>1</v>
      </c>
    </row>
    <row r="265" spans="1:5" x14ac:dyDescent="0.3">
      <c r="A265" s="23">
        <v>44122</v>
      </c>
      <c r="B265" s="24">
        <v>25275</v>
      </c>
      <c r="C265" s="24">
        <v>444</v>
      </c>
      <c r="D265" s="2">
        <v>76</v>
      </c>
      <c r="E265" s="2">
        <v>0</v>
      </c>
    </row>
    <row r="266" spans="1:5" x14ac:dyDescent="0.3">
      <c r="A266" s="23">
        <v>44123</v>
      </c>
      <c r="B266" s="24">
        <v>25333</v>
      </c>
      <c r="C266" s="24">
        <v>447</v>
      </c>
      <c r="D266" s="2">
        <v>58</v>
      </c>
      <c r="E266" s="2">
        <v>3</v>
      </c>
    </row>
    <row r="267" spans="1:5" x14ac:dyDescent="0.3">
      <c r="A267" s="23">
        <v>44124</v>
      </c>
      <c r="B267" s="24">
        <v>25424</v>
      </c>
      <c r="C267" s="24">
        <v>450</v>
      </c>
      <c r="D267" s="2">
        <v>91</v>
      </c>
      <c r="E267" s="2">
        <v>3</v>
      </c>
    </row>
    <row r="268" spans="1:5" x14ac:dyDescent="0.3">
      <c r="A268" s="23">
        <v>44125</v>
      </c>
      <c r="B268" s="24">
        <v>25543</v>
      </c>
      <c r="C268" s="24">
        <v>453</v>
      </c>
      <c r="D268" s="2">
        <v>119</v>
      </c>
      <c r="E268" s="2">
        <v>3</v>
      </c>
    </row>
    <row r="269" spans="1:5" x14ac:dyDescent="0.3">
      <c r="A269" s="23">
        <v>44126</v>
      </c>
      <c r="B269" s="24">
        <v>25698</v>
      </c>
      <c r="C269" s="24">
        <v>455</v>
      </c>
      <c r="D269" s="2">
        <v>155</v>
      </c>
      <c r="E269" s="2">
        <v>2</v>
      </c>
    </row>
    <row r="270" spans="1:5" x14ac:dyDescent="0.3">
      <c r="A270" s="23">
        <v>44127</v>
      </c>
      <c r="B270" s="24">
        <v>25775</v>
      </c>
      <c r="C270" s="24">
        <v>457</v>
      </c>
      <c r="D270" s="2">
        <v>77</v>
      </c>
      <c r="E270" s="2">
        <v>2</v>
      </c>
    </row>
    <row r="271" spans="1:5" x14ac:dyDescent="0.3">
      <c r="A271" s="23">
        <v>44128</v>
      </c>
      <c r="B271" s="24">
        <v>25836</v>
      </c>
      <c r="C271" s="24">
        <v>457</v>
      </c>
      <c r="D271" s="2">
        <v>61</v>
      </c>
      <c r="E271" s="2">
        <v>0</v>
      </c>
    </row>
    <row r="272" spans="1:5" x14ac:dyDescent="0.3">
      <c r="A272" s="23">
        <v>44129</v>
      </c>
      <c r="B272" s="24">
        <v>25955</v>
      </c>
      <c r="C272" s="24">
        <v>457</v>
      </c>
      <c r="D272" s="2">
        <v>119</v>
      </c>
      <c r="E272" s="2">
        <v>0</v>
      </c>
    </row>
    <row r="273" spans="1:5" x14ac:dyDescent="0.3">
      <c r="A273" s="23">
        <v>44130</v>
      </c>
      <c r="B273" s="24">
        <v>26043</v>
      </c>
      <c r="C273" s="24">
        <v>460</v>
      </c>
      <c r="D273" s="2">
        <v>88</v>
      </c>
      <c r="E273" s="2">
        <v>3</v>
      </c>
    </row>
    <row r="274" spans="1:5" x14ac:dyDescent="0.3">
      <c r="A274" s="23">
        <v>44131</v>
      </c>
      <c r="B274" s="24">
        <v>26146</v>
      </c>
      <c r="C274" s="24">
        <v>461</v>
      </c>
      <c r="D274" s="2">
        <v>103</v>
      </c>
      <c r="E274" s="2">
        <v>1</v>
      </c>
    </row>
    <row r="275" spans="1:5" x14ac:dyDescent="0.3">
      <c r="A275" s="23">
        <v>44132</v>
      </c>
      <c r="B275" s="24">
        <v>26271</v>
      </c>
      <c r="C275" s="24">
        <v>462</v>
      </c>
      <c r="D275" s="2">
        <v>125</v>
      </c>
      <c r="E275" s="2">
        <v>1</v>
      </c>
    </row>
    <row r="276" spans="1:5" x14ac:dyDescent="0.3">
      <c r="A276" s="23">
        <v>44133</v>
      </c>
      <c r="B276" s="24">
        <v>26385</v>
      </c>
      <c r="C276" s="24">
        <v>463</v>
      </c>
      <c r="D276" s="2">
        <v>114</v>
      </c>
      <c r="E276" s="2">
        <v>1</v>
      </c>
    </row>
    <row r="277" spans="1:5" x14ac:dyDescent="0.3">
      <c r="A277" s="23">
        <v>44134</v>
      </c>
      <c r="B277" s="24">
        <v>26511</v>
      </c>
      <c r="C277" s="24">
        <v>464</v>
      </c>
      <c r="D277" s="2">
        <v>126</v>
      </c>
      <c r="E277" s="2">
        <v>1</v>
      </c>
    </row>
    <row r="278" spans="1:5" x14ac:dyDescent="0.3">
      <c r="A278" s="23">
        <v>44135</v>
      </c>
      <c r="B278" s="24">
        <v>26635</v>
      </c>
      <c r="C278" s="24">
        <v>466</v>
      </c>
      <c r="D278" s="2">
        <v>124</v>
      </c>
      <c r="E278" s="2">
        <v>2</v>
      </c>
    </row>
    <row r="279" spans="1:5" x14ac:dyDescent="0.3">
      <c r="A279" s="23">
        <v>44136</v>
      </c>
      <c r="B279" s="24">
        <v>26732</v>
      </c>
      <c r="C279" s="24">
        <v>468</v>
      </c>
      <c r="D279" s="2">
        <v>97</v>
      </c>
      <c r="E279" s="2">
        <v>2</v>
      </c>
    </row>
    <row r="280" spans="1:5" x14ac:dyDescent="0.3">
      <c r="A280" s="23">
        <v>44137</v>
      </c>
      <c r="B280" s="24">
        <v>26807</v>
      </c>
      <c r="C280" s="24">
        <v>472</v>
      </c>
      <c r="D280" s="2">
        <v>75</v>
      </c>
      <c r="E280" s="2">
        <v>4</v>
      </c>
    </row>
    <row r="281" spans="1:5" x14ac:dyDescent="0.3">
      <c r="A281" s="23">
        <v>44138</v>
      </c>
      <c r="B281" s="24">
        <v>26925</v>
      </c>
      <c r="C281" s="24">
        <v>474</v>
      </c>
      <c r="D281" s="2">
        <v>118</v>
      </c>
      <c r="E281" s="2">
        <v>2</v>
      </c>
    </row>
    <row r="282" spans="1:5" x14ac:dyDescent="0.3">
      <c r="A282" s="23">
        <v>44139</v>
      </c>
      <c r="B282" s="24">
        <v>27050</v>
      </c>
      <c r="C282" s="24">
        <v>475</v>
      </c>
      <c r="D282" s="2">
        <v>125</v>
      </c>
      <c r="E282" s="2">
        <v>1</v>
      </c>
    </row>
    <row r="283" spans="1:5" x14ac:dyDescent="0.3">
      <c r="A283" s="23">
        <v>44140</v>
      </c>
      <c r="B283" s="24">
        <v>27195</v>
      </c>
      <c r="C283" s="24">
        <v>476</v>
      </c>
      <c r="D283" s="2">
        <v>145</v>
      </c>
      <c r="E283" s="2">
        <v>1</v>
      </c>
    </row>
    <row r="284" spans="1:5" x14ac:dyDescent="0.3">
      <c r="A284" s="23">
        <v>44141</v>
      </c>
      <c r="B284" s="24">
        <v>27284</v>
      </c>
      <c r="C284" s="24">
        <v>477</v>
      </c>
      <c r="D284" s="2">
        <v>89</v>
      </c>
      <c r="E284" s="2">
        <v>1</v>
      </c>
    </row>
    <row r="285" spans="1:5" x14ac:dyDescent="0.3">
      <c r="A285" s="23">
        <v>44142</v>
      </c>
      <c r="B285" s="24">
        <v>27427</v>
      </c>
      <c r="C285" s="24">
        <v>478</v>
      </c>
      <c r="D285" s="2">
        <v>143</v>
      </c>
      <c r="E285" s="2">
        <v>1</v>
      </c>
    </row>
    <row r="286" spans="1:5" x14ac:dyDescent="0.3">
      <c r="A286" s="23">
        <v>44143</v>
      </c>
      <c r="B286" s="24">
        <v>27553</v>
      </c>
      <c r="C286" s="24">
        <v>480</v>
      </c>
      <c r="D286" s="2">
        <v>126</v>
      </c>
      <c r="E286" s="2">
        <v>2</v>
      </c>
    </row>
    <row r="287" spans="1:5" x14ac:dyDescent="0.3">
      <c r="A287" s="23">
        <v>44144</v>
      </c>
      <c r="B287" s="24">
        <v>27653</v>
      </c>
      <c r="C287" s="24">
        <v>485</v>
      </c>
      <c r="D287" s="2">
        <v>100</v>
      </c>
      <c r="E287" s="2">
        <v>5</v>
      </c>
    </row>
    <row r="288" spans="1:5" x14ac:dyDescent="0.3">
      <c r="A288" s="23">
        <v>44145</v>
      </c>
      <c r="B288" s="24">
        <v>27799</v>
      </c>
      <c r="C288" s="24">
        <v>487</v>
      </c>
      <c r="D288" s="2">
        <v>146</v>
      </c>
      <c r="E288" s="2">
        <v>2</v>
      </c>
    </row>
    <row r="289" spans="1:5" x14ac:dyDescent="0.3">
      <c r="A289" s="23">
        <v>44146</v>
      </c>
      <c r="B289" s="24">
        <v>27942</v>
      </c>
      <c r="C289" s="24">
        <v>487</v>
      </c>
      <c r="D289" s="2">
        <v>143</v>
      </c>
      <c r="E289" s="2">
        <v>0</v>
      </c>
    </row>
    <row r="290" spans="1:5" x14ac:dyDescent="0.3">
      <c r="A290" s="23">
        <v>44147</v>
      </c>
      <c r="B290" s="24">
        <v>28133</v>
      </c>
      <c r="C290" s="24">
        <v>488</v>
      </c>
      <c r="D290" s="2">
        <v>191</v>
      </c>
      <c r="E290" s="2">
        <v>1</v>
      </c>
    </row>
    <row r="291" spans="1:5" x14ac:dyDescent="0.3">
      <c r="A291" s="23">
        <v>44148</v>
      </c>
      <c r="B291" s="24">
        <v>28338</v>
      </c>
      <c r="C291" s="24">
        <v>492</v>
      </c>
      <c r="D291" s="2">
        <v>205</v>
      </c>
      <c r="E291" s="2">
        <v>4</v>
      </c>
    </row>
    <row r="292" spans="1:5" x14ac:dyDescent="0.3">
      <c r="A292" s="23">
        <v>44149</v>
      </c>
      <c r="B292" s="24">
        <v>28546</v>
      </c>
      <c r="C292" s="24">
        <v>493</v>
      </c>
      <c r="D292" s="2">
        <v>208</v>
      </c>
      <c r="E292" s="2">
        <v>1</v>
      </c>
    </row>
    <row r="293" spans="1:5" x14ac:dyDescent="0.3">
      <c r="A293" s="23">
        <v>44150</v>
      </c>
      <c r="B293" s="24">
        <v>28769</v>
      </c>
      <c r="C293" s="24">
        <v>494</v>
      </c>
      <c r="D293" s="2">
        <v>223</v>
      </c>
      <c r="E293" s="2">
        <v>1</v>
      </c>
    </row>
    <row r="294" spans="1:5" x14ac:dyDescent="0.3">
      <c r="A294" s="23">
        <v>44151</v>
      </c>
      <c r="B294" s="24">
        <v>28998</v>
      </c>
      <c r="C294" s="24">
        <v>494</v>
      </c>
      <c r="D294" s="2">
        <v>229</v>
      </c>
      <c r="E294" s="2">
        <v>0</v>
      </c>
    </row>
    <row r="295" spans="1:5" x14ac:dyDescent="0.3">
      <c r="A295" s="23">
        <v>44152</v>
      </c>
      <c r="B295" s="24">
        <v>29311</v>
      </c>
      <c r="C295" s="24">
        <v>496</v>
      </c>
      <c r="D295" s="2">
        <v>313</v>
      </c>
      <c r="E295" s="2">
        <v>2</v>
      </c>
    </row>
    <row r="296" spans="1:5" x14ac:dyDescent="0.3">
      <c r="A296" s="23">
        <v>44153</v>
      </c>
      <c r="B296" s="24">
        <v>29654</v>
      </c>
      <c r="C296" s="24">
        <v>498</v>
      </c>
      <c r="D296" s="2">
        <v>343</v>
      </c>
      <c r="E296" s="2">
        <v>2</v>
      </c>
    </row>
    <row r="297" spans="1:5" x14ac:dyDescent="0.3">
      <c r="A297" s="23">
        <v>44154</v>
      </c>
      <c r="B297" s="24">
        <v>30017</v>
      </c>
      <c r="C297" s="24">
        <v>501</v>
      </c>
      <c r="D297" s="2">
        <v>363</v>
      </c>
      <c r="E297" s="2">
        <v>3</v>
      </c>
    </row>
    <row r="298" spans="1:5" x14ac:dyDescent="0.3">
      <c r="A298" s="23">
        <v>44155</v>
      </c>
      <c r="B298" s="24">
        <v>30403</v>
      </c>
      <c r="C298" s="24">
        <v>503</v>
      </c>
      <c r="D298" s="2">
        <v>386</v>
      </c>
      <c r="E298" s="2">
        <v>2</v>
      </c>
    </row>
    <row r="299" spans="1:5" x14ac:dyDescent="0.3">
      <c r="A299" s="23">
        <v>44156</v>
      </c>
      <c r="B299" s="24">
        <v>30733</v>
      </c>
      <c r="C299" s="24">
        <v>505</v>
      </c>
      <c r="D299" s="2">
        <v>330</v>
      </c>
      <c r="E299" s="2">
        <v>2</v>
      </c>
    </row>
    <row r="300" spans="1:5" x14ac:dyDescent="0.3">
      <c r="A300" s="23">
        <v>44157</v>
      </c>
      <c r="B300" s="24">
        <v>31004</v>
      </c>
      <c r="C300" s="24">
        <v>509</v>
      </c>
      <c r="D300" s="2">
        <v>271</v>
      </c>
      <c r="E300" s="2">
        <v>4</v>
      </c>
    </row>
    <row r="301" spans="1:5" x14ac:dyDescent="0.3">
      <c r="A301" s="23">
        <v>44158</v>
      </c>
      <c r="B301" s="24">
        <v>31353</v>
      </c>
      <c r="C301" s="24">
        <v>510</v>
      </c>
      <c r="D301" s="2">
        <v>349</v>
      </c>
      <c r="E301" s="2">
        <v>1</v>
      </c>
    </row>
    <row r="302" spans="1:5" x14ac:dyDescent="0.3">
      <c r="A302" s="23">
        <v>44159</v>
      </c>
      <c r="B302" s="24">
        <v>31735</v>
      </c>
      <c r="C302" s="24">
        <v>513</v>
      </c>
      <c r="D302" s="2">
        <v>382</v>
      </c>
      <c r="E302" s="2">
        <v>3</v>
      </c>
    </row>
    <row r="303" spans="1:5" x14ac:dyDescent="0.3">
      <c r="A303" s="23">
        <v>44160</v>
      </c>
      <c r="B303" s="24">
        <v>32318</v>
      </c>
      <c r="C303" s="24">
        <v>515</v>
      </c>
      <c r="D303" s="2">
        <v>583</v>
      </c>
      <c r="E303" s="2">
        <v>2</v>
      </c>
    </row>
    <row r="304" spans="1:5" x14ac:dyDescent="0.3">
      <c r="A304" s="23">
        <v>44161</v>
      </c>
      <c r="B304" s="24">
        <v>32887</v>
      </c>
      <c r="C304" s="24">
        <v>516</v>
      </c>
      <c r="D304" s="2">
        <v>569</v>
      </c>
      <c r="E304" s="2">
        <v>1</v>
      </c>
    </row>
    <row r="305" spans="1:5" x14ac:dyDescent="0.3">
      <c r="A305" s="23">
        <v>44162</v>
      </c>
      <c r="B305" s="24">
        <v>33375</v>
      </c>
      <c r="C305" s="24">
        <v>522</v>
      </c>
      <c r="D305" s="2">
        <v>488</v>
      </c>
      <c r="E305" s="2">
        <v>6</v>
      </c>
    </row>
    <row r="306" spans="1:5" x14ac:dyDescent="0.3">
      <c r="A306" s="23">
        <v>44163</v>
      </c>
      <c r="B306" s="24">
        <v>33824</v>
      </c>
      <c r="C306" s="24">
        <v>523</v>
      </c>
      <c r="D306" s="2">
        <v>449</v>
      </c>
      <c r="E306" s="2">
        <v>1</v>
      </c>
    </row>
    <row r="307" spans="1:5" x14ac:dyDescent="0.3">
      <c r="A307" s="23">
        <v>44164</v>
      </c>
      <c r="B307" s="24">
        <v>34201</v>
      </c>
      <c r="C307" s="24">
        <v>526</v>
      </c>
      <c r="D307" s="2">
        <v>377</v>
      </c>
      <c r="E307" s="2">
        <v>3</v>
      </c>
    </row>
    <row r="308" spans="1:5" x14ac:dyDescent="0.3">
      <c r="A308" s="23">
        <v>44165</v>
      </c>
      <c r="B308" s="24">
        <v>34652</v>
      </c>
      <c r="C308" s="24">
        <v>526</v>
      </c>
      <c r="D308" s="2">
        <v>451</v>
      </c>
      <c r="E308" s="2">
        <v>0</v>
      </c>
    </row>
    <row r="309" spans="1:5" x14ac:dyDescent="0.3">
      <c r="A309" s="23">
        <v>44166</v>
      </c>
      <c r="B309" s="24">
        <v>35163</v>
      </c>
      <c r="C309" s="24">
        <v>526</v>
      </c>
      <c r="D309" s="2">
        <v>511</v>
      </c>
      <c r="E309" s="2">
        <v>0</v>
      </c>
    </row>
    <row r="310" spans="1:5" x14ac:dyDescent="0.3">
      <c r="A310" s="23">
        <v>44167</v>
      </c>
      <c r="B310" s="24">
        <v>35703</v>
      </c>
      <c r="C310" s="24">
        <v>529</v>
      </c>
      <c r="D310" s="2">
        <v>540</v>
      </c>
      <c r="E310" s="2">
        <v>3</v>
      </c>
    </row>
    <row r="311" spans="1:5" x14ac:dyDescent="0.3">
      <c r="A311" s="23">
        <v>44168</v>
      </c>
      <c r="B311" s="24">
        <v>36332</v>
      </c>
      <c r="C311" s="24">
        <v>536</v>
      </c>
      <c r="D311" s="2">
        <v>629</v>
      </c>
      <c r="E311" s="2">
        <v>7</v>
      </c>
    </row>
    <row r="312" spans="1:5" x14ac:dyDescent="0.3">
      <c r="A312" s="23">
        <v>44169</v>
      </c>
      <c r="B312" s="24">
        <v>36915</v>
      </c>
      <c r="C312" s="24">
        <v>540</v>
      </c>
      <c r="D312" s="2">
        <v>583</v>
      </c>
      <c r="E312" s="2">
        <v>4</v>
      </c>
    </row>
    <row r="313" spans="1:5" x14ac:dyDescent="0.3">
      <c r="A313" s="23">
        <v>44170</v>
      </c>
      <c r="B313" s="24">
        <v>37546</v>
      </c>
      <c r="C313" s="24">
        <v>545</v>
      </c>
      <c r="D313" s="2">
        <v>631</v>
      </c>
      <c r="E313" s="2">
        <v>5</v>
      </c>
    </row>
    <row r="314" spans="1:5" x14ac:dyDescent="0.3">
      <c r="A314" s="23">
        <v>44171</v>
      </c>
      <c r="B314" s="24">
        <v>38161</v>
      </c>
      <c r="C314" s="24">
        <v>549</v>
      </c>
      <c r="D314" s="2">
        <v>615</v>
      </c>
      <c r="E314" s="2">
        <v>4</v>
      </c>
    </row>
    <row r="315" spans="1:5" x14ac:dyDescent="0.3">
      <c r="A315" s="23">
        <v>44172</v>
      </c>
      <c r="B315" s="24">
        <v>38755</v>
      </c>
      <c r="C315" s="24">
        <v>552</v>
      </c>
      <c r="D315" s="2">
        <v>594</v>
      </c>
      <c r="E315" s="2">
        <v>3</v>
      </c>
    </row>
    <row r="316" spans="1:5" x14ac:dyDescent="0.3">
      <c r="A316" s="23">
        <v>44173</v>
      </c>
      <c r="B316" s="24">
        <v>39432</v>
      </c>
      <c r="C316" s="24">
        <v>556</v>
      </c>
      <c r="D316" s="2">
        <v>677</v>
      </c>
      <c r="E316" s="2">
        <v>4</v>
      </c>
    </row>
    <row r="317" spans="1:5" x14ac:dyDescent="0.3">
      <c r="A317" s="23">
        <v>44174</v>
      </c>
      <c r="B317" s="24">
        <v>40098</v>
      </c>
      <c r="C317" s="24">
        <v>564</v>
      </c>
      <c r="D317" s="2">
        <v>666</v>
      </c>
      <c r="E317" s="2">
        <v>8</v>
      </c>
    </row>
    <row r="318" spans="1:5" x14ac:dyDescent="0.3">
      <c r="A318" s="23">
        <v>44175</v>
      </c>
      <c r="B318" s="24">
        <v>40786</v>
      </c>
      <c r="C318" s="24">
        <v>572</v>
      </c>
      <c r="D318" s="2">
        <v>688</v>
      </c>
      <c r="E318" s="2">
        <v>8</v>
      </c>
    </row>
    <row r="319" spans="1:5" x14ac:dyDescent="0.3">
      <c r="A319" s="23">
        <v>44176</v>
      </c>
      <c r="B319" s="24">
        <v>41736</v>
      </c>
      <c r="C319" s="24">
        <v>578</v>
      </c>
      <c r="D319" s="2">
        <v>950</v>
      </c>
      <c r="E319" s="2">
        <v>6</v>
      </c>
    </row>
    <row r="320" spans="1:5" x14ac:dyDescent="0.3">
      <c r="A320" s="23">
        <v>44177</v>
      </c>
      <c r="B320" s="24">
        <v>42766</v>
      </c>
      <c r="C320" s="24">
        <v>580</v>
      </c>
      <c r="D320" s="24">
        <v>1030</v>
      </c>
      <c r="E320" s="2">
        <v>2</v>
      </c>
    </row>
    <row r="321" spans="1:5" x14ac:dyDescent="0.3">
      <c r="A321" s="23">
        <v>44178</v>
      </c>
      <c r="B321" s="24">
        <v>43484</v>
      </c>
      <c r="C321" s="24">
        <v>587</v>
      </c>
      <c r="D321" s="2">
        <v>718</v>
      </c>
      <c r="E321" s="2">
        <v>7</v>
      </c>
    </row>
    <row r="322" spans="1:5" x14ac:dyDescent="0.3">
      <c r="A322" s="23">
        <v>44179</v>
      </c>
      <c r="B322" s="24">
        <v>44364</v>
      </c>
      <c r="C322" s="24">
        <v>600</v>
      </c>
      <c r="D322" s="2">
        <v>880</v>
      </c>
      <c r="E322" s="2">
        <v>13</v>
      </c>
    </row>
    <row r="323" spans="1:5" x14ac:dyDescent="0.3">
      <c r="A323" s="23">
        <v>44180</v>
      </c>
      <c r="B323" s="24">
        <v>45442</v>
      </c>
      <c r="C323" s="24">
        <v>612</v>
      </c>
      <c r="D323" s="24">
        <v>1078</v>
      </c>
      <c r="E323" s="2">
        <v>12</v>
      </c>
    </row>
    <row r="324" spans="1:5" x14ac:dyDescent="0.3">
      <c r="A324" s="23">
        <v>44181</v>
      </c>
      <c r="B324" s="24">
        <v>46453</v>
      </c>
      <c r="C324" s="24">
        <v>634</v>
      </c>
      <c r="D324" s="24">
        <v>1011</v>
      </c>
      <c r="E324" s="2">
        <v>22</v>
      </c>
    </row>
    <row r="325" spans="1:5" x14ac:dyDescent="0.3">
      <c r="A325" s="23">
        <v>44182</v>
      </c>
      <c r="B325" s="24">
        <v>47515</v>
      </c>
      <c r="C325" s="24">
        <v>645</v>
      </c>
      <c r="D325" s="24">
        <v>1062</v>
      </c>
      <c r="E325" s="2">
        <v>11</v>
      </c>
    </row>
    <row r="326" spans="1:5" x14ac:dyDescent="0.3">
      <c r="A326" s="23">
        <v>44183</v>
      </c>
      <c r="B326" s="24">
        <v>48570</v>
      </c>
      <c r="C326" s="24">
        <v>659</v>
      </c>
      <c r="D326" s="24">
        <v>1055</v>
      </c>
      <c r="E326" s="2">
        <v>14</v>
      </c>
    </row>
    <row r="327" spans="1:5" x14ac:dyDescent="0.3">
      <c r="A327" s="23">
        <v>44184</v>
      </c>
      <c r="B327" s="24">
        <v>49660</v>
      </c>
      <c r="C327" s="24">
        <v>674</v>
      </c>
      <c r="D327" s="24">
        <v>1090</v>
      </c>
      <c r="E327" s="2">
        <v>15</v>
      </c>
    </row>
    <row r="328" spans="1:5" x14ac:dyDescent="0.3">
      <c r="A328" s="23">
        <v>44185</v>
      </c>
      <c r="B328" s="24">
        <v>50586</v>
      </c>
      <c r="C328" s="24">
        <v>698</v>
      </c>
      <c r="D328" s="2">
        <v>926</v>
      </c>
      <c r="E328" s="2">
        <v>24</v>
      </c>
    </row>
    <row r="329" spans="1:5" x14ac:dyDescent="0.3">
      <c r="A329" s="23">
        <v>44186</v>
      </c>
      <c r="B329" s="24">
        <v>51452</v>
      </c>
      <c r="C329" s="24">
        <v>722</v>
      </c>
      <c r="D329" s="2">
        <v>866</v>
      </c>
      <c r="E329" s="2">
        <v>24</v>
      </c>
    </row>
    <row r="330" spans="1:5" x14ac:dyDescent="0.3">
      <c r="A330" s="23">
        <v>44187</v>
      </c>
      <c r="B330" s="24">
        <v>52542</v>
      </c>
      <c r="C330" s="24">
        <v>739</v>
      </c>
      <c r="D330" s="24">
        <v>1090</v>
      </c>
      <c r="E330" s="2">
        <v>17</v>
      </c>
    </row>
    <row r="331" spans="1:5" x14ac:dyDescent="0.3">
      <c r="A331" s="23">
        <v>44188</v>
      </c>
      <c r="B331" s="24">
        <v>53527</v>
      </c>
      <c r="C331" s="24">
        <v>756</v>
      </c>
      <c r="D331" s="2">
        <v>985</v>
      </c>
      <c r="E331" s="2">
        <v>17</v>
      </c>
    </row>
    <row r="332" spans="1:5" x14ac:dyDescent="0.3">
      <c r="A332" s="23">
        <v>44189</v>
      </c>
      <c r="B332" s="24">
        <v>54767</v>
      </c>
      <c r="C332" s="24">
        <v>773</v>
      </c>
      <c r="D332" s="24">
        <v>1240</v>
      </c>
      <c r="E332" s="2">
        <v>17</v>
      </c>
    </row>
    <row r="333" spans="1:5" x14ac:dyDescent="0.3">
      <c r="A333" s="23">
        <v>44190</v>
      </c>
      <c r="B333" s="24">
        <v>55899</v>
      </c>
      <c r="C333" s="24">
        <v>793</v>
      </c>
      <c r="D333" s="24">
        <v>1132</v>
      </c>
      <c r="E333" s="2">
        <v>20</v>
      </c>
    </row>
    <row r="334" spans="1:5" x14ac:dyDescent="0.3">
      <c r="A334" s="23">
        <v>44191</v>
      </c>
      <c r="B334" s="24">
        <v>56869</v>
      </c>
      <c r="C334" s="24">
        <v>808</v>
      </c>
      <c r="D334" s="2">
        <v>970</v>
      </c>
      <c r="E334" s="2">
        <v>15</v>
      </c>
    </row>
    <row r="335" spans="1:5" x14ac:dyDescent="0.3">
      <c r="A335" s="23">
        <v>44192</v>
      </c>
      <c r="B335" s="24">
        <v>57676</v>
      </c>
      <c r="C335" s="24">
        <v>819</v>
      </c>
      <c r="D335" s="2">
        <v>807</v>
      </c>
      <c r="E335" s="2">
        <v>11</v>
      </c>
    </row>
    <row r="336" spans="1:5" x14ac:dyDescent="0.3">
      <c r="A336" s="23">
        <v>44193</v>
      </c>
      <c r="B336" s="24">
        <v>58721</v>
      </c>
      <c r="C336" s="24">
        <v>859</v>
      </c>
      <c r="D336" s="24">
        <v>1045</v>
      </c>
      <c r="E336" s="2">
        <v>40</v>
      </c>
    </row>
    <row r="337" spans="1:5" x14ac:dyDescent="0.3">
      <c r="A337" s="23">
        <v>44194</v>
      </c>
      <c r="B337" s="24">
        <v>59771</v>
      </c>
      <c r="C337" s="24">
        <v>879</v>
      </c>
      <c r="D337" s="24">
        <v>1050</v>
      </c>
      <c r="E337" s="2">
        <v>20</v>
      </c>
    </row>
    <row r="338" spans="1:5" x14ac:dyDescent="0.3">
      <c r="A338" s="23">
        <v>44195</v>
      </c>
      <c r="B338" s="24">
        <v>60738</v>
      </c>
      <c r="C338" s="24">
        <v>900</v>
      </c>
      <c r="D338" s="2">
        <v>967</v>
      </c>
      <c r="E338" s="2">
        <v>21</v>
      </c>
    </row>
    <row r="339" spans="1:5" x14ac:dyDescent="0.3">
      <c r="A339" s="23">
        <v>44196</v>
      </c>
      <c r="B339" s="24">
        <v>61765</v>
      </c>
      <c r="C339" s="24">
        <v>917</v>
      </c>
      <c r="D339" s="24">
        <v>1027</v>
      </c>
      <c r="E339" s="2">
        <v>17</v>
      </c>
    </row>
    <row r="340" spans="1:5" x14ac:dyDescent="0.3">
      <c r="A340" s="23">
        <v>44197</v>
      </c>
      <c r="B340" s="24">
        <v>62585</v>
      </c>
      <c r="C340" s="24">
        <v>942</v>
      </c>
      <c r="D340" s="2">
        <v>820</v>
      </c>
      <c r="E340" s="2">
        <v>25</v>
      </c>
    </row>
    <row r="341" spans="1:5" x14ac:dyDescent="0.3">
      <c r="A341" s="23">
        <v>44198</v>
      </c>
      <c r="B341" s="24">
        <v>63242</v>
      </c>
      <c r="C341" s="24">
        <v>962</v>
      </c>
      <c r="D341" s="2">
        <v>657</v>
      </c>
      <c r="E341" s="2">
        <v>20</v>
      </c>
    </row>
    <row r="342" spans="1:5" x14ac:dyDescent="0.3">
      <c r="A342" s="23">
        <v>44199</v>
      </c>
      <c r="B342" s="24">
        <v>64262</v>
      </c>
      <c r="C342" s="24">
        <v>981</v>
      </c>
      <c r="D342" s="24">
        <v>1020</v>
      </c>
      <c r="E342" s="2">
        <v>19</v>
      </c>
    </row>
    <row r="343" spans="1:5" x14ac:dyDescent="0.3">
      <c r="A343" s="23">
        <v>44200</v>
      </c>
      <c r="B343" s="24">
        <v>64976</v>
      </c>
      <c r="C343" s="24">
        <v>1007</v>
      </c>
      <c r="D343" s="2">
        <v>714</v>
      </c>
      <c r="E343" s="2">
        <v>26</v>
      </c>
    </row>
    <row r="344" spans="1:5" x14ac:dyDescent="0.3">
      <c r="A344" s="23">
        <v>44201</v>
      </c>
      <c r="B344" s="24">
        <v>65814</v>
      </c>
      <c r="C344" s="24">
        <v>1027</v>
      </c>
      <c r="D344" s="2">
        <v>838</v>
      </c>
      <c r="E344" s="2">
        <v>20</v>
      </c>
    </row>
    <row r="345" spans="1:5" x14ac:dyDescent="0.3">
      <c r="A345" s="23">
        <v>44202</v>
      </c>
      <c r="B345" s="24">
        <v>66683</v>
      </c>
      <c r="C345" s="24">
        <v>1046</v>
      </c>
      <c r="D345" s="2">
        <v>869</v>
      </c>
      <c r="E345" s="2">
        <v>19</v>
      </c>
    </row>
    <row r="346" spans="1:5" x14ac:dyDescent="0.3">
      <c r="A346" s="23">
        <v>44203</v>
      </c>
      <c r="B346" s="24">
        <v>67357</v>
      </c>
      <c r="C346" s="24">
        <v>1081</v>
      </c>
      <c r="D346" s="2">
        <v>674</v>
      </c>
      <c r="E346" s="2">
        <v>35</v>
      </c>
    </row>
    <row r="347" spans="1:5" x14ac:dyDescent="0.3">
      <c r="A347" s="23">
        <v>44204</v>
      </c>
      <c r="B347" s="24">
        <v>67998</v>
      </c>
      <c r="C347" s="24">
        <v>1100</v>
      </c>
      <c r="D347" s="2">
        <v>641</v>
      </c>
      <c r="E347" s="2">
        <v>19</v>
      </c>
    </row>
    <row r="348" spans="1:5" x14ac:dyDescent="0.3">
      <c r="A348" s="23">
        <v>44205</v>
      </c>
      <c r="B348" s="24">
        <v>68655</v>
      </c>
      <c r="C348" s="24">
        <v>1125</v>
      </c>
      <c r="D348" s="2">
        <v>657</v>
      </c>
      <c r="E348" s="2">
        <v>25</v>
      </c>
    </row>
    <row r="349" spans="1:5" x14ac:dyDescent="0.3">
      <c r="A349" s="23">
        <v>44206</v>
      </c>
      <c r="B349" s="24">
        <v>69106</v>
      </c>
      <c r="C349" s="24">
        <v>1140</v>
      </c>
      <c r="D349" s="2">
        <v>451</v>
      </c>
      <c r="E349" s="2">
        <v>15</v>
      </c>
    </row>
    <row r="350" spans="1:5" x14ac:dyDescent="0.3">
      <c r="A350" s="23">
        <v>44207</v>
      </c>
      <c r="B350" s="24">
        <v>69643</v>
      </c>
      <c r="C350" s="24">
        <v>1165</v>
      </c>
      <c r="D350" s="2">
        <v>537</v>
      </c>
      <c r="E350" s="2">
        <v>25</v>
      </c>
    </row>
    <row r="351" spans="1:5" x14ac:dyDescent="0.3">
      <c r="A351" s="23">
        <v>44208</v>
      </c>
      <c r="B351" s="24">
        <v>70204</v>
      </c>
      <c r="C351" s="24">
        <v>1185</v>
      </c>
      <c r="D351" s="2">
        <v>561</v>
      </c>
      <c r="E351" s="2">
        <v>20</v>
      </c>
    </row>
    <row r="352" spans="1:5" x14ac:dyDescent="0.3">
      <c r="A352" s="23">
        <v>44209</v>
      </c>
      <c r="B352" s="24">
        <v>70728</v>
      </c>
      <c r="C352" s="24">
        <v>1195</v>
      </c>
      <c r="D352" s="2">
        <v>524</v>
      </c>
      <c r="E352" s="2">
        <v>10</v>
      </c>
    </row>
    <row r="353" spans="1:5" x14ac:dyDescent="0.3">
      <c r="A353" s="23">
        <v>44210</v>
      </c>
      <c r="B353" s="24">
        <v>71241</v>
      </c>
      <c r="C353" s="24">
        <v>1217</v>
      </c>
      <c r="D353" s="2">
        <v>513</v>
      </c>
      <c r="E353" s="2">
        <v>22</v>
      </c>
    </row>
    <row r="354" spans="1:5" x14ac:dyDescent="0.3">
      <c r="A354" s="23">
        <v>44211</v>
      </c>
      <c r="B354" s="24">
        <v>71820</v>
      </c>
      <c r="C354" s="24">
        <v>1236</v>
      </c>
      <c r="D354" s="2">
        <v>579</v>
      </c>
      <c r="E354" s="2">
        <v>19</v>
      </c>
    </row>
    <row r="355" spans="1:5" x14ac:dyDescent="0.3">
      <c r="A355" s="23">
        <v>44212</v>
      </c>
      <c r="B355" s="24">
        <v>72340</v>
      </c>
      <c r="C355" s="24">
        <v>1249</v>
      </c>
      <c r="D355" s="2">
        <v>520</v>
      </c>
      <c r="E355" s="2">
        <v>13</v>
      </c>
    </row>
    <row r="356" spans="1:5" x14ac:dyDescent="0.3">
      <c r="A356" s="23">
        <v>44213</v>
      </c>
      <c r="B356" s="24">
        <v>72729</v>
      </c>
      <c r="C356" s="24">
        <v>1264</v>
      </c>
      <c r="D356" s="2">
        <v>389</v>
      </c>
      <c r="E356" s="2">
        <v>15</v>
      </c>
    </row>
    <row r="357" spans="1:5" x14ac:dyDescent="0.3">
      <c r="A357" s="23">
        <v>44214</v>
      </c>
      <c r="B357" s="24">
        <v>73115</v>
      </c>
      <c r="C357" s="24">
        <v>1283</v>
      </c>
      <c r="D357" s="2">
        <v>386</v>
      </c>
      <c r="E357" s="2">
        <v>19</v>
      </c>
    </row>
    <row r="358" spans="1:5" x14ac:dyDescent="0.3">
      <c r="A358" s="23">
        <v>44215</v>
      </c>
      <c r="B358" s="24">
        <v>73518</v>
      </c>
      <c r="C358" s="24">
        <v>1300</v>
      </c>
      <c r="D358" s="2">
        <v>403</v>
      </c>
      <c r="E358" s="2">
        <v>17</v>
      </c>
    </row>
    <row r="359" spans="1:5" x14ac:dyDescent="0.3">
      <c r="A359" s="23">
        <v>44216</v>
      </c>
      <c r="B359" s="24">
        <v>73918</v>
      </c>
      <c r="C359" s="24">
        <v>1316</v>
      </c>
      <c r="D359" s="2">
        <v>400</v>
      </c>
      <c r="E359" s="2">
        <v>16</v>
      </c>
    </row>
    <row r="360" spans="1:5" x14ac:dyDescent="0.3">
      <c r="A360" s="23">
        <v>44217</v>
      </c>
      <c r="B360" s="24">
        <v>74262</v>
      </c>
      <c r="C360" s="24">
        <v>1328</v>
      </c>
      <c r="D360" s="2">
        <v>344</v>
      </c>
      <c r="E360" s="2">
        <v>12</v>
      </c>
    </row>
    <row r="361" spans="1:5" x14ac:dyDescent="0.3">
      <c r="A361" s="23">
        <v>44218</v>
      </c>
      <c r="B361" s="24">
        <v>74692</v>
      </c>
      <c r="C361" s="24">
        <v>1337</v>
      </c>
      <c r="D361" s="2">
        <v>430</v>
      </c>
      <c r="E361" s="2">
        <v>9</v>
      </c>
    </row>
    <row r="362" spans="1:5" x14ac:dyDescent="0.3">
      <c r="A362" s="23">
        <v>44219</v>
      </c>
      <c r="B362" s="24">
        <v>75084</v>
      </c>
      <c r="C362" s="24">
        <v>1349</v>
      </c>
      <c r="D362" s="2">
        <v>392</v>
      </c>
      <c r="E362" s="2">
        <v>12</v>
      </c>
    </row>
    <row r="363" spans="1:5" x14ac:dyDescent="0.3">
      <c r="A363" s="23">
        <v>44220</v>
      </c>
      <c r="B363" s="24">
        <v>75521</v>
      </c>
      <c r="C363" s="24">
        <v>1360</v>
      </c>
      <c r="D363" s="2">
        <v>437</v>
      </c>
      <c r="E363" s="2">
        <v>11</v>
      </c>
    </row>
    <row r="364" spans="1:5" x14ac:dyDescent="0.3">
      <c r="A364" s="23">
        <v>44221</v>
      </c>
      <c r="B364" s="24">
        <v>75875</v>
      </c>
      <c r="C364" s="24">
        <v>1371</v>
      </c>
      <c r="D364" s="2">
        <v>354</v>
      </c>
      <c r="E364" s="2">
        <v>11</v>
      </c>
    </row>
    <row r="365" spans="1:5" x14ac:dyDescent="0.3">
      <c r="A365" s="23">
        <v>44222</v>
      </c>
      <c r="B365" s="24">
        <v>76429</v>
      </c>
      <c r="C365" s="24">
        <v>1378</v>
      </c>
      <c r="D365" s="2">
        <v>554</v>
      </c>
      <c r="E365" s="2">
        <v>7</v>
      </c>
    </row>
    <row r="366" spans="1:5" x14ac:dyDescent="0.3">
      <c r="A366" s="23">
        <v>44223</v>
      </c>
      <c r="B366" s="24">
        <v>76926</v>
      </c>
      <c r="C366" s="24">
        <v>1386</v>
      </c>
      <c r="D366" s="2">
        <v>497</v>
      </c>
      <c r="E366" s="2">
        <v>8</v>
      </c>
    </row>
    <row r="367" spans="1:5" x14ac:dyDescent="0.3">
      <c r="A367" s="23">
        <v>44224</v>
      </c>
      <c r="B367" s="24">
        <v>77395</v>
      </c>
      <c r="C367" s="24">
        <v>1399</v>
      </c>
      <c r="D367" s="2">
        <v>469</v>
      </c>
      <c r="E367" s="2">
        <v>13</v>
      </c>
    </row>
    <row r="368" spans="1:5" x14ac:dyDescent="0.3">
      <c r="A368" s="23">
        <v>44225</v>
      </c>
      <c r="B368" s="24">
        <v>77850</v>
      </c>
      <c r="C368" s="24">
        <v>1414</v>
      </c>
      <c r="D368" s="2">
        <v>455</v>
      </c>
      <c r="E368" s="2">
        <v>15</v>
      </c>
    </row>
    <row r="369" spans="1:5" x14ac:dyDescent="0.3">
      <c r="A369" s="23">
        <v>44226</v>
      </c>
      <c r="B369" s="24">
        <v>78205</v>
      </c>
      <c r="C369" s="24">
        <v>1420</v>
      </c>
      <c r="D369" s="2">
        <v>355</v>
      </c>
      <c r="E369" s="2">
        <v>6</v>
      </c>
    </row>
    <row r="370" spans="1:5" x14ac:dyDescent="0.3">
      <c r="A370" s="23">
        <v>44227</v>
      </c>
      <c r="B370" s="24">
        <v>78508</v>
      </c>
      <c r="C370" s="24">
        <v>1425</v>
      </c>
      <c r="D370" s="2">
        <v>303</v>
      </c>
      <c r="E370" s="2">
        <v>5</v>
      </c>
    </row>
    <row r="371" spans="1:5" x14ac:dyDescent="0.3">
      <c r="A371" s="23">
        <v>44228</v>
      </c>
      <c r="B371" s="24">
        <v>78844</v>
      </c>
      <c r="C371" s="24">
        <v>1435</v>
      </c>
      <c r="D371" s="2">
        <v>336</v>
      </c>
      <c r="E371" s="2">
        <v>10</v>
      </c>
    </row>
    <row r="372" spans="1:5" x14ac:dyDescent="0.3">
      <c r="A372" s="23">
        <v>44229</v>
      </c>
      <c r="B372" s="24">
        <v>79311</v>
      </c>
      <c r="C372" s="24">
        <v>1441</v>
      </c>
      <c r="D372" s="2">
        <v>467</v>
      </c>
      <c r="E372" s="2">
        <v>6</v>
      </c>
    </row>
    <row r="373" spans="1:5" x14ac:dyDescent="0.3">
      <c r="A373" s="23">
        <v>44230</v>
      </c>
      <c r="B373" s="24">
        <v>79762</v>
      </c>
      <c r="C373" s="24">
        <v>1448</v>
      </c>
      <c r="D373" s="2">
        <v>451</v>
      </c>
      <c r="E373" s="2">
        <v>7</v>
      </c>
    </row>
    <row r="374" spans="1:5" x14ac:dyDescent="0.3">
      <c r="A374" s="23">
        <v>44231</v>
      </c>
      <c r="B374" s="24">
        <v>80131</v>
      </c>
      <c r="C374" s="24">
        <v>1459</v>
      </c>
      <c r="D374" s="2">
        <v>369</v>
      </c>
      <c r="E374" s="2">
        <v>11</v>
      </c>
    </row>
    <row r="375" spans="1:5" x14ac:dyDescent="0.3">
      <c r="A375" s="23">
        <v>44232</v>
      </c>
      <c r="B375" s="24">
        <v>80524</v>
      </c>
      <c r="C375" s="24">
        <v>1464</v>
      </c>
      <c r="D375" s="2">
        <v>393</v>
      </c>
      <c r="E375" s="2">
        <v>5</v>
      </c>
    </row>
    <row r="376" spans="1:5" x14ac:dyDescent="0.3">
      <c r="A376" s="23">
        <v>44233</v>
      </c>
      <c r="B376" s="24">
        <v>80896</v>
      </c>
      <c r="C376" s="24">
        <v>1471</v>
      </c>
      <c r="D376" s="2">
        <v>372</v>
      </c>
      <c r="E376" s="2">
        <v>7</v>
      </c>
    </row>
    <row r="377" spans="1:5" x14ac:dyDescent="0.3">
      <c r="A377" s="23">
        <v>44234</v>
      </c>
      <c r="B377" s="24">
        <v>81185</v>
      </c>
      <c r="C377" s="24">
        <v>1474</v>
      </c>
      <c r="D377" s="2">
        <v>289</v>
      </c>
      <c r="E377" s="2">
        <v>3</v>
      </c>
    </row>
    <row r="378" spans="1:5" x14ac:dyDescent="0.3">
      <c r="A378" s="23">
        <v>44235</v>
      </c>
      <c r="B378" s="24">
        <v>81487</v>
      </c>
      <c r="C378" s="24">
        <v>1482</v>
      </c>
      <c r="D378" s="2">
        <v>302</v>
      </c>
      <c r="E378" s="2">
        <v>8</v>
      </c>
    </row>
    <row r="379" spans="1:5" x14ac:dyDescent="0.3">
      <c r="A379" s="23">
        <v>44236</v>
      </c>
      <c r="B379" s="24">
        <v>81930</v>
      </c>
      <c r="C379" s="24">
        <v>1486</v>
      </c>
      <c r="D379" s="2">
        <v>443</v>
      </c>
      <c r="E379" s="2">
        <v>4</v>
      </c>
    </row>
    <row r="380" spans="1:5" x14ac:dyDescent="0.3">
      <c r="A380" s="23">
        <v>44237</v>
      </c>
      <c r="B380" s="24">
        <v>82434</v>
      </c>
      <c r="C380" s="24">
        <v>1496</v>
      </c>
      <c r="D380" s="2">
        <v>504</v>
      </c>
      <c r="E380" s="2">
        <v>10</v>
      </c>
    </row>
    <row r="381" spans="1:5" x14ac:dyDescent="0.3">
      <c r="A381" s="23">
        <v>44238</v>
      </c>
      <c r="B381" s="24">
        <v>82837</v>
      </c>
      <c r="C381" s="24">
        <v>1507</v>
      </c>
      <c r="D381" s="2">
        <v>403</v>
      </c>
      <c r="E381" s="2">
        <v>11</v>
      </c>
    </row>
    <row r="382" spans="1:5" x14ac:dyDescent="0.3">
      <c r="A382" s="23">
        <v>44239</v>
      </c>
      <c r="B382" s="24">
        <v>83199</v>
      </c>
      <c r="C382" s="24">
        <v>1514</v>
      </c>
      <c r="D382" s="2">
        <v>362</v>
      </c>
      <c r="E382" s="2">
        <v>7</v>
      </c>
    </row>
    <row r="383" spans="1:5" x14ac:dyDescent="0.3">
      <c r="A383" s="23">
        <v>44240</v>
      </c>
      <c r="B383" s="24">
        <v>83525</v>
      </c>
      <c r="C383" s="24">
        <v>1522</v>
      </c>
      <c r="D383" s="2">
        <v>326</v>
      </c>
      <c r="E383" s="2">
        <v>8</v>
      </c>
    </row>
    <row r="384" spans="1:5" x14ac:dyDescent="0.3">
      <c r="A384" s="23">
        <v>44241</v>
      </c>
      <c r="B384" s="24">
        <v>83869</v>
      </c>
      <c r="C384" s="24">
        <v>1527</v>
      </c>
      <c r="D384" s="2">
        <v>344</v>
      </c>
      <c r="E384" s="2">
        <v>5</v>
      </c>
    </row>
    <row r="385" spans="1:5" x14ac:dyDescent="0.3">
      <c r="A385" s="23">
        <v>44242</v>
      </c>
      <c r="B385" s="24">
        <v>84325</v>
      </c>
      <c r="C385" s="24">
        <v>1534</v>
      </c>
      <c r="D385" s="2">
        <v>456</v>
      </c>
      <c r="E385" s="2">
        <v>7</v>
      </c>
    </row>
    <row r="386" spans="1:5" x14ac:dyDescent="0.3">
      <c r="A386" s="23">
        <v>44243</v>
      </c>
      <c r="B386" s="24">
        <v>84946</v>
      </c>
      <c r="C386" s="24">
        <v>1538</v>
      </c>
      <c r="D386" s="2">
        <v>621</v>
      </c>
      <c r="E386" s="2">
        <v>4</v>
      </c>
    </row>
    <row r="387" spans="1:5" x14ac:dyDescent="0.3">
      <c r="A387" s="23">
        <v>44244</v>
      </c>
      <c r="B387" s="24">
        <v>85567</v>
      </c>
      <c r="C387" s="24">
        <v>1544</v>
      </c>
      <c r="D387" s="2">
        <v>621</v>
      </c>
      <c r="E387" s="2">
        <v>6</v>
      </c>
    </row>
    <row r="388" spans="1:5" x14ac:dyDescent="0.3">
      <c r="A388" s="23">
        <v>44245</v>
      </c>
      <c r="B388" s="24">
        <v>86128</v>
      </c>
      <c r="C388" s="24">
        <v>1550</v>
      </c>
      <c r="D388" s="2">
        <v>561</v>
      </c>
      <c r="E388" s="2">
        <v>6</v>
      </c>
    </row>
    <row r="389" spans="1:5" x14ac:dyDescent="0.3">
      <c r="A389" s="23">
        <v>44246</v>
      </c>
      <c r="B389" s="24">
        <v>86574</v>
      </c>
      <c r="C389" s="24">
        <v>1553</v>
      </c>
      <c r="D389" s="2">
        <v>446</v>
      </c>
      <c r="E389" s="2">
        <v>3</v>
      </c>
    </row>
    <row r="390" spans="1:5" x14ac:dyDescent="0.3">
      <c r="A390" s="23">
        <v>44247</v>
      </c>
      <c r="B390" s="24">
        <v>86992</v>
      </c>
      <c r="C390" s="24">
        <v>1557</v>
      </c>
      <c r="D390" s="2">
        <v>418</v>
      </c>
      <c r="E390" s="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CCFF-59F5-46ED-AE3F-92EC3133CCA5}">
  <sheetPr>
    <pageSetUpPr fitToPage="1"/>
  </sheetPr>
  <dimension ref="A1:N44"/>
  <sheetViews>
    <sheetView zoomScale="55" zoomScaleNormal="55" workbookViewId="0">
      <selection activeCell="I44" sqref="I44"/>
    </sheetView>
  </sheetViews>
  <sheetFormatPr defaultColWidth="10.125" defaultRowHeight="16.5" x14ac:dyDescent="0.3"/>
  <cols>
    <col min="1" max="1" width="2.875" style="20" bestFit="1" customWidth="1"/>
    <col min="2" max="2" width="16.125" style="2" bestFit="1" customWidth="1"/>
    <col min="3" max="3" width="10.25" style="2" bestFit="1" customWidth="1"/>
    <col min="4" max="4" width="12.875" style="2" bestFit="1" customWidth="1"/>
    <col min="5" max="5" width="16.25" style="2" bestFit="1" customWidth="1"/>
    <col min="6" max="6" width="22.875" style="2" bestFit="1" customWidth="1"/>
    <col min="7" max="7" width="14.625" style="2" bestFit="1" customWidth="1"/>
    <col min="8" max="8" width="21.375" style="2" bestFit="1" customWidth="1"/>
    <col min="9" max="10" width="24.125" style="2" bestFit="1" customWidth="1"/>
    <col min="11" max="11" width="26.25" style="2" bestFit="1" customWidth="1"/>
    <col min="12" max="12" width="24.125" style="2" bestFit="1" customWidth="1"/>
    <col min="13" max="13" width="26.25" style="2" bestFit="1" customWidth="1"/>
    <col min="14" max="16384" width="10.125" style="2"/>
  </cols>
  <sheetData>
    <row r="1" spans="1:13" x14ac:dyDescent="0.3">
      <c r="A1" s="19"/>
      <c r="B1" s="19" t="s">
        <v>59</v>
      </c>
      <c r="C1" s="19" t="s">
        <v>76</v>
      </c>
      <c r="D1" s="19" t="s">
        <v>60</v>
      </c>
      <c r="E1" s="19" t="s">
        <v>61</v>
      </c>
      <c r="F1" s="19" t="s">
        <v>57</v>
      </c>
      <c r="G1" s="19" t="s">
        <v>71</v>
      </c>
      <c r="H1" s="22" t="s">
        <v>79</v>
      </c>
      <c r="I1" s="22" t="s">
        <v>77</v>
      </c>
      <c r="J1" s="22" t="s">
        <v>78</v>
      </c>
      <c r="K1" s="22" t="s">
        <v>80</v>
      </c>
      <c r="L1" s="22" t="s">
        <v>81</v>
      </c>
      <c r="M1" s="22" t="s">
        <v>82</v>
      </c>
    </row>
    <row r="2" spans="1:13" x14ac:dyDescent="0.3">
      <c r="A2" s="19">
        <v>1</v>
      </c>
      <c r="B2" s="18" t="s">
        <v>62</v>
      </c>
      <c r="C2" s="18" t="s">
        <v>72</v>
      </c>
      <c r="D2" s="18">
        <v>30</v>
      </c>
      <c r="E2" s="18">
        <v>851</v>
      </c>
      <c r="F2" s="18">
        <v>601</v>
      </c>
      <c r="G2" s="18">
        <f>8320-30</f>
        <v>8290</v>
      </c>
      <c r="H2" s="21">
        <f>$C$8/G2*5000</f>
        <v>1144.7527141133896</v>
      </c>
      <c r="I2" s="21">
        <f>$D$8/G2*5000</f>
        <v>2087.4547647768395</v>
      </c>
      <c r="J2" s="21">
        <f>$C$9/G2*5000</f>
        <v>303.98069963811821</v>
      </c>
      <c r="K2" s="21">
        <f>$D$9/G2*5000</f>
        <v>654.40289505428223</v>
      </c>
      <c r="L2" s="21">
        <f>$C$10/G2*5000</f>
        <v>151.3872135102533</v>
      </c>
      <c r="M2" s="21">
        <f>$D$10/G2*5000</f>
        <v>197.22557297949336</v>
      </c>
    </row>
    <row r="3" spans="1:13" x14ac:dyDescent="0.3">
      <c r="A3" s="19">
        <v>2</v>
      </c>
      <c r="B3" s="18" t="s">
        <v>58</v>
      </c>
      <c r="C3" s="18" t="s">
        <v>73</v>
      </c>
      <c r="D3" s="18">
        <v>60</v>
      </c>
      <c r="E3" s="18">
        <v>50</v>
      </c>
      <c r="F3" s="18">
        <v>45</v>
      </c>
      <c r="G3" s="18">
        <f>14305-11468</f>
        <v>2837</v>
      </c>
      <c r="H3" s="21">
        <f t="shared" ref="H3:H5" si="0">$C$8/G3*5000</f>
        <v>3345.0828339795557</v>
      </c>
      <c r="I3" s="21">
        <f t="shared" ref="I3:I5" si="1">$D$8/G3*5000</f>
        <v>6099.7532604864291</v>
      </c>
      <c r="J3" s="21">
        <f t="shared" ref="J3:J5" si="2">$C$9/G3*5000</f>
        <v>888.26224885442366</v>
      </c>
      <c r="K3" s="21">
        <f t="shared" ref="K3:K5" si="3">$D$9/G3*5000</f>
        <v>1912.2312301727177</v>
      </c>
      <c r="L3" s="21">
        <f t="shared" ref="L3:L5" si="4">$C$10/G3*5000</f>
        <v>442.3686993302785</v>
      </c>
      <c r="M3" s="21">
        <f t="shared" ref="M3:M5" si="5">$D$10/G3*5000</f>
        <v>576.31300669721543</v>
      </c>
    </row>
    <row r="4" spans="1:13" x14ac:dyDescent="0.3">
      <c r="A4" s="19">
        <v>3</v>
      </c>
      <c r="B4" s="18" t="s">
        <v>63</v>
      </c>
      <c r="C4" s="18" t="s">
        <v>74</v>
      </c>
      <c r="D4" s="18">
        <v>60</v>
      </c>
      <c r="E4" s="18">
        <v>441</v>
      </c>
      <c r="F4" s="18">
        <v>337</v>
      </c>
      <c r="G4" s="18">
        <f>24703-14714</f>
        <v>9989</v>
      </c>
      <c r="H4" s="21">
        <f t="shared" si="0"/>
        <v>950.04504955451</v>
      </c>
      <c r="I4" s="21">
        <f t="shared" si="1"/>
        <v>1732.4056462108319</v>
      </c>
      <c r="J4" s="21">
        <f t="shared" si="2"/>
        <v>252.27750525578136</v>
      </c>
      <c r="K4" s="21">
        <f t="shared" si="3"/>
        <v>543.09740714786267</v>
      </c>
      <c r="L4" s="21">
        <f t="shared" si="4"/>
        <v>125.63820202222445</v>
      </c>
      <c r="M4" s="21">
        <f t="shared" si="5"/>
        <v>163.68004805285815</v>
      </c>
    </row>
    <row r="5" spans="1:13" x14ac:dyDescent="0.3">
      <c r="A5" s="19">
        <v>4</v>
      </c>
      <c r="B5" s="18" t="s">
        <v>64</v>
      </c>
      <c r="C5" s="18" t="s">
        <v>75</v>
      </c>
      <c r="D5" s="18">
        <v>120</v>
      </c>
      <c r="E5" s="18">
        <v>1237</v>
      </c>
      <c r="F5" s="18">
        <v>1036</v>
      </c>
      <c r="G5" s="18">
        <f>92471-28131</f>
        <v>64340</v>
      </c>
      <c r="H5" s="21">
        <f t="shared" si="0"/>
        <v>147.49766863537457</v>
      </c>
      <c r="I5" s="21">
        <f t="shared" si="1"/>
        <v>268.96176562014301</v>
      </c>
      <c r="J5" s="21">
        <f t="shared" si="2"/>
        <v>39.166925707180596</v>
      </c>
      <c r="K5" s="21">
        <f t="shared" si="3"/>
        <v>84.317687286291573</v>
      </c>
      <c r="L5" s="21">
        <f t="shared" si="4"/>
        <v>19.50575069940939</v>
      </c>
      <c r="M5" s="21">
        <f t="shared" si="5"/>
        <v>25.411874417158842</v>
      </c>
    </row>
    <row r="7" spans="1:13" x14ac:dyDescent="0.3">
      <c r="B7" s="1"/>
      <c r="C7" s="1" t="s">
        <v>69</v>
      </c>
      <c r="D7" s="1" t="s">
        <v>70</v>
      </c>
      <c r="E7" s="1" t="s">
        <v>68</v>
      </c>
    </row>
    <row r="8" spans="1:13" x14ac:dyDescent="0.3">
      <c r="B8" s="1" t="s">
        <v>67</v>
      </c>
      <c r="C8" s="18">
        <v>1898</v>
      </c>
      <c r="D8" s="18">
        <v>3461</v>
      </c>
      <c r="E8" s="18">
        <f>C8+D8</f>
        <v>5359</v>
      </c>
    </row>
    <row r="9" spans="1:13" x14ac:dyDescent="0.3">
      <c r="B9" s="1" t="s">
        <v>65</v>
      </c>
      <c r="C9" s="18">
        <v>504</v>
      </c>
      <c r="D9" s="18">
        <v>1085</v>
      </c>
      <c r="E9" s="18">
        <f>C9+D9</f>
        <v>1589</v>
      </c>
    </row>
    <row r="10" spans="1:13" x14ac:dyDescent="0.3">
      <c r="B10" s="1" t="s">
        <v>66</v>
      </c>
      <c r="C10" s="18">
        <v>251</v>
      </c>
      <c r="D10" s="18">
        <v>327</v>
      </c>
      <c r="E10" s="18">
        <f>C10+D10</f>
        <v>578</v>
      </c>
    </row>
    <row r="16" spans="1:13" ht="41.25" customHeight="1" x14ac:dyDescent="0.3">
      <c r="B16" s="25" t="s">
        <v>83</v>
      </c>
      <c r="C16" s="25"/>
      <c r="D16" s="25"/>
      <c r="E16" s="25"/>
      <c r="F16" s="25"/>
      <c r="G16" s="25"/>
      <c r="H16" s="4"/>
      <c r="I16" s="4"/>
      <c r="J16" s="4"/>
      <c r="K16" s="4"/>
    </row>
    <row r="20" spans="3:3" x14ac:dyDescent="0.3">
      <c r="C20"/>
    </row>
    <row r="44" spans="14:14" x14ac:dyDescent="0.3">
      <c r="N44"/>
    </row>
  </sheetData>
  <mergeCells count="1">
    <mergeCell ref="B16:G16"/>
  </mergeCells>
  <phoneticPr fontId="1" type="noConversion"/>
  <pageMargins left="0.25" right="0.25" top="0.75" bottom="0.75" header="0.3" footer="0.3"/>
  <pageSetup paperSize="9" scale="36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95FD-E86B-4EA9-8A29-4E5C451A924E}">
  <sheetPr>
    <pageSetUpPr fitToPage="1"/>
  </sheetPr>
  <dimension ref="A1:U29"/>
  <sheetViews>
    <sheetView zoomScale="70" zoomScaleNormal="70" workbookViewId="0">
      <selection activeCell="D4" sqref="D4"/>
    </sheetView>
  </sheetViews>
  <sheetFormatPr defaultRowHeight="16.5" x14ac:dyDescent="0.3"/>
  <cols>
    <col min="1" max="1" width="9" style="2"/>
    <col min="2" max="4" width="21.25" style="16" customWidth="1"/>
    <col min="5" max="5" width="16.125" style="16" customWidth="1"/>
    <col min="6" max="6" width="20.75" style="2" customWidth="1"/>
    <col min="7" max="7" width="17.125" style="2" customWidth="1"/>
    <col min="8" max="8" width="13" style="2" customWidth="1"/>
    <col min="9" max="9" width="12.375" style="2" customWidth="1"/>
    <col min="10" max="10" width="9" style="7" customWidth="1"/>
    <col min="11" max="11" width="14.875" style="2" customWidth="1"/>
    <col min="12" max="13" width="18.25" style="2" customWidth="1"/>
    <col min="14" max="17" width="14.875" style="2" customWidth="1"/>
    <col min="18" max="18" width="10.75" style="2" customWidth="1"/>
    <col min="19" max="20" width="16.375" style="2" customWidth="1"/>
    <col min="21" max="21" width="83" style="4" customWidth="1"/>
    <col min="22" max="16384" width="9" style="2"/>
  </cols>
  <sheetData>
    <row r="1" spans="1:21" ht="49.5" x14ac:dyDescent="0.3">
      <c r="A1" s="1" t="s">
        <v>0</v>
      </c>
      <c r="B1" s="13" t="s">
        <v>52</v>
      </c>
      <c r="C1" s="13" t="s">
        <v>53</v>
      </c>
      <c r="D1" s="13" t="s">
        <v>54</v>
      </c>
      <c r="E1" s="13" t="s">
        <v>50</v>
      </c>
      <c r="F1" s="5" t="s">
        <v>49</v>
      </c>
      <c r="G1" s="1" t="s">
        <v>2</v>
      </c>
      <c r="H1" s="1" t="s">
        <v>10</v>
      </c>
      <c r="I1" s="1" t="s">
        <v>11</v>
      </c>
      <c r="J1" s="6" t="s">
        <v>12</v>
      </c>
      <c r="K1" s="1" t="s">
        <v>14</v>
      </c>
      <c r="L1" s="1" t="s">
        <v>38</v>
      </c>
      <c r="M1" s="1" t="s">
        <v>39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26</v>
      </c>
      <c r="S1" s="1" t="s">
        <v>27</v>
      </c>
      <c r="T1" s="1" t="s">
        <v>18</v>
      </c>
      <c r="U1" s="3" t="s">
        <v>13</v>
      </c>
    </row>
    <row r="2" spans="1:21" ht="49.5" x14ac:dyDescent="0.3">
      <c r="A2" s="8" t="s">
        <v>9</v>
      </c>
      <c r="B2" s="14">
        <f>E2*F2/1000</f>
        <v>169291</v>
      </c>
      <c r="C2" s="14">
        <f>E2*G2/1000</f>
        <v>140631.5</v>
      </c>
      <c r="D2" s="14">
        <f>E2*H2/1000</f>
        <v>189952.5</v>
      </c>
      <c r="E2" s="14">
        <v>66650000</v>
      </c>
      <c r="F2" s="8">
        <v>2.54</v>
      </c>
      <c r="G2" s="8">
        <v>2.11</v>
      </c>
      <c r="H2" s="8">
        <v>2.85</v>
      </c>
      <c r="I2" s="8">
        <v>9.8000000000000007</v>
      </c>
      <c r="J2" s="9"/>
      <c r="K2" s="8"/>
      <c r="L2" s="10">
        <v>43942</v>
      </c>
      <c r="M2" s="10" t="s">
        <v>44</v>
      </c>
      <c r="N2" s="8">
        <v>5490</v>
      </c>
      <c r="O2" s="8">
        <v>4848</v>
      </c>
      <c r="P2" s="8">
        <v>1224</v>
      </c>
      <c r="Q2" s="8">
        <v>880</v>
      </c>
      <c r="R2" s="8"/>
      <c r="S2" s="8"/>
      <c r="T2" s="8"/>
      <c r="U2" s="11" t="s">
        <v>15</v>
      </c>
    </row>
    <row r="3" spans="1:21" ht="148.5" x14ac:dyDescent="0.3">
      <c r="A3" s="12" t="s">
        <v>1</v>
      </c>
      <c r="B3" s="14">
        <f t="shared" ref="B3:B9" si="0">E3*F3/1000</f>
        <v>158143.20000000001</v>
      </c>
      <c r="C3" s="14">
        <f t="shared" ref="C3:C10" si="1">E3*G3/1000</f>
        <v>127963.2</v>
      </c>
      <c r="D3" s="14">
        <f t="shared" ref="D3:D10" si="2">E3*H3/1000</f>
        <v>240836.4</v>
      </c>
      <c r="E3" s="15">
        <v>60360000</v>
      </c>
      <c r="F3" s="8">
        <v>2.62</v>
      </c>
      <c r="G3" s="8">
        <v>2.12</v>
      </c>
      <c r="H3" s="8">
        <v>3.99</v>
      </c>
      <c r="I3" s="8">
        <v>8.8000000000000007</v>
      </c>
      <c r="J3" s="9">
        <v>13.4</v>
      </c>
      <c r="K3" s="8">
        <v>4.2699999999999996</v>
      </c>
      <c r="L3" s="10">
        <v>43920</v>
      </c>
      <c r="M3" s="10" t="s">
        <v>42</v>
      </c>
      <c r="N3" s="8">
        <v>6203</v>
      </c>
      <c r="O3" s="8">
        <v>5651</v>
      </c>
      <c r="P3" s="8">
        <v>812</v>
      </c>
      <c r="Q3" s="8">
        <v>788</v>
      </c>
      <c r="R3" s="8" t="s">
        <v>22</v>
      </c>
      <c r="S3" s="8" t="s">
        <v>23</v>
      </c>
      <c r="T3" s="8"/>
      <c r="U3" s="11" t="s">
        <v>21</v>
      </c>
    </row>
    <row r="4" spans="1:21" ht="132" x14ac:dyDescent="0.3">
      <c r="A4" s="8" t="s">
        <v>3</v>
      </c>
      <c r="B4" s="14">
        <f t="shared" si="0"/>
        <v>114064.20000000001</v>
      </c>
      <c r="C4" s="14">
        <f t="shared" si="1"/>
        <v>95757.6</v>
      </c>
      <c r="D4" s="14">
        <f t="shared" si="2"/>
        <v>182127.2</v>
      </c>
      <c r="E4" s="14">
        <v>46940000</v>
      </c>
      <c r="F4" s="8">
        <v>2.4300000000000002</v>
      </c>
      <c r="G4" s="8">
        <v>2.04</v>
      </c>
      <c r="H4" s="8">
        <v>3.88</v>
      </c>
      <c r="I4" s="8">
        <v>8.9</v>
      </c>
      <c r="J4" s="9">
        <v>8</v>
      </c>
      <c r="K4" s="8">
        <v>4.28</v>
      </c>
      <c r="L4" s="10">
        <v>43924</v>
      </c>
      <c r="M4" s="10" t="s">
        <v>43</v>
      </c>
      <c r="N4" s="8">
        <v>8102</v>
      </c>
      <c r="O4" s="8">
        <v>7721</v>
      </c>
      <c r="P4" s="8">
        <v>950</v>
      </c>
      <c r="Q4" s="8">
        <v>845</v>
      </c>
      <c r="R4" s="8" t="s">
        <v>24</v>
      </c>
      <c r="S4" s="8" t="s">
        <v>25</v>
      </c>
      <c r="T4" s="8"/>
      <c r="U4" s="11" t="s">
        <v>16</v>
      </c>
    </row>
    <row r="5" spans="1:21" ht="82.5" x14ac:dyDescent="0.3">
      <c r="A5" s="8" t="s">
        <v>4</v>
      </c>
      <c r="B5" s="14">
        <f t="shared" si="0"/>
        <v>499780.39999999997</v>
      </c>
      <c r="C5" s="14">
        <f t="shared" si="1"/>
        <v>270645.2</v>
      </c>
      <c r="D5" s="14">
        <f t="shared" si="2"/>
        <v>352835</v>
      </c>
      <c r="E5" s="14">
        <v>83020000</v>
      </c>
      <c r="F5" s="8">
        <v>6.02</v>
      </c>
      <c r="G5" s="8">
        <v>3.26</v>
      </c>
      <c r="H5" s="8">
        <v>4.25</v>
      </c>
      <c r="I5" s="8">
        <v>11.2</v>
      </c>
      <c r="J5" s="9">
        <v>4.5</v>
      </c>
      <c r="K5" s="8">
        <v>5.17</v>
      </c>
      <c r="L5" s="10">
        <v>43924</v>
      </c>
      <c r="M5" s="10" t="s">
        <v>45</v>
      </c>
      <c r="N5" s="8">
        <v>6365</v>
      </c>
      <c r="O5" s="8">
        <v>5755</v>
      </c>
      <c r="P5" s="8">
        <v>510</v>
      </c>
      <c r="Q5" s="8">
        <v>212</v>
      </c>
      <c r="R5" s="8" t="s">
        <v>28</v>
      </c>
      <c r="S5" s="8" t="s">
        <v>29</v>
      </c>
      <c r="T5" s="8"/>
      <c r="U5" s="11" t="s">
        <v>17</v>
      </c>
    </row>
    <row r="6" spans="1:21" ht="33" x14ac:dyDescent="0.3">
      <c r="A6" s="8" t="s">
        <v>5</v>
      </c>
      <c r="B6" s="14">
        <f t="shared" si="0"/>
        <v>800808</v>
      </c>
      <c r="C6" s="14">
        <f t="shared" si="1"/>
        <v>200202</v>
      </c>
      <c r="D6" s="14">
        <f t="shared" si="2"/>
        <v>856602</v>
      </c>
      <c r="E6" s="14">
        <f>3.282*100000000</f>
        <v>328200000</v>
      </c>
      <c r="F6" s="8">
        <v>2.44</v>
      </c>
      <c r="G6" s="8">
        <v>0.61</v>
      </c>
      <c r="H6" s="8">
        <v>2.61</v>
      </c>
      <c r="I6" s="8">
        <v>16.899999999999999</v>
      </c>
      <c r="J6" s="9"/>
      <c r="K6" s="8"/>
      <c r="L6" s="8"/>
      <c r="M6" s="8"/>
      <c r="N6" s="8"/>
      <c r="O6" s="8"/>
      <c r="P6" s="8"/>
      <c r="Q6" s="8"/>
      <c r="R6" s="8" t="s">
        <v>30</v>
      </c>
      <c r="S6" s="8" t="s">
        <v>31</v>
      </c>
      <c r="T6" s="8"/>
      <c r="U6" s="11" t="s">
        <v>19</v>
      </c>
    </row>
    <row r="7" spans="1:21" ht="99" x14ac:dyDescent="0.3">
      <c r="A7" s="12" t="s">
        <v>6</v>
      </c>
      <c r="B7" s="14">
        <f t="shared" si="0"/>
        <v>81552.2</v>
      </c>
      <c r="C7" s="14">
        <f t="shared" ref="C7" si="3">E7*G7/1000</f>
        <v>43368.800000000003</v>
      </c>
      <c r="D7" s="14">
        <f t="shared" ref="D7" si="4">E7*H7/1000</f>
        <v>46904.3</v>
      </c>
      <c r="E7" s="15">
        <v>23570000</v>
      </c>
      <c r="F7" s="8">
        <v>3.46</v>
      </c>
      <c r="G7" s="8">
        <v>1.84</v>
      </c>
      <c r="H7" s="8">
        <v>1.99</v>
      </c>
      <c r="I7" s="8">
        <v>6.1</v>
      </c>
      <c r="J7" s="9">
        <v>1.6</v>
      </c>
      <c r="K7" s="8">
        <v>5.22</v>
      </c>
      <c r="L7" s="10">
        <v>43914</v>
      </c>
      <c r="M7" s="10" t="s">
        <v>41</v>
      </c>
      <c r="N7" s="8">
        <v>20</v>
      </c>
      <c r="O7" s="8">
        <v>20</v>
      </c>
      <c r="P7" s="8">
        <v>3</v>
      </c>
      <c r="Q7" s="8">
        <v>0</v>
      </c>
      <c r="R7" s="8" t="s">
        <v>32</v>
      </c>
      <c r="S7" s="8" t="s">
        <v>33</v>
      </c>
      <c r="T7" s="8"/>
      <c r="U7" s="11" t="s">
        <v>20</v>
      </c>
    </row>
    <row r="8" spans="1:21" x14ac:dyDescent="0.3">
      <c r="A8" s="8" t="s">
        <v>7</v>
      </c>
      <c r="B8" s="14">
        <f t="shared" si="0"/>
        <v>985434.99999999988</v>
      </c>
      <c r="C8" s="14">
        <f t="shared" si="1"/>
        <v>449074.99999999994</v>
      </c>
      <c r="D8" s="14">
        <f t="shared" si="2"/>
        <v>307395</v>
      </c>
      <c r="E8" s="14">
        <f>1.265*100000000</f>
        <v>126499999.99999999</v>
      </c>
      <c r="F8" s="8">
        <v>7.79</v>
      </c>
      <c r="G8" s="8">
        <v>3.55</v>
      </c>
      <c r="H8" s="8">
        <v>2.4300000000000002</v>
      </c>
      <c r="I8" s="8">
        <v>10.9</v>
      </c>
      <c r="J8" s="9">
        <v>2.6</v>
      </c>
      <c r="K8" s="8">
        <v>5.07</v>
      </c>
      <c r="L8" s="10">
        <v>43932</v>
      </c>
      <c r="M8" s="10" t="s">
        <v>40</v>
      </c>
      <c r="N8" s="8">
        <v>701</v>
      </c>
      <c r="O8" s="8">
        <v>489</v>
      </c>
      <c r="P8" s="8">
        <v>20</v>
      </c>
      <c r="Q8" s="8">
        <v>20</v>
      </c>
      <c r="R8" s="8"/>
      <c r="S8" s="8"/>
      <c r="T8" s="8"/>
      <c r="U8" s="11"/>
    </row>
    <row r="9" spans="1:21" x14ac:dyDescent="0.3">
      <c r="A9" s="8" t="s">
        <v>8</v>
      </c>
      <c r="B9" s="14">
        <f t="shared" si="0"/>
        <v>368709.6</v>
      </c>
      <c r="C9" s="14">
        <f t="shared" si="1"/>
        <v>64550</v>
      </c>
      <c r="D9" s="14">
        <f t="shared" si="2"/>
        <v>120837.6</v>
      </c>
      <c r="E9" s="14">
        <v>51640000</v>
      </c>
      <c r="F9" s="8">
        <v>7.14</v>
      </c>
      <c r="G9" s="8">
        <v>1.25</v>
      </c>
      <c r="H9" s="8">
        <v>2.34</v>
      </c>
      <c r="I9" s="8">
        <v>8.1</v>
      </c>
      <c r="J9" s="9">
        <v>2.4</v>
      </c>
      <c r="K9" s="8">
        <v>5.21</v>
      </c>
      <c r="L9" s="8"/>
      <c r="M9" s="8" t="s">
        <v>46</v>
      </c>
      <c r="N9" s="8"/>
      <c r="O9" s="8"/>
      <c r="P9" s="8"/>
      <c r="Q9" s="8"/>
      <c r="R9" s="8"/>
      <c r="S9" s="8"/>
      <c r="T9" s="8"/>
      <c r="U9" s="11"/>
    </row>
    <row r="10" spans="1:21" x14ac:dyDescent="0.3">
      <c r="A10" s="8" t="s">
        <v>47</v>
      </c>
      <c r="B10" s="14">
        <f>E10*F10/1000</f>
        <v>0</v>
      </c>
      <c r="C10" s="14">
        <f t="shared" si="1"/>
        <v>0</v>
      </c>
      <c r="D10" s="14">
        <f t="shared" si="2"/>
        <v>0</v>
      </c>
      <c r="E10" s="14">
        <f>1.262*100000000</f>
        <v>126200000</v>
      </c>
      <c r="F10" s="8"/>
      <c r="G10" s="8"/>
      <c r="H10" s="8"/>
      <c r="I10" s="8"/>
      <c r="J10" s="9"/>
      <c r="K10" s="8"/>
      <c r="L10" s="10">
        <v>44109</v>
      </c>
      <c r="M10" s="8" t="s">
        <v>48</v>
      </c>
      <c r="N10" s="8">
        <v>28115</v>
      </c>
      <c r="O10" s="8">
        <v>8009</v>
      </c>
      <c r="P10" s="8">
        <v>2789</v>
      </c>
      <c r="Q10" s="8">
        <v>753</v>
      </c>
      <c r="R10" s="8"/>
      <c r="S10" s="8"/>
      <c r="T10" s="8"/>
      <c r="U10" s="11" t="s">
        <v>51</v>
      </c>
    </row>
    <row r="11" spans="1:21" x14ac:dyDescent="0.3">
      <c r="B11" s="17"/>
    </row>
    <row r="29" spans="2:13" x14ac:dyDescent="0.3">
      <c r="B29" s="16" t="s">
        <v>55</v>
      </c>
      <c r="D29" s="16" t="s">
        <v>56</v>
      </c>
      <c r="M29" s="2" t="s">
        <v>47</v>
      </c>
    </row>
  </sheetData>
  <phoneticPr fontId="1" type="noConversion"/>
  <pageMargins left="0.25" right="0.25" top="0.75" bottom="0.75" header="0.3" footer="0.3"/>
  <pageSetup paperSize="9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일일확진자수</vt:lpstr>
      <vt:lpstr>우리나라 확진자  수</vt:lpstr>
      <vt:lpstr>OECD 보건통계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hak0</dc:creator>
  <cp:lastModifiedBy>hak0</cp:lastModifiedBy>
  <cp:lastPrinted>2021-03-08T05:56:22Z</cp:lastPrinted>
  <dcterms:created xsi:type="dcterms:W3CDTF">2021-03-05T12:17:23Z</dcterms:created>
  <dcterms:modified xsi:type="dcterms:W3CDTF">2021-03-08T07:43:42Z</dcterms:modified>
</cp:coreProperties>
</file>