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ing\PythonWithOpenpyxl\"/>
    </mc:Choice>
  </mc:AlternateContent>
  <bookViews>
    <workbookView xWindow="0" yWindow="0" windowWidth="25140" windowHeight="10575" tabRatio="935" firstSheet="2" activeTab="2"/>
  </bookViews>
  <sheets>
    <sheet name="00000" sheetId="27" state="hidden" r:id="rId1"/>
    <sheet name="佣金" sheetId="37" state="hidden" r:id="rId2"/>
    <sheet name="本月工资合并" sheetId="42" r:id="rId3"/>
    <sheet name="本月工资非合并" sheetId="43" r:id="rId4"/>
    <sheet name="实习" sheetId="34" state="hidden" r:id="rId5"/>
  </sheets>
  <definedNames>
    <definedName name="_xlnm.Print_Area" localSheetId="4">实习!$A$1:$G$14</definedName>
  </definedNames>
  <calcPr calcId="162913" iterate="1"/>
</workbook>
</file>

<file path=xl/calcChain.xml><?xml version="1.0" encoding="utf-8"?>
<calcChain xmlns="http://schemas.openxmlformats.org/spreadsheetml/2006/main">
  <c r="J20" i="43" l="1"/>
  <c r="I20" i="43"/>
  <c r="H20" i="43"/>
  <c r="F20" i="43"/>
  <c r="E20" i="43"/>
  <c r="D20" i="43"/>
  <c r="C20" i="43"/>
  <c r="G19" i="43"/>
  <c r="K19" i="43" s="1"/>
  <c r="K18" i="43"/>
  <c r="G18" i="43"/>
  <c r="G17" i="43"/>
  <c r="K17" i="43" s="1"/>
  <c r="G16" i="43"/>
  <c r="K16" i="43" s="1"/>
  <c r="K15" i="43"/>
  <c r="G15" i="43"/>
  <c r="G14" i="43"/>
  <c r="K14" i="43" s="1"/>
  <c r="G13" i="43"/>
  <c r="K13" i="43" s="1"/>
  <c r="K12" i="43"/>
  <c r="G12" i="43"/>
  <c r="G11" i="43"/>
  <c r="K11" i="43" s="1"/>
  <c r="G10" i="43"/>
  <c r="K10" i="43" s="1"/>
  <c r="K9" i="43"/>
  <c r="G9" i="43"/>
  <c r="G8" i="43"/>
  <c r="K8" i="43" s="1"/>
  <c r="G7" i="43"/>
  <c r="K7" i="43" s="1"/>
  <c r="K6" i="43"/>
  <c r="G6" i="43"/>
  <c r="G5" i="43"/>
  <c r="K5" i="43" s="1"/>
  <c r="G4" i="43"/>
  <c r="K4" i="43" s="1"/>
  <c r="L22" i="42"/>
  <c r="K22" i="42"/>
  <c r="J22" i="42"/>
  <c r="H22" i="42"/>
  <c r="G22" i="42"/>
  <c r="F22" i="42"/>
  <c r="D22" i="42"/>
  <c r="I21" i="42"/>
  <c r="M21" i="42" s="1"/>
  <c r="I20" i="42"/>
  <c r="M20" i="42" s="1"/>
  <c r="M19" i="42"/>
  <c r="I19" i="42"/>
  <c r="I18" i="42"/>
  <c r="M18" i="42" s="1"/>
  <c r="I17" i="42"/>
  <c r="M17" i="42" s="1"/>
  <c r="M16" i="42"/>
  <c r="I16" i="42"/>
  <c r="I15" i="42"/>
  <c r="M15" i="42" s="1"/>
  <c r="I14" i="42"/>
  <c r="M14" i="42" s="1"/>
  <c r="M13" i="42"/>
  <c r="I13" i="42"/>
  <c r="I12" i="42"/>
  <c r="M12" i="42" s="1"/>
  <c r="I11" i="42"/>
  <c r="M11" i="42" s="1"/>
  <c r="M10" i="42"/>
  <c r="I10" i="42"/>
  <c r="I9" i="42"/>
  <c r="M9" i="42" s="1"/>
  <c r="I8" i="42"/>
  <c r="M8" i="42" s="1"/>
  <c r="M7" i="42"/>
  <c r="I7" i="42"/>
  <c r="I6" i="42"/>
  <c r="M6" i="42" s="1"/>
  <c r="K20" i="43" l="1"/>
  <c r="G20" i="43"/>
  <c r="M22" i="42"/>
  <c r="I22" i="42"/>
  <c r="G7" i="34" l="1"/>
  <c r="F7" i="34"/>
  <c r="E7" i="34"/>
  <c r="C8" i="37"/>
  <c r="B8" i="37"/>
  <c r="C7" i="37"/>
  <c r="C6" i="37"/>
  <c r="C5" i="37"/>
  <c r="C4" i="37"/>
  <c r="C3" i="37"/>
</calcChain>
</file>

<file path=xl/sharedStrings.xml><?xml version="1.0" encoding="utf-8"?>
<sst xmlns="http://schemas.openxmlformats.org/spreadsheetml/2006/main" count="81" uniqueCount="75">
  <si>
    <t>奖金分摊发放明细</t>
  </si>
  <si>
    <t>姓名</t>
  </si>
  <si>
    <t>3月发放(19年     四季度佣金）</t>
  </si>
  <si>
    <t>合计</t>
  </si>
  <si>
    <t>顾小丽</t>
  </si>
  <si>
    <t>陈珠明</t>
  </si>
  <si>
    <t>张嘉琳</t>
  </si>
  <si>
    <t>周频</t>
  </si>
  <si>
    <t>董启鹏</t>
  </si>
  <si>
    <t>审核</t>
  </si>
  <si>
    <t>制表：雷江南</t>
  </si>
  <si>
    <t>工    资    表</t>
  </si>
  <si>
    <t>序号</t>
  </si>
  <si>
    <t>小计</t>
  </si>
  <si>
    <t>个人所得税</t>
  </si>
  <si>
    <t>实习工资(元/天）</t>
  </si>
  <si>
    <t>出勤天数</t>
  </si>
  <si>
    <t>应发工资</t>
  </si>
  <si>
    <t>实发工资</t>
  </si>
  <si>
    <r>
      <rPr>
        <b/>
        <sz val="12"/>
        <color indexed="8"/>
        <rFont val="楷体_GB2312"/>
        <charset val="134"/>
      </rPr>
      <t>序号</t>
    </r>
  </si>
  <si>
    <r>
      <rPr>
        <b/>
        <sz val="12"/>
        <color indexed="8"/>
        <rFont val="楷体_GB2312"/>
        <charset val="134"/>
      </rPr>
      <t>姓名</t>
    </r>
  </si>
  <si>
    <r>
      <rPr>
        <sz val="12"/>
        <color indexed="8"/>
        <rFont val="楷体_GB2312"/>
        <charset val="134"/>
      </rPr>
      <t>党笑旋</t>
    </r>
    <phoneticPr fontId="12" type="noConversion"/>
  </si>
  <si>
    <r>
      <rPr>
        <sz val="12"/>
        <color indexed="8"/>
        <rFont val="楷体_GB2312"/>
        <charset val="134"/>
      </rPr>
      <t>庄平霞</t>
    </r>
    <phoneticPr fontId="12" type="noConversion"/>
  </si>
  <si>
    <r>
      <rPr>
        <sz val="12"/>
        <color indexed="8"/>
        <rFont val="楷体_GB2312"/>
        <charset val="134"/>
      </rPr>
      <t>班维娟</t>
    </r>
    <phoneticPr fontId="12" type="noConversion"/>
  </si>
  <si>
    <r>
      <rPr>
        <sz val="12"/>
        <color indexed="8"/>
        <rFont val="楷体_GB2312"/>
        <charset val="134"/>
      </rPr>
      <t>谷寒凝</t>
    </r>
    <phoneticPr fontId="12" type="noConversion"/>
  </si>
  <si>
    <r>
      <rPr>
        <sz val="12"/>
        <color indexed="8"/>
        <rFont val="楷体_GB2312"/>
        <charset val="134"/>
      </rPr>
      <t>吴连英</t>
    </r>
    <phoneticPr fontId="12" type="noConversion"/>
  </si>
  <si>
    <r>
      <rPr>
        <sz val="12"/>
        <color indexed="8"/>
        <rFont val="楷体_GB2312"/>
        <charset val="134"/>
      </rPr>
      <t>钱嘉木</t>
    </r>
    <phoneticPr fontId="12" type="noConversion"/>
  </si>
  <si>
    <r>
      <rPr>
        <sz val="12"/>
        <color indexed="8"/>
        <rFont val="楷体_GB2312"/>
        <charset val="134"/>
      </rPr>
      <t>叶康乐</t>
    </r>
    <phoneticPr fontId="12" type="noConversion"/>
  </si>
  <si>
    <r>
      <rPr>
        <sz val="12"/>
        <color indexed="8"/>
        <rFont val="楷体_GB2312"/>
        <charset val="134"/>
      </rPr>
      <t>廖昕妍</t>
    </r>
    <phoneticPr fontId="12" type="noConversion"/>
  </si>
  <si>
    <r>
      <rPr>
        <sz val="12"/>
        <color indexed="8"/>
        <rFont val="楷体_GB2312"/>
        <charset val="134"/>
      </rPr>
      <t>江</t>
    </r>
    <r>
      <rPr>
        <sz val="12"/>
        <color indexed="8"/>
        <rFont val="Arial"/>
        <family val="2"/>
      </rPr>
      <t xml:space="preserve">    </t>
    </r>
    <r>
      <rPr>
        <sz val="12"/>
        <color indexed="8"/>
        <rFont val="楷体_GB2312"/>
        <charset val="134"/>
      </rPr>
      <t>冽</t>
    </r>
    <phoneticPr fontId="12" type="noConversion"/>
  </si>
  <si>
    <r>
      <rPr>
        <sz val="12"/>
        <color indexed="8"/>
        <rFont val="楷体_GB2312"/>
        <charset val="134"/>
      </rPr>
      <t>许</t>
    </r>
    <r>
      <rPr>
        <sz val="12"/>
        <color indexed="8"/>
        <rFont val="Arial"/>
        <family val="2"/>
      </rPr>
      <t xml:space="preserve">    </t>
    </r>
    <r>
      <rPr>
        <sz val="12"/>
        <color indexed="8"/>
        <rFont val="楷体_GB2312"/>
        <charset val="134"/>
      </rPr>
      <t>芃</t>
    </r>
    <phoneticPr fontId="12" type="noConversion"/>
  </si>
  <si>
    <r>
      <rPr>
        <sz val="12"/>
        <color indexed="8"/>
        <rFont val="楷体_GB2312"/>
        <charset val="134"/>
      </rPr>
      <t>杨</t>
    </r>
    <r>
      <rPr>
        <sz val="12"/>
        <color indexed="8"/>
        <rFont val="Arial"/>
        <family val="2"/>
      </rPr>
      <t xml:space="preserve">    </t>
    </r>
    <r>
      <rPr>
        <sz val="12"/>
        <color indexed="8"/>
        <rFont val="楷体_GB2312"/>
        <charset val="134"/>
      </rPr>
      <t>娜</t>
    </r>
    <phoneticPr fontId="12" type="noConversion"/>
  </si>
  <si>
    <r>
      <rPr>
        <sz val="12"/>
        <color indexed="8"/>
        <rFont val="楷体_GB2312"/>
        <charset val="134"/>
      </rPr>
      <t>卢鸿羽</t>
    </r>
    <phoneticPr fontId="12" type="noConversion"/>
  </si>
  <si>
    <r>
      <rPr>
        <sz val="12"/>
        <color indexed="8"/>
        <rFont val="楷体_GB2312"/>
        <charset val="134"/>
      </rPr>
      <t>杜星剑</t>
    </r>
    <phoneticPr fontId="12" type="noConversion"/>
  </si>
  <si>
    <r>
      <rPr>
        <sz val="12"/>
        <color indexed="8"/>
        <rFont val="楷体_GB2312"/>
        <charset val="134"/>
      </rPr>
      <t>石</t>
    </r>
    <r>
      <rPr>
        <sz val="12"/>
        <color indexed="8"/>
        <rFont val="Arial"/>
        <family val="2"/>
      </rPr>
      <t xml:space="preserve">    </t>
    </r>
    <r>
      <rPr>
        <sz val="12"/>
        <color indexed="8"/>
        <rFont val="楷体_GB2312"/>
        <charset val="134"/>
      </rPr>
      <t>秋</t>
    </r>
    <phoneticPr fontId="12" type="noConversion"/>
  </si>
  <si>
    <r>
      <rPr>
        <sz val="12"/>
        <color indexed="8"/>
        <rFont val="楷体_GB2312"/>
        <charset val="134"/>
      </rPr>
      <t>黎怀萍</t>
    </r>
    <phoneticPr fontId="12" type="noConversion"/>
  </si>
  <si>
    <r>
      <rPr>
        <b/>
        <sz val="12"/>
        <color indexed="8"/>
        <rFont val="楷体_GB2312"/>
        <charset val="134"/>
      </rPr>
      <t>合</t>
    </r>
    <r>
      <rPr>
        <b/>
        <sz val="12"/>
        <color indexed="8"/>
        <rFont val="Arial"/>
        <family val="2"/>
      </rPr>
      <t xml:space="preserve">  </t>
    </r>
    <r>
      <rPr>
        <b/>
        <sz val="12"/>
        <color indexed="8"/>
        <rFont val="楷体_GB2312"/>
        <charset val="134"/>
      </rPr>
      <t>计</t>
    </r>
    <phoneticPr fontId="12" type="noConversion"/>
  </si>
  <si>
    <t>公积金</t>
  </si>
  <si>
    <r>
      <rPr>
        <b/>
        <sz val="14"/>
        <color indexed="8"/>
        <rFont val="楷体_GB2312"/>
        <charset val="134"/>
      </rPr>
      <t>工</t>
    </r>
    <r>
      <rPr>
        <b/>
        <sz val="14"/>
        <color indexed="8"/>
        <rFont val="Arial"/>
        <family val="2"/>
      </rPr>
      <t xml:space="preserve">    </t>
    </r>
    <r>
      <rPr>
        <b/>
        <sz val="14"/>
        <color indexed="8"/>
        <rFont val="楷体_GB2312"/>
        <charset val="134"/>
      </rPr>
      <t>资</t>
    </r>
    <r>
      <rPr>
        <b/>
        <sz val="14"/>
        <color indexed="8"/>
        <rFont val="Arial"/>
        <family val="2"/>
      </rPr>
      <t xml:space="preserve">    </t>
    </r>
    <r>
      <rPr>
        <b/>
        <sz val="14"/>
        <color indexed="8"/>
        <rFont val="楷体_GB2312"/>
        <charset val="134"/>
      </rPr>
      <t>表</t>
    </r>
    <phoneticPr fontId="12" type="noConversion"/>
  </si>
  <si>
    <r>
      <rPr>
        <b/>
        <sz val="12"/>
        <color indexed="8"/>
        <rFont val="楷体_GB2312"/>
        <charset val="134"/>
      </rPr>
      <t>应发工资合计</t>
    </r>
    <phoneticPr fontId="12" type="noConversion"/>
  </si>
  <si>
    <r>
      <rPr>
        <b/>
        <sz val="12"/>
        <color indexed="8"/>
        <rFont val="楷体_GB2312"/>
        <charset val="134"/>
      </rPr>
      <t>个人所得税</t>
    </r>
    <phoneticPr fontId="12" type="noConversion"/>
  </si>
  <si>
    <r>
      <rPr>
        <b/>
        <sz val="12"/>
        <rFont val="宋体"/>
        <family val="3"/>
        <charset val="134"/>
      </rPr>
      <t>公积金</t>
    </r>
    <phoneticPr fontId="12" type="noConversion"/>
  </si>
  <si>
    <r>
      <rPr>
        <b/>
        <sz val="12"/>
        <rFont val="宋体"/>
        <family val="3"/>
        <charset val="134"/>
      </rPr>
      <t>实发工资</t>
    </r>
    <phoneticPr fontId="12" type="noConversion"/>
  </si>
  <si>
    <r>
      <rPr>
        <sz val="12"/>
        <color indexed="8"/>
        <rFont val="楷体_GB2312"/>
        <charset val="134"/>
      </rPr>
      <t>吕乐章</t>
    </r>
    <phoneticPr fontId="12" type="noConversion"/>
  </si>
  <si>
    <t>工    资    表</t>
    <phoneticPr fontId="12" type="noConversion"/>
  </si>
  <si>
    <t>应  发  金  额</t>
  </si>
  <si>
    <t>应 扣 金 额</t>
  </si>
  <si>
    <t>实发工资</t>
    <phoneticPr fontId="12" type="noConversion"/>
  </si>
  <si>
    <t>党笑旋</t>
    <phoneticPr fontId="12" type="noConversion"/>
  </si>
  <si>
    <t>庄平霞</t>
    <phoneticPr fontId="12" type="noConversion"/>
  </si>
  <si>
    <t>班维娟</t>
    <phoneticPr fontId="12" type="noConversion"/>
  </si>
  <si>
    <t>谷寒凝</t>
    <phoneticPr fontId="12" type="noConversion"/>
  </si>
  <si>
    <t>吴连英</t>
    <phoneticPr fontId="12" type="noConversion"/>
  </si>
  <si>
    <t>江    冽</t>
    <phoneticPr fontId="12" type="noConversion"/>
  </si>
  <si>
    <t>许    芃</t>
    <phoneticPr fontId="12" type="noConversion"/>
  </si>
  <si>
    <t>钱嘉木</t>
    <phoneticPr fontId="12" type="noConversion"/>
  </si>
  <si>
    <t>卢鸿羽</t>
    <phoneticPr fontId="12" type="noConversion"/>
  </si>
  <si>
    <t>叶康乐</t>
    <phoneticPr fontId="12" type="noConversion"/>
  </si>
  <si>
    <t>杜星剑</t>
    <phoneticPr fontId="12" type="noConversion"/>
  </si>
  <si>
    <t>吕乐章</t>
    <phoneticPr fontId="12" type="noConversion"/>
  </si>
  <si>
    <t>石    秋</t>
    <phoneticPr fontId="12" type="noConversion"/>
  </si>
  <si>
    <t>杨    娜</t>
    <phoneticPr fontId="12" type="noConversion"/>
  </si>
  <si>
    <t>廖昕妍</t>
    <phoneticPr fontId="12" type="noConversion"/>
  </si>
  <si>
    <t>黎怀萍</t>
    <phoneticPr fontId="12" type="noConversion"/>
  </si>
  <si>
    <t>合  计</t>
    <phoneticPr fontId="12" type="noConversion"/>
  </si>
  <si>
    <t>基本工资</t>
    <phoneticPr fontId="12" type="noConversion"/>
  </si>
  <si>
    <t>岗位津贴</t>
    <phoneticPr fontId="12" type="noConversion"/>
  </si>
  <si>
    <t>综合津贴</t>
    <phoneticPr fontId="12" type="noConversion"/>
  </si>
  <si>
    <t>考核奖金</t>
    <phoneticPr fontId="12" type="noConversion"/>
  </si>
  <si>
    <t>劳动保险金</t>
    <phoneticPr fontId="12" type="noConversion"/>
  </si>
  <si>
    <t>综合津贴</t>
    <phoneticPr fontId="12" type="noConversion"/>
  </si>
  <si>
    <t>考核奖金</t>
    <phoneticPr fontId="12" type="noConversion"/>
  </si>
  <si>
    <t>劳动保险金</t>
    <phoneticPr fontId="12" type="noConversion"/>
  </si>
  <si>
    <t>个人所得税</t>
    <phoneticPr fontId="12" type="noConversion"/>
  </si>
  <si>
    <t>应发工资合计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</si>
</sst>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31">
    <font>
      <sz val="12"/>
      <name val="宋体"/>
      <charset val="134"/>
    </font>
    <font>
      <b/>
      <sz val="12"/>
      <name val="宋体"/>
      <charset val="134"/>
    </font>
    <font>
      <b/>
      <sz val="14"/>
      <color indexed="8"/>
      <name val="华文行楷"/>
      <charset val="134"/>
    </font>
    <font>
      <b/>
      <sz val="22"/>
      <color indexed="8"/>
      <name val="华文行楷"/>
      <charset val="134"/>
    </font>
    <font>
      <b/>
      <sz val="14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4"/>
      <color indexed="8"/>
      <name val="楷体_GB2312"/>
      <charset val="134"/>
    </font>
    <font>
      <b/>
      <sz val="18"/>
      <name val="宋体"/>
      <family val="3"/>
      <charset val="134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0"/>
      <name val="MS Sans Serif"/>
      <family val="1"/>
    </font>
    <font>
      <sz val="9"/>
      <name val="宋体"/>
      <family val="3"/>
      <charset val="134"/>
    </font>
    <font>
      <b/>
      <sz val="12"/>
      <color indexed="8"/>
      <name val="楷体_GB2312"/>
      <charset val="134"/>
    </font>
    <font>
      <sz val="12"/>
      <color indexed="8"/>
      <name val="楷体_GB2312"/>
      <charset val="134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2"/>
      <name val="宋体"/>
      <family val="3"/>
      <charset val="134"/>
    </font>
    <font>
      <b/>
      <sz val="14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4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10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1" fontId="8" fillId="0" borderId="0" applyFont="0" applyFill="0" applyBorder="0" applyAlignment="0" applyProtection="0"/>
    <xf numFmtId="0" fontId="9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vertical="center"/>
    </xf>
    <xf numFmtId="57" fontId="5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76" fontId="0" fillId="0" borderId="10" xfId="2" applyNumberFormat="1" applyFont="1" applyBorder="1" applyAlignment="1">
      <alignment horizontal="center" vertical="center"/>
    </xf>
    <xf numFmtId="176" fontId="0" fillId="0" borderId="14" xfId="2" applyNumberFormat="1" applyFont="1" applyBorder="1" applyAlignment="1">
      <alignment horizontal="center" vertical="center"/>
    </xf>
    <xf numFmtId="176" fontId="0" fillId="0" borderId="9" xfId="2" applyNumberFormat="1" applyFont="1" applyBorder="1" applyAlignment="1">
      <alignment horizontal="center" vertical="center"/>
    </xf>
    <xf numFmtId="176" fontId="0" fillId="0" borderId="8" xfId="2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1" xfId="2" applyNumberFormat="1" applyFont="1" applyBorder="1" applyAlignment="1">
      <alignment horizontal="center" vertical="center"/>
    </xf>
    <xf numFmtId="176" fontId="1" fillId="0" borderId="2" xfId="2" applyNumberFormat="1" applyFont="1" applyBorder="1" applyAlignment="1">
      <alignment horizontal="center" vertical="center"/>
    </xf>
    <xf numFmtId="176" fontId="1" fillId="0" borderId="3" xfId="2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3" fontId="18" fillId="0" borderId="8" xfId="2" applyFont="1" applyFill="1" applyBorder="1" applyAlignment="1">
      <alignment horizontal="center" vertical="center"/>
    </xf>
    <xf numFmtId="43" fontId="15" fillId="0" borderId="8" xfId="2" applyFont="1" applyFill="1" applyBorder="1" applyAlignment="1">
      <alignment vertical="center"/>
    </xf>
    <xf numFmtId="43" fontId="19" fillId="0" borderId="8" xfId="2" applyFont="1" applyFill="1" applyBorder="1" applyAlignment="1">
      <alignment horizontal="right" vertical="center"/>
    </xf>
    <xf numFmtId="43" fontId="15" fillId="0" borderId="8" xfId="2" applyFont="1" applyFill="1" applyBorder="1" applyAlignment="1">
      <alignment horizontal="right" vertical="center"/>
    </xf>
    <xf numFmtId="176" fontId="16" fillId="0" borderId="8" xfId="2" applyNumberFormat="1" applyFont="1" applyFill="1" applyBorder="1" applyAlignment="1">
      <alignment horizontal="center" vertical="center"/>
    </xf>
    <xf numFmtId="43" fontId="16" fillId="0" borderId="8" xfId="2" applyFont="1" applyFill="1" applyBorder="1" applyAlignment="1">
      <alignment horizontal="center" vertical="center"/>
    </xf>
    <xf numFmtId="43" fontId="15" fillId="0" borderId="8" xfId="2" applyFont="1" applyFill="1" applyBorder="1" applyAlignment="1">
      <alignment horizontal="center" vertical="center"/>
    </xf>
    <xf numFmtId="43" fontId="15" fillId="0" borderId="8" xfId="2" applyFont="1" applyFill="1" applyBorder="1" applyAlignment="1">
      <alignment horizontal="center" vertical="center" wrapText="1"/>
    </xf>
    <xf numFmtId="43" fontId="17" fillId="0" borderId="8" xfId="2" applyFont="1" applyFill="1" applyBorder="1" applyAlignment="1">
      <alignment horizontal="center" vertical="center" wrapText="1"/>
    </xf>
    <xf numFmtId="43" fontId="16" fillId="0" borderId="8" xfId="2" applyFont="1" applyFill="1" applyBorder="1" applyAlignment="1">
      <alignment vertical="center"/>
    </xf>
    <xf numFmtId="43" fontId="15" fillId="0" borderId="15" xfId="2" applyFont="1" applyFill="1" applyBorder="1" applyAlignment="1">
      <alignment vertical="center"/>
    </xf>
    <xf numFmtId="43" fontId="13" fillId="0" borderId="8" xfId="2" applyFont="1" applyFill="1" applyBorder="1" applyAlignment="1">
      <alignment horizontal="center" vertical="center"/>
    </xf>
    <xf numFmtId="43" fontId="13" fillId="0" borderId="15" xfId="2" applyFont="1" applyFill="1" applyBorder="1" applyAlignment="1">
      <alignment horizontal="center" vertical="center"/>
    </xf>
    <xf numFmtId="43" fontId="15" fillId="0" borderId="17" xfId="2" applyFont="1" applyFill="1" applyBorder="1" applyAlignment="1">
      <alignment horizontal="center" vertical="center" readingOrder="1"/>
    </xf>
    <xf numFmtId="43" fontId="15" fillId="0" borderId="8" xfId="2" applyFont="1" applyFill="1" applyBorder="1" applyAlignment="1">
      <alignment horizontal="center" vertical="center" readingOrder="1"/>
    </xf>
    <xf numFmtId="176" fontId="29" fillId="0" borderId="8" xfId="2" applyNumberFormat="1" applyFont="1" applyFill="1" applyBorder="1" applyAlignment="1">
      <alignment horizontal="center" vertical="center"/>
    </xf>
    <xf numFmtId="43" fontId="27" fillId="0" borderId="8" xfId="2" applyFont="1" applyFill="1" applyBorder="1" applyAlignment="1">
      <alignment vertical="center"/>
    </xf>
    <xf numFmtId="43" fontId="26" fillId="0" borderId="8" xfId="2" applyFont="1" applyFill="1" applyBorder="1" applyAlignment="1">
      <alignment horizontal="center" vertical="center"/>
    </xf>
    <xf numFmtId="43" fontId="30" fillId="0" borderId="8" xfId="2" applyFont="1" applyFill="1" applyBorder="1" applyAlignment="1">
      <alignment horizontal="right" vertical="center"/>
    </xf>
    <xf numFmtId="43" fontId="27" fillId="0" borderId="8" xfId="2" applyFont="1" applyFill="1" applyBorder="1" applyAlignment="1">
      <alignment horizontal="right" vertical="center"/>
    </xf>
    <xf numFmtId="43" fontId="29" fillId="0" borderId="8" xfId="2" applyFont="1" applyFill="1" applyBorder="1" applyAlignment="1">
      <alignment horizontal="center" vertical="center"/>
    </xf>
    <xf numFmtId="43" fontId="27" fillId="0" borderId="8" xfId="2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3" fontId="27" fillId="0" borderId="8" xfId="2" applyFont="1" applyFill="1" applyBorder="1" applyAlignment="1">
      <alignment horizontal="center" vertical="center"/>
    </xf>
    <xf numFmtId="43" fontId="27" fillId="0" borderId="15" xfId="2" applyFont="1" applyFill="1" applyBorder="1" applyAlignment="1">
      <alignment horizontal="center" vertical="center"/>
    </xf>
    <xf numFmtId="43" fontId="27" fillId="0" borderId="16" xfId="2" applyFont="1" applyFill="1" applyBorder="1" applyAlignment="1">
      <alignment horizontal="center" vertical="center"/>
    </xf>
    <xf numFmtId="43" fontId="29" fillId="0" borderId="8" xfId="2" applyFont="1" applyFill="1" applyBorder="1" applyAlignment="1">
      <alignment horizontal="center" vertical="center"/>
    </xf>
    <xf numFmtId="43" fontId="27" fillId="0" borderId="11" xfId="2" applyFont="1" applyFill="1" applyBorder="1" applyAlignment="1">
      <alignment horizontal="center" vertical="center"/>
    </xf>
    <xf numFmtId="43" fontId="27" fillId="0" borderId="10" xfId="2" applyFont="1" applyFill="1" applyBorder="1" applyAlignment="1">
      <alignment horizontal="center" vertical="center"/>
    </xf>
    <xf numFmtId="43" fontId="27" fillId="0" borderId="8" xfId="2" applyFont="1" applyFill="1" applyBorder="1" applyAlignment="1">
      <alignment horizontal="center" vertical="center" wrapText="1"/>
    </xf>
    <xf numFmtId="43" fontId="28" fillId="0" borderId="8" xfId="2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76" fontId="24" fillId="0" borderId="0" xfId="2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57" fontId="24" fillId="0" borderId="0" xfId="0" applyNumberFormat="1" applyFont="1" applyFill="1" applyBorder="1" applyAlignment="1">
      <alignment horizontal="center" vertical="center"/>
    </xf>
    <xf numFmtId="176" fontId="24" fillId="0" borderId="0" xfId="2" applyNumberFormat="1" applyFont="1" applyFill="1" applyBorder="1" applyAlignment="1">
      <alignment horizontal="center" vertical="center"/>
    </xf>
    <xf numFmtId="57" fontId="25" fillId="0" borderId="0" xfId="0" applyNumberFormat="1" applyFont="1" applyFill="1" applyBorder="1" applyAlignment="1">
      <alignment horizontal="center" vertical="center"/>
    </xf>
    <xf numFmtId="43" fontId="27" fillId="0" borderId="8" xfId="2" applyFont="1" applyFill="1" applyBorder="1" applyAlignment="1">
      <alignment horizontal="center" vertical="center" readingOrder="1"/>
    </xf>
    <xf numFmtId="43" fontId="27" fillId="0" borderId="17" xfId="2" applyFont="1" applyFill="1" applyBorder="1" applyAlignment="1">
      <alignment horizontal="center" vertical="center" readingOrder="1"/>
    </xf>
    <xf numFmtId="43" fontId="27" fillId="0" borderId="18" xfId="2" applyFont="1" applyFill="1" applyBorder="1" applyAlignment="1">
      <alignment horizontal="center" vertical="center" readingOrder="1"/>
    </xf>
    <xf numFmtId="43" fontId="27" fillId="0" borderId="19" xfId="2" applyFont="1" applyFill="1" applyBorder="1" applyAlignment="1">
      <alignment horizontal="center" vertical="center" readingOrder="1"/>
    </xf>
    <xf numFmtId="43" fontId="27" fillId="0" borderId="20" xfId="2" applyFont="1" applyFill="1" applyBorder="1" applyAlignment="1">
      <alignment horizontal="center" vertical="center" readingOrder="1"/>
    </xf>
    <xf numFmtId="43" fontId="27" fillId="0" borderId="21" xfId="2" applyFont="1" applyFill="1" applyBorder="1" applyAlignment="1">
      <alignment horizontal="center" vertical="center" readingOrder="1"/>
    </xf>
    <xf numFmtId="43" fontId="27" fillId="0" borderId="22" xfId="2" applyFont="1" applyFill="1" applyBorder="1" applyAlignment="1">
      <alignment horizontal="center" vertical="center" readingOrder="1"/>
    </xf>
    <xf numFmtId="43" fontId="27" fillId="0" borderId="17" xfId="2" applyFont="1" applyFill="1" applyBorder="1" applyAlignment="1">
      <alignment horizontal="center" vertical="center"/>
    </xf>
    <xf numFmtId="43" fontId="27" fillId="0" borderId="18" xfId="2" applyFont="1" applyFill="1" applyBorder="1" applyAlignment="1">
      <alignment horizontal="center" vertical="center"/>
    </xf>
    <xf numFmtId="43" fontId="27" fillId="0" borderId="21" xfId="2" applyFont="1" applyFill="1" applyBorder="1" applyAlignment="1">
      <alignment horizontal="center" vertical="center"/>
    </xf>
    <xf numFmtId="43" fontId="27" fillId="0" borderId="22" xfId="2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57" fontId="21" fillId="0" borderId="2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</cellXfs>
  <cellStyles count="9">
    <cellStyle name="ColLevel_0" xfId="6"/>
    <cellStyle name="RowLevel_0" xfId="3"/>
    <cellStyle name="差_VERA" xfId="5"/>
    <cellStyle name="常规" xfId="0" builtinId="0"/>
    <cellStyle name="常规 2" xfId="7"/>
    <cellStyle name="好_VERA" xfId="1"/>
    <cellStyle name="千位分隔" xfId="2" builtinId="3"/>
    <cellStyle name="千位分隔 2" xfId="8"/>
    <cellStyle name="千位分隔[0]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defaultGridColor="0" view="pageBreakPreview" colorId="0" zoomScaleNormal="100" zoomScaleSheetLayoutView="100" workbookViewId="0">
      <selection activeCell="E3" sqref="E3"/>
    </sheetView>
  </sheetViews>
  <sheetFormatPr defaultColWidth="9" defaultRowHeight="14.25"/>
  <sheetData/>
  <phoneticPr fontId="1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9" sqref="G9"/>
    </sheetView>
  </sheetViews>
  <sheetFormatPr defaultColWidth="9" defaultRowHeight="14.25"/>
  <cols>
    <col min="1" max="1" width="26.75" customWidth="1"/>
    <col min="2" max="2" width="20.375" customWidth="1"/>
    <col min="3" max="3" width="18.75" customWidth="1"/>
  </cols>
  <sheetData>
    <row r="1" spans="1:3" ht="51.75" customHeight="1">
      <c r="A1" s="57" t="s">
        <v>0</v>
      </c>
      <c r="B1" s="57"/>
      <c r="C1" s="57"/>
    </row>
    <row r="2" spans="1:3" s="2" customFormat="1" ht="46.5" customHeight="1">
      <c r="A2" s="18" t="s">
        <v>1</v>
      </c>
      <c r="B2" s="24" t="s">
        <v>2</v>
      </c>
      <c r="C2" s="21" t="s">
        <v>3</v>
      </c>
    </row>
    <row r="3" spans="1:3" s="1" customFormat="1" ht="31.5" customHeight="1">
      <c r="A3" s="25" t="s">
        <v>4</v>
      </c>
      <c r="B3" s="26"/>
      <c r="C3" s="27">
        <f>SUM(B3:B3)</f>
        <v>0</v>
      </c>
    </row>
    <row r="4" spans="1:3" s="1" customFormat="1" ht="31.5" customHeight="1">
      <c r="A4" s="23" t="s">
        <v>5</v>
      </c>
      <c r="B4" s="26"/>
      <c r="C4" s="28">
        <f>SUM(B4:B4)</f>
        <v>0</v>
      </c>
    </row>
    <row r="5" spans="1:3" s="1" customFormat="1" ht="31.5" customHeight="1">
      <c r="A5" s="23" t="s">
        <v>6</v>
      </c>
      <c r="B5" s="29"/>
      <c r="C5" s="28">
        <f>SUM(B5:B5)</f>
        <v>0</v>
      </c>
    </row>
    <row r="6" spans="1:3" s="1" customFormat="1" ht="31.5" customHeight="1">
      <c r="A6" s="23" t="s">
        <v>7</v>
      </c>
      <c r="B6" s="26"/>
      <c r="C6" s="28">
        <f>SUM(B6:B6)</f>
        <v>0</v>
      </c>
    </row>
    <row r="7" spans="1:3" s="1" customFormat="1" ht="31.5" customHeight="1">
      <c r="A7" s="30" t="s">
        <v>8</v>
      </c>
      <c r="B7" s="31"/>
      <c r="C7" s="28">
        <f>SUM(B7:B7)</f>
        <v>0</v>
      </c>
    </row>
    <row r="8" spans="1:3" s="2" customFormat="1" ht="31.5" customHeight="1">
      <c r="A8" s="18" t="s">
        <v>3</v>
      </c>
      <c r="B8" s="32">
        <f>SUM(B3:B7)</f>
        <v>0</v>
      </c>
      <c r="C8" s="33">
        <f>SUM(C3:C7)</f>
        <v>0</v>
      </c>
    </row>
    <row r="9" spans="1:3" s="2" customFormat="1" ht="37.5" customHeight="1">
      <c r="A9" s="34" t="s">
        <v>9</v>
      </c>
      <c r="B9" s="34"/>
      <c r="C9" s="34" t="s">
        <v>10</v>
      </c>
    </row>
  </sheetData>
  <mergeCells count="1">
    <mergeCell ref="A1:C1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abSelected="1" workbookViewId="0">
      <selection activeCell="G16" sqref="G16"/>
    </sheetView>
  </sheetViews>
  <sheetFormatPr defaultRowHeight="14.25"/>
  <cols>
    <col min="1" max="1" width="7" bestFit="1" customWidth="1"/>
    <col min="6" max="8" width="11.125" bestFit="1" customWidth="1"/>
    <col min="9" max="9" width="14.875" bestFit="1" customWidth="1"/>
    <col min="10" max="12" width="13.25" bestFit="1" customWidth="1"/>
    <col min="13" max="13" width="14.625" bestFit="1" customWidth="1"/>
  </cols>
  <sheetData>
    <row r="1" spans="1:13" ht="21">
      <c r="A1" s="66" t="s">
        <v>44</v>
      </c>
      <c r="B1" s="67"/>
      <c r="C1" s="67"/>
      <c r="D1" s="67"/>
      <c r="E1" s="67"/>
      <c r="F1" s="67"/>
      <c r="G1" s="67"/>
      <c r="H1" s="68"/>
      <c r="I1" s="67"/>
      <c r="J1" s="67"/>
      <c r="K1" s="67"/>
      <c r="L1" s="67"/>
      <c r="M1" s="69"/>
    </row>
    <row r="2" spans="1:13" ht="20.25">
      <c r="A2" s="70">
        <v>43617</v>
      </c>
      <c r="B2" s="70"/>
      <c r="C2" s="70"/>
      <c r="D2" s="70"/>
      <c r="E2" s="70"/>
      <c r="F2" s="70"/>
      <c r="G2" s="70"/>
      <c r="H2" s="71"/>
      <c r="I2" s="70"/>
      <c r="J2" s="70"/>
      <c r="K2" s="70"/>
      <c r="L2" s="70"/>
      <c r="M2" s="72"/>
    </row>
    <row r="3" spans="1:13" ht="18">
      <c r="A3" s="73" t="s">
        <v>12</v>
      </c>
      <c r="B3" s="74" t="s">
        <v>1</v>
      </c>
      <c r="C3" s="75"/>
      <c r="D3" s="58" t="s">
        <v>45</v>
      </c>
      <c r="E3" s="58"/>
      <c r="F3" s="58"/>
      <c r="G3" s="58"/>
      <c r="H3" s="58"/>
      <c r="I3" s="64" t="s">
        <v>74</v>
      </c>
      <c r="J3" s="58" t="s">
        <v>46</v>
      </c>
      <c r="K3" s="58"/>
      <c r="L3" s="58"/>
      <c r="M3" s="65" t="s">
        <v>47</v>
      </c>
    </row>
    <row r="4" spans="1:13">
      <c r="A4" s="73"/>
      <c r="B4" s="76"/>
      <c r="C4" s="77"/>
      <c r="D4" s="80" t="s">
        <v>65</v>
      </c>
      <c r="E4" s="81"/>
      <c r="F4" s="62" t="s">
        <v>66</v>
      </c>
      <c r="G4" s="62" t="s">
        <v>70</v>
      </c>
      <c r="H4" s="62" t="s">
        <v>71</v>
      </c>
      <c r="I4" s="64"/>
      <c r="J4" s="62" t="s">
        <v>72</v>
      </c>
      <c r="K4" s="62" t="s">
        <v>73</v>
      </c>
      <c r="L4" s="64" t="s">
        <v>37</v>
      </c>
      <c r="M4" s="65"/>
    </row>
    <row r="5" spans="1:13">
      <c r="A5" s="73"/>
      <c r="B5" s="78"/>
      <c r="C5" s="79"/>
      <c r="D5" s="82"/>
      <c r="E5" s="83"/>
      <c r="F5" s="63"/>
      <c r="G5" s="63"/>
      <c r="H5" s="63"/>
      <c r="I5" s="64"/>
      <c r="J5" s="63"/>
      <c r="K5" s="63"/>
      <c r="L5" s="65"/>
      <c r="M5" s="65"/>
    </row>
    <row r="6" spans="1:13" ht="18">
      <c r="A6" s="50">
        <v>1</v>
      </c>
      <c r="B6" s="61" t="s">
        <v>48</v>
      </c>
      <c r="C6" s="61"/>
      <c r="D6" s="59">
        <v>45000</v>
      </c>
      <c r="E6" s="60"/>
      <c r="F6" s="56"/>
      <c r="G6" s="51"/>
      <c r="H6" s="56"/>
      <c r="I6" s="56">
        <f t="shared" ref="I6:I21" si="0">SUM(D6:H6)</f>
        <v>45000</v>
      </c>
      <c r="J6" s="52">
        <v>2586.6</v>
      </c>
      <c r="K6" s="55">
        <v>1032.4000000000001</v>
      </c>
      <c r="L6" s="52">
        <v>1645</v>
      </c>
      <c r="M6" s="53">
        <f>I6-SUM(J6:L6)</f>
        <v>39736</v>
      </c>
    </row>
    <row r="7" spans="1:13" ht="18">
      <c r="A7" s="50">
        <v>2</v>
      </c>
      <c r="B7" s="61" t="s">
        <v>49</v>
      </c>
      <c r="C7" s="61"/>
      <c r="D7" s="59">
        <v>30000</v>
      </c>
      <c r="E7" s="60"/>
      <c r="F7" s="56"/>
      <c r="G7" s="51"/>
      <c r="H7" s="56"/>
      <c r="I7" s="56">
        <f t="shared" si="0"/>
        <v>30000</v>
      </c>
      <c r="J7" s="52">
        <v>2586.6</v>
      </c>
      <c r="K7" s="55">
        <v>1673.4</v>
      </c>
      <c r="L7" s="52">
        <v>1645</v>
      </c>
      <c r="M7" s="53">
        <f t="shared" ref="M7:M21" si="1">I7-SUM(J7:L7)</f>
        <v>24095</v>
      </c>
    </row>
    <row r="8" spans="1:13" ht="18">
      <c r="A8" s="50">
        <v>3</v>
      </c>
      <c r="B8" s="61" t="s">
        <v>50</v>
      </c>
      <c r="C8" s="61"/>
      <c r="D8" s="59">
        <v>30000</v>
      </c>
      <c r="E8" s="60"/>
      <c r="F8" s="56"/>
      <c r="G8" s="56"/>
      <c r="H8" s="56"/>
      <c r="I8" s="56">
        <f t="shared" si="0"/>
        <v>30000</v>
      </c>
      <c r="J8" s="52">
        <v>2586.6</v>
      </c>
      <c r="K8" s="55">
        <v>813.2</v>
      </c>
      <c r="L8" s="55">
        <v>3540.76</v>
      </c>
      <c r="M8" s="53">
        <f t="shared" si="1"/>
        <v>23059.439999999999</v>
      </c>
    </row>
    <row r="9" spans="1:13" ht="18">
      <c r="A9" s="50">
        <v>4</v>
      </c>
      <c r="B9" s="61" t="s">
        <v>51</v>
      </c>
      <c r="C9" s="61"/>
      <c r="D9" s="59">
        <v>20000</v>
      </c>
      <c r="E9" s="60"/>
      <c r="F9" s="56"/>
      <c r="G9" s="56"/>
      <c r="H9" s="56"/>
      <c r="I9" s="56">
        <f t="shared" si="0"/>
        <v>20000</v>
      </c>
      <c r="J9" s="55">
        <v>635.25</v>
      </c>
      <c r="K9" s="55">
        <v>1120.2</v>
      </c>
      <c r="L9" s="55">
        <v>2990.51</v>
      </c>
      <c r="M9" s="53">
        <f t="shared" si="1"/>
        <v>15254.04</v>
      </c>
    </row>
    <row r="10" spans="1:13" ht="18">
      <c r="A10" s="50">
        <v>5</v>
      </c>
      <c r="B10" s="61" t="s">
        <v>52</v>
      </c>
      <c r="C10" s="61"/>
      <c r="D10" s="59">
        <v>22000</v>
      </c>
      <c r="E10" s="60"/>
      <c r="F10" s="56"/>
      <c r="G10" s="56"/>
      <c r="H10" s="56"/>
      <c r="I10" s="56">
        <f t="shared" si="0"/>
        <v>22000</v>
      </c>
      <c r="J10" s="52">
        <v>2586.6</v>
      </c>
      <c r="K10" s="55">
        <v>818.1</v>
      </c>
      <c r="L10" s="52">
        <v>1645</v>
      </c>
      <c r="M10" s="53">
        <f t="shared" si="1"/>
        <v>16950.3</v>
      </c>
    </row>
    <row r="11" spans="1:13" ht="18">
      <c r="A11" s="50">
        <v>6</v>
      </c>
      <c r="B11" s="61" t="s">
        <v>53</v>
      </c>
      <c r="C11" s="61"/>
      <c r="D11" s="59">
        <v>18000</v>
      </c>
      <c r="E11" s="60"/>
      <c r="F11" s="56"/>
      <c r="G11" s="56"/>
      <c r="H11" s="56"/>
      <c r="I11" s="56">
        <f t="shared" si="0"/>
        <v>18000</v>
      </c>
      <c r="J11" s="52">
        <v>2073.8000000000002</v>
      </c>
      <c r="K11" s="55">
        <v>1029.3</v>
      </c>
      <c r="L11" s="52">
        <v>1383</v>
      </c>
      <c r="M11" s="53">
        <f t="shared" si="1"/>
        <v>13513.9</v>
      </c>
    </row>
    <row r="12" spans="1:13" ht="18">
      <c r="A12" s="50">
        <v>7</v>
      </c>
      <c r="B12" s="61" t="s">
        <v>54</v>
      </c>
      <c r="C12" s="61"/>
      <c r="D12" s="59">
        <v>18000</v>
      </c>
      <c r="E12" s="60"/>
      <c r="F12" s="56"/>
      <c r="G12" s="56"/>
      <c r="H12" s="56"/>
      <c r="I12" s="56">
        <f t="shared" si="0"/>
        <v>18000</v>
      </c>
      <c r="J12" s="52">
        <v>2423.9</v>
      </c>
      <c r="K12" s="55">
        <v>475.4</v>
      </c>
      <c r="L12" s="52">
        <v>1616</v>
      </c>
      <c r="M12" s="53">
        <f t="shared" si="1"/>
        <v>13484.7</v>
      </c>
    </row>
    <row r="13" spans="1:13" ht="18">
      <c r="A13" s="50">
        <v>8</v>
      </c>
      <c r="B13" s="61" t="s">
        <v>55</v>
      </c>
      <c r="C13" s="61"/>
      <c r="D13" s="59">
        <v>28000</v>
      </c>
      <c r="E13" s="60"/>
      <c r="F13" s="56"/>
      <c r="G13" s="56"/>
      <c r="H13" s="56"/>
      <c r="I13" s="56">
        <f t="shared" si="0"/>
        <v>28000</v>
      </c>
      <c r="J13" s="52">
        <v>2586.6</v>
      </c>
      <c r="K13" s="55">
        <v>1818.3</v>
      </c>
      <c r="L13" s="52">
        <v>1645</v>
      </c>
      <c r="M13" s="53">
        <f t="shared" si="1"/>
        <v>21950.1</v>
      </c>
    </row>
    <row r="14" spans="1:13" ht="18">
      <c r="A14" s="50">
        <v>9</v>
      </c>
      <c r="B14" s="61" t="s">
        <v>56</v>
      </c>
      <c r="C14" s="61"/>
      <c r="D14" s="59">
        <v>22000</v>
      </c>
      <c r="E14" s="60"/>
      <c r="F14" s="56"/>
      <c r="G14" s="56"/>
      <c r="H14" s="56"/>
      <c r="I14" s="56">
        <f t="shared" si="0"/>
        <v>22000</v>
      </c>
      <c r="J14" s="55">
        <v>551.25</v>
      </c>
      <c r="K14" s="55">
        <v>880.3</v>
      </c>
      <c r="L14" s="55">
        <v>3540.76</v>
      </c>
      <c r="M14" s="53">
        <f t="shared" si="1"/>
        <v>17027.689999999999</v>
      </c>
    </row>
    <row r="15" spans="1:13" ht="18">
      <c r="A15" s="50">
        <v>10</v>
      </c>
      <c r="B15" s="61" t="s">
        <v>57</v>
      </c>
      <c r="C15" s="61"/>
      <c r="D15" s="59">
        <v>18000</v>
      </c>
      <c r="E15" s="60"/>
      <c r="F15" s="56"/>
      <c r="G15" s="56"/>
      <c r="H15" s="56"/>
      <c r="I15" s="56">
        <f t="shared" si="0"/>
        <v>18000</v>
      </c>
      <c r="J15" s="52">
        <v>2502.6</v>
      </c>
      <c r="K15" s="55">
        <v>1920</v>
      </c>
      <c r="L15" s="52">
        <v>1645</v>
      </c>
      <c r="M15" s="53">
        <f t="shared" si="1"/>
        <v>11932.4</v>
      </c>
    </row>
    <row r="16" spans="1:13" ht="18">
      <c r="A16" s="50">
        <v>11</v>
      </c>
      <c r="B16" s="61" t="s">
        <v>58</v>
      </c>
      <c r="C16" s="61"/>
      <c r="D16" s="59">
        <v>28000</v>
      </c>
      <c r="E16" s="60"/>
      <c r="F16" s="56"/>
      <c r="G16" s="56"/>
      <c r="H16" s="54"/>
      <c r="I16" s="56">
        <f t="shared" si="0"/>
        <v>28000</v>
      </c>
      <c r="J16" s="52">
        <v>2586.6</v>
      </c>
      <c r="K16" s="55">
        <v>2200.1</v>
      </c>
      <c r="L16" s="52">
        <v>1645</v>
      </c>
      <c r="M16" s="53">
        <f t="shared" si="1"/>
        <v>21568.3</v>
      </c>
    </row>
    <row r="17" spans="1:13" ht="18">
      <c r="A17" s="50">
        <v>12</v>
      </c>
      <c r="B17" s="61" t="s">
        <v>59</v>
      </c>
      <c r="C17" s="61"/>
      <c r="D17" s="59">
        <v>22000</v>
      </c>
      <c r="E17" s="60"/>
      <c r="F17" s="56"/>
      <c r="G17" s="56"/>
      <c r="H17" s="54"/>
      <c r="I17" s="56">
        <f t="shared" si="0"/>
        <v>22000</v>
      </c>
      <c r="J17" s="52">
        <v>2586.6</v>
      </c>
      <c r="K17" s="55">
        <v>347.4</v>
      </c>
      <c r="L17" s="52">
        <v>1645</v>
      </c>
      <c r="M17" s="53">
        <f t="shared" si="1"/>
        <v>17421</v>
      </c>
    </row>
    <row r="18" spans="1:13" ht="18">
      <c r="A18" s="50">
        <v>13</v>
      </c>
      <c r="B18" s="61" t="s">
        <v>60</v>
      </c>
      <c r="C18" s="61"/>
      <c r="D18" s="59">
        <v>18000</v>
      </c>
      <c r="E18" s="60"/>
      <c r="F18" s="56"/>
      <c r="G18" s="56"/>
      <c r="H18" s="54"/>
      <c r="I18" s="56">
        <f t="shared" si="0"/>
        <v>18000</v>
      </c>
      <c r="J18" s="52">
        <v>2336.3000000000002</v>
      </c>
      <c r="K18" s="55">
        <v>1036.2</v>
      </c>
      <c r="L18" s="52">
        <v>1558</v>
      </c>
      <c r="M18" s="53">
        <f t="shared" si="1"/>
        <v>13069.5</v>
      </c>
    </row>
    <row r="19" spans="1:13" ht="18">
      <c r="A19" s="50">
        <v>14</v>
      </c>
      <c r="B19" s="61" t="s">
        <v>61</v>
      </c>
      <c r="C19" s="61"/>
      <c r="D19" s="59">
        <v>28000</v>
      </c>
      <c r="E19" s="60"/>
      <c r="F19" s="56"/>
      <c r="G19" s="56"/>
      <c r="H19" s="54"/>
      <c r="I19" s="56">
        <f t="shared" si="0"/>
        <v>28000</v>
      </c>
      <c r="J19" s="52">
        <v>2586.6</v>
      </c>
      <c r="K19" s="55">
        <v>1980.8</v>
      </c>
      <c r="L19" s="52">
        <v>1645</v>
      </c>
      <c r="M19" s="53">
        <f t="shared" si="1"/>
        <v>21787.599999999999</v>
      </c>
    </row>
    <row r="20" spans="1:13" ht="18">
      <c r="A20" s="50">
        <v>15</v>
      </c>
      <c r="B20" s="61" t="s">
        <v>62</v>
      </c>
      <c r="C20" s="61"/>
      <c r="D20" s="59">
        <v>18000</v>
      </c>
      <c r="E20" s="60"/>
      <c r="F20" s="56"/>
      <c r="G20" s="56"/>
      <c r="H20" s="54"/>
      <c r="I20" s="56">
        <f t="shared" si="0"/>
        <v>18000</v>
      </c>
      <c r="J20" s="52">
        <v>2450.1</v>
      </c>
      <c r="K20" s="55">
        <v>2020.2</v>
      </c>
      <c r="L20" s="52">
        <v>1633</v>
      </c>
      <c r="M20" s="53">
        <f t="shared" si="1"/>
        <v>11896.7</v>
      </c>
    </row>
    <row r="21" spans="1:13" ht="18">
      <c r="A21" s="50">
        <v>16</v>
      </c>
      <c r="B21" s="61" t="s">
        <v>63</v>
      </c>
      <c r="C21" s="61"/>
      <c r="D21" s="59">
        <v>17000</v>
      </c>
      <c r="E21" s="60"/>
      <c r="F21" s="56"/>
      <c r="G21" s="56"/>
      <c r="H21" s="54"/>
      <c r="I21" s="56">
        <f t="shared" si="0"/>
        <v>17000</v>
      </c>
      <c r="J21" s="52">
        <v>2318.9</v>
      </c>
      <c r="K21" s="55">
        <v>713.12</v>
      </c>
      <c r="L21" s="52">
        <v>1546</v>
      </c>
      <c r="M21" s="53">
        <f t="shared" si="1"/>
        <v>12421.98</v>
      </c>
    </row>
    <row r="22" spans="1:13" ht="18">
      <c r="A22" s="55"/>
      <c r="B22" s="58" t="s">
        <v>64</v>
      </c>
      <c r="C22" s="58"/>
      <c r="D22" s="59">
        <f t="shared" ref="D22:M22" si="2">SUM(D6:D21)</f>
        <v>382000</v>
      </c>
      <c r="E22" s="60"/>
      <c r="F22" s="56">
        <f t="shared" si="2"/>
        <v>0</v>
      </c>
      <c r="G22" s="56">
        <f t="shared" si="2"/>
        <v>0</v>
      </c>
      <c r="H22" s="56">
        <f t="shared" si="2"/>
        <v>0</v>
      </c>
      <c r="I22" s="56">
        <f t="shared" si="2"/>
        <v>382000</v>
      </c>
      <c r="J22" s="56">
        <f t="shared" si="2"/>
        <v>35984.899999999994</v>
      </c>
      <c r="K22" s="56">
        <f t="shared" si="2"/>
        <v>19878.419999999998</v>
      </c>
      <c r="L22" s="56">
        <f t="shared" si="2"/>
        <v>30968.03</v>
      </c>
      <c r="M22" s="56">
        <f t="shared" si="2"/>
        <v>295168.65000000002</v>
      </c>
    </row>
  </sheetData>
  <mergeCells count="49">
    <mergeCell ref="B6:C6"/>
    <mergeCell ref="D6:E6"/>
    <mergeCell ref="A1:M1"/>
    <mergeCell ref="A2:M2"/>
    <mergeCell ref="A3:A5"/>
    <mergeCell ref="B3:C5"/>
    <mergeCell ref="D3:H3"/>
    <mergeCell ref="I3:I5"/>
    <mergeCell ref="J3:L3"/>
    <mergeCell ref="M3:M5"/>
    <mergeCell ref="D4:E5"/>
    <mergeCell ref="F4:F5"/>
    <mergeCell ref="G4:G5"/>
    <mergeCell ref="H4:H5"/>
    <mergeCell ref="J4:J5"/>
    <mergeCell ref="K4:K5"/>
    <mergeCell ref="L4:L5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22:C22"/>
    <mergeCell ref="D22:E22"/>
    <mergeCell ref="B19:C19"/>
    <mergeCell ref="D19:E19"/>
    <mergeCell ref="B20:C20"/>
    <mergeCell ref="D20:E20"/>
    <mergeCell ref="B21:C21"/>
    <mergeCell ref="D21:E21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topLeftCell="A2" zoomScale="115" zoomScaleNormal="115" workbookViewId="0">
      <selection activeCell="B32" sqref="B31:B32"/>
    </sheetView>
  </sheetViews>
  <sheetFormatPr defaultRowHeight="14.25"/>
  <cols>
    <col min="1" max="1" width="6.75" bestFit="1" customWidth="1"/>
    <col min="2" max="2" width="8.75" bestFit="1" customWidth="1"/>
    <col min="3" max="3" width="13" bestFit="1" customWidth="1"/>
    <col min="4" max="6" width="12.75" bestFit="1" customWidth="1"/>
    <col min="7" max="7" width="13" bestFit="1" customWidth="1"/>
    <col min="8" max="8" width="15.125" bestFit="1" customWidth="1"/>
    <col min="9" max="9" width="13" bestFit="1" customWidth="1"/>
    <col min="10" max="10" width="11.75" bestFit="1" customWidth="1"/>
    <col min="11" max="11" width="13" bestFit="1" customWidth="1"/>
  </cols>
  <sheetData>
    <row r="1" spans="1:11" ht="18.75">
      <c r="A1" s="84" t="s">
        <v>38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18">
      <c r="A2" s="85">
        <v>43617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ht="31.5">
      <c r="A3" s="49" t="s">
        <v>19</v>
      </c>
      <c r="B3" s="48" t="s">
        <v>20</v>
      </c>
      <c r="C3" s="47" t="s">
        <v>65</v>
      </c>
      <c r="D3" s="46" t="s">
        <v>66</v>
      </c>
      <c r="E3" s="46" t="s">
        <v>67</v>
      </c>
      <c r="F3" s="46" t="s">
        <v>68</v>
      </c>
      <c r="G3" s="42" t="s">
        <v>39</v>
      </c>
      <c r="H3" s="46" t="s">
        <v>69</v>
      </c>
      <c r="I3" s="41" t="s">
        <v>40</v>
      </c>
      <c r="J3" s="43" t="s">
        <v>41</v>
      </c>
      <c r="K3" s="43" t="s">
        <v>42</v>
      </c>
    </row>
    <row r="4" spans="1:11" ht="15.75">
      <c r="A4" s="39">
        <v>1</v>
      </c>
      <c r="B4" s="44" t="s">
        <v>21</v>
      </c>
      <c r="C4" s="45">
        <v>45000</v>
      </c>
      <c r="D4" s="41"/>
      <c r="E4" s="36"/>
      <c r="F4" s="41"/>
      <c r="G4" s="41">
        <f t="shared" ref="G4:G19" si="0">SUM(C4:F4)</f>
        <v>45000</v>
      </c>
      <c r="H4" s="35">
        <v>2586.6</v>
      </c>
      <c r="I4" s="40">
        <v>1032.4000000000001</v>
      </c>
      <c r="J4" s="35">
        <v>1645</v>
      </c>
      <c r="K4" s="37">
        <f>G4-SUM(H4:J4)</f>
        <v>39736</v>
      </c>
    </row>
    <row r="5" spans="1:11" ht="15.75">
      <c r="A5" s="39">
        <v>2</v>
      </c>
      <c r="B5" s="44" t="s">
        <v>22</v>
      </c>
      <c r="C5" s="45">
        <v>30000</v>
      </c>
      <c r="D5" s="41"/>
      <c r="E5" s="36"/>
      <c r="F5" s="41"/>
      <c r="G5" s="41">
        <f t="shared" si="0"/>
        <v>30000</v>
      </c>
      <c r="H5" s="35">
        <v>2586.6</v>
      </c>
      <c r="I5" s="40">
        <v>1673.4</v>
      </c>
      <c r="J5" s="35">
        <v>1645</v>
      </c>
      <c r="K5" s="37">
        <f t="shared" ref="K5:K19" si="1">G5-SUM(H5:J5)</f>
        <v>24095</v>
      </c>
    </row>
    <row r="6" spans="1:11" ht="15.75">
      <c r="A6" s="39">
        <v>3</v>
      </c>
      <c r="B6" s="44" t="s">
        <v>23</v>
      </c>
      <c r="C6" s="45">
        <v>30000</v>
      </c>
      <c r="D6" s="41"/>
      <c r="E6" s="41"/>
      <c r="F6" s="41"/>
      <c r="G6" s="41">
        <f t="shared" si="0"/>
        <v>30000</v>
      </c>
      <c r="H6" s="35">
        <v>2586.6</v>
      </c>
      <c r="I6" s="40">
        <v>813.2</v>
      </c>
      <c r="J6" s="40">
        <v>3540.76</v>
      </c>
      <c r="K6" s="37">
        <f t="shared" si="1"/>
        <v>23059.439999999999</v>
      </c>
    </row>
    <row r="7" spans="1:11" ht="15.75">
      <c r="A7" s="39">
        <v>4</v>
      </c>
      <c r="B7" s="44" t="s">
        <v>24</v>
      </c>
      <c r="C7" s="45">
        <v>20000</v>
      </c>
      <c r="D7" s="41"/>
      <c r="E7" s="41"/>
      <c r="F7" s="41"/>
      <c r="G7" s="41">
        <f t="shared" si="0"/>
        <v>20000</v>
      </c>
      <c r="H7" s="40">
        <v>635.25</v>
      </c>
      <c r="I7" s="40">
        <v>1120.2</v>
      </c>
      <c r="J7" s="40">
        <v>2990.51</v>
      </c>
      <c r="K7" s="37">
        <f t="shared" si="1"/>
        <v>15254.04</v>
      </c>
    </row>
    <row r="8" spans="1:11" ht="15.75">
      <c r="A8" s="39">
        <v>5</v>
      </c>
      <c r="B8" s="44" t="s">
        <v>25</v>
      </c>
      <c r="C8" s="45">
        <v>22000</v>
      </c>
      <c r="D8" s="41"/>
      <c r="E8" s="41"/>
      <c r="F8" s="41"/>
      <c r="G8" s="41">
        <f t="shared" si="0"/>
        <v>22000</v>
      </c>
      <c r="H8" s="35">
        <v>2586.6</v>
      </c>
      <c r="I8" s="40">
        <v>818.1</v>
      </c>
      <c r="J8" s="35">
        <v>1645</v>
      </c>
      <c r="K8" s="37">
        <f t="shared" si="1"/>
        <v>16950.3</v>
      </c>
    </row>
    <row r="9" spans="1:11" ht="15.75">
      <c r="A9" s="39">
        <v>6</v>
      </c>
      <c r="B9" s="44" t="s">
        <v>29</v>
      </c>
      <c r="C9" s="45">
        <v>18000</v>
      </c>
      <c r="D9" s="41"/>
      <c r="E9" s="41"/>
      <c r="F9" s="41"/>
      <c r="G9" s="41">
        <f t="shared" si="0"/>
        <v>18000</v>
      </c>
      <c r="H9" s="35">
        <v>2073.8000000000002</v>
      </c>
      <c r="I9" s="40">
        <v>1029.3</v>
      </c>
      <c r="J9" s="35">
        <v>1383</v>
      </c>
      <c r="K9" s="37">
        <f t="shared" si="1"/>
        <v>13513.9</v>
      </c>
    </row>
    <row r="10" spans="1:11" ht="15.75">
      <c r="A10" s="39">
        <v>7</v>
      </c>
      <c r="B10" s="44" t="s">
        <v>30</v>
      </c>
      <c r="C10" s="45">
        <v>18000</v>
      </c>
      <c r="D10" s="41"/>
      <c r="E10" s="41"/>
      <c r="F10" s="41"/>
      <c r="G10" s="41">
        <f t="shared" si="0"/>
        <v>18000</v>
      </c>
      <c r="H10" s="35">
        <v>2423.9</v>
      </c>
      <c r="I10" s="40">
        <v>475.4</v>
      </c>
      <c r="J10" s="35">
        <v>1616</v>
      </c>
      <c r="K10" s="37">
        <f t="shared" si="1"/>
        <v>13484.7</v>
      </c>
    </row>
    <row r="11" spans="1:11" ht="15.75">
      <c r="A11" s="39">
        <v>8</v>
      </c>
      <c r="B11" s="44" t="s">
        <v>26</v>
      </c>
      <c r="C11" s="45">
        <v>28000</v>
      </c>
      <c r="D11" s="41"/>
      <c r="E11" s="41"/>
      <c r="F11" s="41"/>
      <c r="G11" s="41">
        <f t="shared" si="0"/>
        <v>28000</v>
      </c>
      <c r="H11" s="35">
        <v>2586.6</v>
      </c>
      <c r="I11" s="40">
        <v>1818.3</v>
      </c>
      <c r="J11" s="35">
        <v>1645</v>
      </c>
      <c r="K11" s="37">
        <f t="shared" si="1"/>
        <v>21950.1</v>
      </c>
    </row>
    <row r="12" spans="1:11" ht="15.75">
      <c r="A12" s="39">
        <v>9</v>
      </c>
      <c r="B12" s="44" t="s">
        <v>32</v>
      </c>
      <c r="C12" s="45">
        <v>22000</v>
      </c>
      <c r="D12" s="41"/>
      <c r="E12" s="41"/>
      <c r="F12" s="41"/>
      <c r="G12" s="41">
        <f t="shared" si="0"/>
        <v>22000</v>
      </c>
      <c r="H12" s="40">
        <v>551.25</v>
      </c>
      <c r="I12" s="40">
        <v>880.3</v>
      </c>
      <c r="J12" s="40">
        <v>3540.76</v>
      </c>
      <c r="K12" s="37">
        <f t="shared" si="1"/>
        <v>17027.689999999999</v>
      </c>
    </row>
    <row r="13" spans="1:11" ht="15.75">
      <c r="A13" s="39">
        <v>10</v>
      </c>
      <c r="B13" s="44" t="s">
        <v>27</v>
      </c>
      <c r="C13" s="45">
        <v>18000</v>
      </c>
      <c r="D13" s="41"/>
      <c r="E13" s="41"/>
      <c r="F13" s="41"/>
      <c r="G13" s="41">
        <f t="shared" si="0"/>
        <v>18000</v>
      </c>
      <c r="H13" s="35">
        <v>2502.6</v>
      </c>
      <c r="I13" s="40">
        <v>1920</v>
      </c>
      <c r="J13" s="35">
        <v>1645</v>
      </c>
      <c r="K13" s="37">
        <f t="shared" si="1"/>
        <v>11932.4</v>
      </c>
    </row>
    <row r="14" spans="1:11" ht="15.75">
      <c r="A14" s="39">
        <v>11</v>
      </c>
      <c r="B14" s="44" t="s">
        <v>33</v>
      </c>
      <c r="C14" s="45">
        <v>28000</v>
      </c>
      <c r="D14" s="41"/>
      <c r="E14" s="41"/>
      <c r="F14" s="38"/>
      <c r="G14" s="41">
        <f t="shared" si="0"/>
        <v>28000</v>
      </c>
      <c r="H14" s="35">
        <v>2586.6</v>
      </c>
      <c r="I14" s="40">
        <v>2200.1</v>
      </c>
      <c r="J14" s="35">
        <v>1645</v>
      </c>
      <c r="K14" s="37">
        <f t="shared" si="1"/>
        <v>21568.3</v>
      </c>
    </row>
    <row r="15" spans="1:11" ht="15.75">
      <c r="A15" s="39">
        <v>12</v>
      </c>
      <c r="B15" s="44" t="s">
        <v>43</v>
      </c>
      <c r="C15" s="45">
        <v>22000</v>
      </c>
      <c r="D15" s="41"/>
      <c r="E15" s="41"/>
      <c r="F15" s="38"/>
      <c r="G15" s="41">
        <f t="shared" si="0"/>
        <v>22000</v>
      </c>
      <c r="H15" s="35">
        <v>2586.6</v>
      </c>
      <c r="I15" s="40">
        <v>347.4</v>
      </c>
      <c r="J15" s="35">
        <v>1645</v>
      </c>
      <c r="K15" s="37">
        <f t="shared" si="1"/>
        <v>17421</v>
      </c>
    </row>
    <row r="16" spans="1:11" ht="15.75">
      <c r="A16" s="39">
        <v>13</v>
      </c>
      <c r="B16" s="44" t="s">
        <v>34</v>
      </c>
      <c r="C16" s="45">
        <v>18000</v>
      </c>
      <c r="D16" s="41"/>
      <c r="E16" s="41"/>
      <c r="F16" s="38"/>
      <c r="G16" s="41">
        <f t="shared" si="0"/>
        <v>18000</v>
      </c>
      <c r="H16" s="35">
        <v>2336.3000000000002</v>
      </c>
      <c r="I16" s="40">
        <v>1036.2</v>
      </c>
      <c r="J16" s="35">
        <v>1558</v>
      </c>
      <c r="K16" s="37">
        <f t="shared" si="1"/>
        <v>13069.5</v>
      </c>
    </row>
    <row r="17" spans="1:11" ht="15.75">
      <c r="A17" s="39">
        <v>14</v>
      </c>
      <c r="B17" s="44" t="s">
        <v>31</v>
      </c>
      <c r="C17" s="45">
        <v>28000</v>
      </c>
      <c r="D17" s="41"/>
      <c r="E17" s="41"/>
      <c r="F17" s="38"/>
      <c r="G17" s="41">
        <f t="shared" si="0"/>
        <v>28000</v>
      </c>
      <c r="H17" s="35">
        <v>2586.6</v>
      </c>
      <c r="I17" s="40">
        <v>1980.8</v>
      </c>
      <c r="J17" s="35">
        <v>1645</v>
      </c>
      <c r="K17" s="37">
        <f t="shared" si="1"/>
        <v>21787.599999999999</v>
      </c>
    </row>
    <row r="18" spans="1:11" ht="15.75">
      <c r="A18" s="39">
        <v>15</v>
      </c>
      <c r="B18" s="44" t="s">
        <v>28</v>
      </c>
      <c r="C18" s="45">
        <v>18000</v>
      </c>
      <c r="D18" s="41"/>
      <c r="E18" s="41"/>
      <c r="F18" s="38"/>
      <c r="G18" s="41">
        <f t="shared" si="0"/>
        <v>18000</v>
      </c>
      <c r="H18" s="35">
        <v>2450.1</v>
      </c>
      <c r="I18" s="40">
        <v>2020.2</v>
      </c>
      <c r="J18" s="35">
        <v>1633</v>
      </c>
      <c r="K18" s="37">
        <f t="shared" si="1"/>
        <v>11896.7</v>
      </c>
    </row>
    <row r="19" spans="1:11" ht="15.75">
      <c r="A19" s="39">
        <v>16</v>
      </c>
      <c r="B19" s="44" t="s">
        <v>35</v>
      </c>
      <c r="C19" s="45">
        <v>17000</v>
      </c>
      <c r="D19" s="41"/>
      <c r="E19" s="41"/>
      <c r="F19" s="38"/>
      <c r="G19" s="41">
        <f t="shared" si="0"/>
        <v>17000</v>
      </c>
      <c r="H19" s="35">
        <v>2318.9</v>
      </c>
      <c r="I19" s="40">
        <v>713.12</v>
      </c>
      <c r="J19" s="35">
        <v>1546</v>
      </c>
      <c r="K19" s="37">
        <f t="shared" si="1"/>
        <v>12421.98</v>
      </c>
    </row>
    <row r="20" spans="1:11" ht="15.75">
      <c r="A20" s="40"/>
      <c r="B20" s="41" t="s">
        <v>36</v>
      </c>
      <c r="C20" s="45">
        <f t="shared" ref="C20:K20" si="2">SUM(C4:C19)</f>
        <v>382000</v>
      </c>
      <c r="D20" s="41">
        <f t="shared" si="2"/>
        <v>0</v>
      </c>
      <c r="E20" s="41">
        <f t="shared" si="2"/>
        <v>0</v>
      </c>
      <c r="F20" s="41">
        <f t="shared" si="2"/>
        <v>0</v>
      </c>
      <c r="G20" s="41">
        <f t="shared" si="2"/>
        <v>382000</v>
      </c>
      <c r="H20" s="41">
        <f t="shared" si="2"/>
        <v>35984.899999999994</v>
      </c>
      <c r="I20" s="41">
        <f t="shared" si="2"/>
        <v>19878.419999999998</v>
      </c>
      <c r="J20" s="41">
        <f t="shared" si="2"/>
        <v>30968.03</v>
      </c>
      <c r="K20" s="41">
        <f t="shared" si="2"/>
        <v>295168.65000000002</v>
      </c>
    </row>
  </sheetData>
  <mergeCells count="2">
    <mergeCell ref="A1:K1"/>
    <mergeCell ref="A2:K2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F17" sqref="F17"/>
    </sheetView>
  </sheetViews>
  <sheetFormatPr defaultColWidth="9" defaultRowHeight="14.25"/>
  <cols>
    <col min="1" max="1" width="6.125" customWidth="1"/>
    <col min="2" max="2" width="12" customWidth="1"/>
    <col min="3" max="3" width="18.875" customWidth="1"/>
    <col min="4" max="4" width="9.875" customWidth="1"/>
    <col min="5" max="5" width="15.5" customWidth="1"/>
    <col min="6" max="6" width="11.875" customWidth="1"/>
    <col min="7" max="7" width="17.125" customWidth="1"/>
  </cols>
  <sheetData>
    <row r="1" spans="1:14" ht="28.5">
      <c r="A1" s="86" t="s">
        <v>11</v>
      </c>
      <c r="B1" s="86"/>
      <c r="C1" s="86"/>
      <c r="D1" s="86"/>
      <c r="E1" s="86"/>
      <c r="F1" s="86"/>
      <c r="G1" s="86"/>
      <c r="H1" s="4"/>
      <c r="I1" s="4"/>
      <c r="J1" s="4"/>
      <c r="K1" s="4"/>
      <c r="L1" s="4"/>
      <c r="M1" s="4"/>
      <c r="N1" s="4"/>
    </row>
    <row r="2" spans="1:14" ht="22.5">
      <c r="A2" s="87">
        <v>43862</v>
      </c>
      <c r="B2" s="87"/>
      <c r="C2" s="87"/>
      <c r="D2" s="87"/>
      <c r="E2" s="87"/>
      <c r="F2" s="87"/>
      <c r="G2" s="87"/>
      <c r="H2" s="5"/>
      <c r="I2" s="5"/>
      <c r="J2" s="5"/>
      <c r="K2" s="5"/>
      <c r="L2" s="5"/>
      <c r="M2" s="5"/>
      <c r="N2" s="5"/>
    </row>
    <row r="3" spans="1:14" s="1" customFormat="1" ht="27" customHeight="1">
      <c r="A3" s="6" t="s">
        <v>12</v>
      </c>
      <c r="B3" s="7" t="s">
        <v>1</v>
      </c>
      <c r="C3" s="7" t="s">
        <v>15</v>
      </c>
      <c r="D3" s="7" t="s">
        <v>16</v>
      </c>
      <c r="E3" s="7" t="s">
        <v>17</v>
      </c>
      <c r="F3" s="7" t="s">
        <v>14</v>
      </c>
      <c r="G3" s="8" t="s">
        <v>18</v>
      </c>
    </row>
    <row r="4" spans="1:14" s="1" customFormat="1" ht="29.1" customHeight="1">
      <c r="A4" s="9"/>
      <c r="B4" s="10"/>
      <c r="C4" s="10"/>
      <c r="D4" s="10"/>
      <c r="E4" s="11"/>
      <c r="F4" s="11"/>
      <c r="G4" s="12"/>
      <c r="H4" s="13"/>
    </row>
    <row r="5" spans="1:14" s="1" customFormat="1" ht="29.1" customHeight="1">
      <c r="A5" s="14"/>
      <c r="B5" s="15"/>
      <c r="C5" s="15"/>
      <c r="D5" s="15"/>
      <c r="E5" s="16"/>
      <c r="F5" s="16"/>
      <c r="G5" s="17"/>
      <c r="H5" s="13"/>
    </row>
    <row r="6" spans="1:14" s="1" customFormat="1" ht="29.1" customHeight="1">
      <c r="A6" s="14"/>
      <c r="B6" s="15"/>
      <c r="C6" s="15"/>
      <c r="D6" s="15"/>
      <c r="E6" s="16"/>
      <c r="F6" s="16"/>
      <c r="G6" s="17"/>
      <c r="H6" s="13"/>
    </row>
    <row r="7" spans="1:14" s="2" customFormat="1" ht="29.1" customHeight="1">
      <c r="A7" s="18" t="s">
        <v>13</v>
      </c>
      <c r="B7" s="19"/>
      <c r="C7" s="19"/>
      <c r="D7" s="19"/>
      <c r="E7" s="20">
        <f>SUM(E4:E6)</f>
        <v>0</v>
      </c>
      <c r="F7" s="20">
        <f>SUM(F4:F5)</f>
        <v>0</v>
      </c>
      <c r="G7" s="21">
        <f>SUM(G4:G6)</f>
        <v>0</v>
      </c>
      <c r="H7" s="22"/>
    </row>
    <row r="8" spans="1:14" s="3" customFormat="1"/>
    <row r="9" spans="1:14" s="3" customFormat="1"/>
    <row r="10" spans="1:14" s="3" customFormat="1"/>
    <row r="11" spans="1:14" s="3" customFormat="1"/>
    <row r="12" spans="1:14" s="3" customFormat="1"/>
    <row r="13" spans="1:14" s="3" customFormat="1"/>
    <row r="14" spans="1:14" s="3" customFormat="1"/>
    <row r="15" spans="1:14" s="3" customFormat="1"/>
    <row r="16" spans="1:14" s="3" customFormat="1"/>
    <row r="17" s="3" customFormat="1"/>
    <row r="18" s="3" customFormat="1"/>
  </sheetData>
  <mergeCells count="2">
    <mergeCell ref="A1:G1"/>
    <mergeCell ref="A2:G2"/>
  </mergeCells>
  <phoneticPr fontId="12" type="noConversion"/>
  <pageMargins left="0.74791666666666701" right="0.74791666666666701" top="0.98402777777777795" bottom="0.98402777777777795" header="0.51180555555555596" footer="0.5118055555555559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00000</vt:lpstr>
      <vt:lpstr>佣金</vt:lpstr>
      <vt:lpstr>本月工资合并</vt:lpstr>
      <vt:lpstr>本月工资非合并</vt:lpstr>
      <vt:lpstr>实习</vt:lpstr>
      <vt:lpstr>实习!Print_Area</vt:lpstr>
    </vt:vector>
  </TitlesOfParts>
  <Company>xinhu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</dc:creator>
  <cp:lastModifiedBy>minko</cp:lastModifiedBy>
  <cp:revision>1</cp:revision>
  <cp:lastPrinted>2020-07-13T04:47:04Z</cp:lastPrinted>
  <dcterms:created xsi:type="dcterms:W3CDTF">2004-07-06T05:03:00Z</dcterms:created>
  <dcterms:modified xsi:type="dcterms:W3CDTF">2020-07-13T05:31:34Z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