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<sst xmlns="http://schemas.openxmlformats.org/spreadsheetml/2006/main" count="90" uniqueCount="69">
  <si>
    <t xml:space="preserve">Category/ Parameter</t>
  </si>
  <si>
    <t xml:space="preserve">Korea</t>
  </si>
  <si>
    <t xml:space="preserve">Japan</t>
  </si>
  <si>
    <t xml:space="preserve">Mongolia</t>
  </si>
  <si>
    <t xml:space="preserve">Taiwan</t>
  </si>
  <si>
    <t xml:space="preserve">Type</t>
  </si>
  <si>
    <t xml:space="preserve">Notes</t>
  </si>
  <si>
    <t xml:space="preserve">Technical support</t>
  </si>
  <si>
    <t xml:space="preserve">Semiconductor</t>
  </si>
  <si>
    <t xml:space="preserve">Integer (0–10)</t>
  </si>
  <si>
    <t xml:space="preserve">How much semiconductor you can secure</t>
  </si>
  <si>
    <t xml:space="preserve">Electricity</t>
  </si>
  <si>
    <t xml:space="preserve">Training needs energy!</t>
  </si>
  <si>
    <t xml:space="preserve">Open_Source_Adoption</t>
  </si>
  <si>
    <t xml:space="preserve">Willingness to use or contribute to open AI models</t>
  </si>
  <si>
    <t xml:space="preserve">IP_Protection_Strength</t>
  </si>
  <si>
    <t xml:space="preserve">Prevents foreign exploitation(spies) and builds local industry</t>
  </si>
  <si>
    <t xml:space="preserve">AI_Investment_Focus</t>
  </si>
  <si>
    <t xml:space="preserve">Overall funding level for AI R&amp;D and systems</t>
  </si>
  <si>
    <t xml:space="preserve">Human Capital</t>
  </si>
  <si>
    <t xml:space="preserve">Talent_Index</t>
  </si>
  <si>
    <t xml:space="preserve">Availability and quality of AI engineers and researchers</t>
  </si>
  <si>
    <t xml:space="preserve">Education_Investment</t>
  </si>
  <si>
    <t xml:space="preserve">Investment in STEM/AI education</t>
  </si>
  <si>
    <t xml:space="preserve">Cultural Infrastructure</t>
  </si>
  <si>
    <t xml:space="preserve">Deployment_Infrastructure</t>
  </si>
  <si>
    <t xml:space="preserve">Ability to deploy AI in sectors like healthcare, public survice, energy</t>
  </si>
  <si>
    <t xml:space="preserve">Dual_Use_Restriction_Strictness</t>
  </si>
  <si>
    <t xml:space="preserve">How strongly military repurposing of AI is restricted</t>
  </si>
  <si>
    <t xml:space="preserve">AI_Literacy_Education</t>
  </si>
  <si>
    <t xml:space="preserve">Public literacy in AI risks, safety, and ethics</t>
  </si>
  <si>
    <t xml:space="preserve">Democratic_Stability_Index</t>
  </si>
  <si>
    <t xml:space="preserve">If low you may react slow to events/crisis</t>
  </si>
  <si>
    <t xml:space="preserve">Second Cold War stance</t>
  </si>
  <si>
    <t xml:space="preserve">Alignment_US</t>
  </si>
  <si>
    <t xml:space="preserve">Alignment with U.S. policy</t>
  </si>
  <si>
    <t xml:space="preserve">Alignment_China</t>
  </si>
  <si>
    <t xml:space="preserve">Alignment with China policy</t>
  </si>
  <si>
    <t xml:space="preserve">Diplomacy Tactics</t>
  </si>
  <si>
    <t xml:space="preserve">Intelligence</t>
  </si>
  <si>
    <t xml:space="preserve">More info, better decision</t>
  </si>
  <si>
    <t xml:space="preserve">Willing_to_Cooperate</t>
  </si>
  <si>
    <t xml:space="preserve">Willingness to form agreements (Used in Cooperative parameters)</t>
  </si>
  <si>
    <t xml:space="preserve">Supply_Chain_Diversity</t>
  </si>
  <si>
    <t xml:space="preserve">Flexibility and resilience of imports</t>
  </si>
  <si>
    <t xml:space="preserve">Fixed conditions</t>
  </si>
  <si>
    <t xml:space="preserve">Labor</t>
  </si>
  <si>
    <t xml:space="preserve">Float</t>
  </si>
  <si>
    <t xml:space="preserve">Population *rearranged slightly for the game</t>
  </si>
  <si>
    <t xml:space="preserve">Natural_Resource_Reserves</t>
  </si>
  <si>
    <t xml:space="preserve">Low</t>
  </si>
  <si>
    <t xml:space="preserve">High</t>
  </si>
  <si>
    <t xml:space="preserve">Fixed: Low/Medium/High</t>
  </si>
  <si>
    <t xml:space="preserve">Level of access to strategic materials</t>
  </si>
  <si>
    <t xml:space="preserve">GDP</t>
  </si>
  <si>
    <t xml:space="preserve">Medium</t>
  </si>
  <si>
    <t xml:space="preserve">Relative economic scale</t>
  </si>
  <si>
    <t xml:space="preserve">growth rate of # of paper</t>
  </si>
  <si>
    <t xml:space="preserve">RESTRICTIONS / Considerations</t>
  </si>
  <si>
    <t xml:space="preserve">1. All integer-type adjustable parameters must sum to “≤ 100" points.</t>
  </si>
  <si>
    <t xml:space="preserve">2. Alignment constraint: **Alignment_US + Alignment_China ≤ 10**</t>
  </si>
  <si>
    <t xml:space="preserve">3. Fixed values like GDP, Labor, and Natural_Resource_Reserves **cannot be changed** by participants.</t>
  </si>
  <si>
    <t xml:space="preserve">4. Parameters range from **0 (weak/none)** to **10 (very strong)** unless otherwise noted.</t>
  </si>
  <si>
    <t xml:space="preserve">5. Diplomacy Tactics scores will be combined with cooperative parameter values to determine outcomes in Prisoner's Dilemma scenarios.</t>
  </si>
  <si>
    <t xml:space="preserve">Parameters are selected based on “Principles of Economics” by G.Mankiw</t>
  </si>
  <si>
    <t xml:space="preserve">RESTRICTIONS</t>
  </si>
  <si>
    <t xml:space="preserve">- Total of all integer-type hidden parameters (excluding fixed/text) must not exceed 100 points.</t>
  </si>
  <si>
    <t xml:space="preserve">- Alignment Constraint: Alignment_US + Alignment_China ≤ 10</t>
  </si>
  <si>
    <t xml:space="preserve">- Only 2~3 hidden parameters can be adjusted per round (except in crisis events).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</si>
</sst>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C9211E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BF00"/>
        <bgColor rgb="FFFF9900"/>
      </patternFill>
    </fill>
    <fill>
      <patternFill patternType="solid">
        <fgColor rgb="FFFFE994"/>
        <bgColor rgb="FFE8F2A1"/>
      </patternFill>
    </fill>
    <fill>
      <patternFill patternType="solid">
        <fgColor rgb="FF729FCF"/>
        <bgColor rgb="FF999999"/>
      </patternFill>
    </fill>
    <fill>
      <patternFill patternType="solid">
        <fgColor rgb="FFDEE6EF"/>
        <bgColor rgb="FFCCFFFF"/>
      </patternFill>
    </fill>
    <fill>
      <patternFill patternType="solid">
        <fgColor rgb="FF999999"/>
        <bgColor rgb="FFBF819E"/>
      </patternFill>
    </fill>
    <fill>
      <patternFill patternType="solid">
        <fgColor rgb="FFCCCCCC"/>
        <bgColor rgb="FFCCCCFF"/>
      </patternFill>
    </fill>
    <fill>
      <patternFill patternType="solid">
        <fgColor rgb="FF81D41A"/>
        <bgColor rgb="FF999999"/>
      </patternFill>
    </fill>
    <fill>
      <patternFill patternType="solid">
        <fgColor rgb="FFE8F2A1"/>
        <bgColor rgb="FFFFE994"/>
      </patternFill>
    </fill>
    <fill>
      <patternFill patternType="solid">
        <fgColor rgb="FFBF819E"/>
        <bgColor rgb="FF999999"/>
      </patternFill>
    </fill>
    <fill>
      <patternFill patternType="solid">
        <fgColor rgb="FFFFD7D7"/>
        <bgColor rgb="FFDEE6EF"/>
      </patternFill>
    </fill>
    <fill>
      <patternFill patternType="solid">
        <fgColor rgb="FF000000"/>
        <bgColor rgb="FF0033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BF819E"/>
      <rgbColor rgb="FF729FC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E994"/>
      <rgbColor rgb="FFE8F2A1"/>
      <rgbColor rgb="FF99CCFF"/>
      <rgbColor rgb="FFFF99CC"/>
      <rgbColor rgb="FFCC99FF"/>
      <rgbColor rgb="FFFFD7D7"/>
      <rgbColor rgb="FF3366FF"/>
      <rgbColor rgb="FF33CCCC"/>
      <rgbColor rgb="FF81D41A"/>
      <rgbColor rgb="FFFFBF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G35" activeCellId="0" sqref="G35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32.65"/>
    <col collapsed="false" customWidth="true" hidden="false" outlineLevel="0" max="6" min="6" style="0" width="22.77"/>
    <col collapsed="false" customWidth="true" hidden="false" outlineLevel="0" max="7" min="7" style="0" width="58.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2"/>
      <c r="B2" s="3"/>
      <c r="C2" s="3"/>
      <c r="D2" s="3"/>
      <c r="E2" s="3"/>
      <c r="F2" s="4"/>
      <c r="G2" s="5"/>
    </row>
    <row r="3" customFormat="false" ht="13.8" hidden="false" customHeight="false" outlineLevel="0" collapsed="false">
      <c r="A3" s="6" t="s">
        <v>7</v>
      </c>
      <c r="B3" s="7"/>
      <c r="C3" s="7"/>
      <c r="D3" s="7"/>
      <c r="E3" s="7"/>
      <c r="G3" s="8"/>
    </row>
    <row r="4" customFormat="false" ht="13.8" hidden="false" customHeight="false" outlineLevel="0" collapsed="false">
      <c r="A4" s="9" t="s">
        <v>8</v>
      </c>
      <c r="B4" s="10" t="n">
        <v>7</v>
      </c>
      <c r="C4" s="10" t="n">
        <v>10</v>
      </c>
      <c r="D4" s="10" t="n">
        <v>7</v>
      </c>
      <c r="E4" s="11" t="n">
        <v>5</v>
      </c>
      <c r="F4" s="9" t="s">
        <v>9</v>
      </c>
      <c r="G4" s="12" t="s">
        <v>10</v>
      </c>
    </row>
    <row r="5" customFormat="false" ht="13.8" hidden="false" customHeight="false" outlineLevel="0" collapsed="false">
      <c r="A5" s="13" t="s">
        <v>11</v>
      </c>
      <c r="B5" s="14" t="n">
        <v>7</v>
      </c>
      <c r="C5" s="14" t="n">
        <v>0</v>
      </c>
      <c r="D5" s="14" t="n">
        <v>7</v>
      </c>
      <c r="E5" s="15" t="n">
        <v>10</v>
      </c>
      <c r="F5" s="13" t="s">
        <v>9</v>
      </c>
      <c r="G5" s="16" t="s">
        <v>12</v>
      </c>
    </row>
    <row r="6" customFormat="false" ht="13.8" hidden="false" customHeight="false" outlineLevel="0" collapsed="false">
      <c r="A6" s="13" t="s">
        <v>13</v>
      </c>
      <c r="B6" s="14" t="n">
        <v>7</v>
      </c>
      <c r="C6" s="14" t="n">
        <v>10</v>
      </c>
      <c r="D6" s="14" t="n">
        <v>7</v>
      </c>
      <c r="E6" s="15" t="n">
        <v>5</v>
      </c>
      <c r="F6" s="13" t="s">
        <v>9</v>
      </c>
      <c r="G6" s="16" t="s">
        <v>14</v>
      </c>
    </row>
    <row r="7" customFormat="false" ht="13.8" hidden="false" customHeight="false" outlineLevel="0" collapsed="false">
      <c r="A7" s="13" t="s">
        <v>15</v>
      </c>
      <c r="B7" s="14" t="n">
        <v>7</v>
      </c>
      <c r="C7" s="14" t="n">
        <v>4</v>
      </c>
      <c r="D7" s="14" t="n">
        <v>6</v>
      </c>
      <c r="E7" s="15" t="n">
        <v>10</v>
      </c>
      <c r="F7" s="13" t="s">
        <v>9</v>
      </c>
      <c r="G7" s="16" t="s">
        <v>16</v>
      </c>
    </row>
    <row r="8" customFormat="false" ht="13.8" hidden="false" customHeight="false" outlineLevel="0" collapsed="false">
      <c r="A8" s="17" t="s">
        <v>17</v>
      </c>
      <c r="B8" s="18" t="n">
        <v>7</v>
      </c>
      <c r="C8" s="18" t="n">
        <v>7</v>
      </c>
      <c r="D8" s="18" t="n">
        <v>9</v>
      </c>
      <c r="E8" s="19" t="n">
        <v>5</v>
      </c>
      <c r="F8" s="17" t="s">
        <v>9</v>
      </c>
      <c r="G8" s="20" t="s">
        <v>18</v>
      </c>
    </row>
    <row r="9" customFormat="false" ht="13.8" hidden="false" customHeight="false" outlineLevel="0" collapsed="false">
      <c r="A9" s="21"/>
      <c r="B9" s="7"/>
      <c r="C9" s="7"/>
      <c r="D9" s="7"/>
      <c r="E9" s="7"/>
      <c r="G9" s="8"/>
    </row>
    <row r="10" customFormat="false" ht="13.8" hidden="false" customHeight="false" outlineLevel="0" collapsed="false">
      <c r="A10" s="22" t="s">
        <v>19</v>
      </c>
      <c r="B10" s="7"/>
      <c r="C10" s="7"/>
      <c r="D10" s="7"/>
      <c r="E10" s="7"/>
      <c r="G10" s="8"/>
    </row>
    <row r="11" customFormat="false" ht="13.8" hidden="false" customHeight="false" outlineLevel="0" collapsed="false">
      <c r="A11" s="23" t="s">
        <v>20</v>
      </c>
      <c r="B11" s="24" t="n">
        <v>7</v>
      </c>
      <c r="C11" s="25" t="n">
        <v>8</v>
      </c>
      <c r="D11" s="25" t="n">
        <v>9</v>
      </c>
      <c r="E11" s="24" t="n">
        <v>5</v>
      </c>
      <c r="F11" s="26" t="s">
        <v>9</v>
      </c>
      <c r="G11" s="27" t="s">
        <v>21</v>
      </c>
    </row>
    <row r="12" customFormat="false" ht="13.8" hidden="false" customHeight="false" outlineLevel="0" collapsed="false">
      <c r="A12" s="28" t="s">
        <v>22</v>
      </c>
      <c r="B12" s="29" t="n">
        <v>7</v>
      </c>
      <c r="C12" s="30" t="n">
        <v>8</v>
      </c>
      <c r="D12" s="30" t="n">
        <v>9</v>
      </c>
      <c r="E12" s="29" t="n">
        <v>5</v>
      </c>
      <c r="F12" s="31" t="s">
        <v>9</v>
      </c>
      <c r="G12" s="32" t="s">
        <v>23</v>
      </c>
    </row>
    <row r="13" customFormat="false" ht="13.8" hidden="false" customHeight="false" outlineLevel="0" collapsed="false">
      <c r="A13" s="21"/>
      <c r="B13" s="7"/>
      <c r="C13" s="7"/>
      <c r="D13" s="7"/>
      <c r="E13" s="7"/>
      <c r="G13" s="8"/>
    </row>
    <row r="14" customFormat="false" ht="13.8" hidden="false" customHeight="false" outlineLevel="0" collapsed="false">
      <c r="A14" s="33" t="s">
        <v>24</v>
      </c>
      <c r="B14" s="7"/>
      <c r="C14" s="7"/>
      <c r="D14" s="7"/>
      <c r="E14" s="7"/>
      <c r="G14" s="8"/>
    </row>
    <row r="15" customFormat="false" ht="13.8" hidden="false" customHeight="false" outlineLevel="0" collapsed="false">
      <c r="A15" s="34" t="s">
        <v>25</v>
      </c>
      <c r="B15" s="35" t="n">
        <v>7</v>
      </c>
      <c r="C15" s="36" t="n">
        <v>8</v>
      </c>
      <c r="D15" s="36" t="n">
        <v>9</v>
      </c>
      <c r="E15" s="37" t="n">
        <v>5</v>
      </c>
      <c r="F15" s="34" t="s">
        <v>9</v>
      </c>
      <c r="G15" s="38" t="s">
        <v>26</v>
      </c>
    </row>
    <row r="16" customFormat="false" ht="13.8" hidden="false" customHeight="false" outlineLevel="0" collapsed="false">
      <c r="A16" s="39" t="s">
        <v>27</v>
      </c>
      <c r="B16" s="40" t="n">
        <v>4</v>
      </c>
      <c r="C16" s="41" t="n">
        <v>10</v>
      </c>
      <c r="D16" s="41" t="n">
        <v>0</v>
      </c>
      <c r="E16" s="42" t="n">
        <v>8</v>
      </c>
      <c r="F16" s="39" t="s">
        <v>9</v>
      </c>
      <c r="G16" s="43" t="s">
        <v>28</v>
      </c>
    </row>
    <row r="17" customFormat="false" ht="13.8" hidden="false" customHeight="false" outlineLevel="0" collapsed="false">
      <c r="A17" s="39" t="s">
        <v>29</v>
      </c>
      <c r="B17" s="40" t="n">
        <v>7</v>
      </c>
      <c r="C17" s="41" t="n">
        <v>5</v>
      </c>
      <c r="D17" s="41" t="n">
        <v>5</v>
      </c>
      <c r="E17" s="42" t="n">
        <v>5</v>
      </c>
      <c r="F17" s="39" t="s">
        <v>9</v>
      </c>
      <c r="G17" s="43" t="s">
        <v>30</v>
      </c>
    </row>
    <row r="18" customFormat="false" ht="13.8" hidden="false" customHeight="false" outlineLevel="0" collapsed="false">
      <c r="A18" s="44" t="s">
        <v>31</v>
      </c>
      <c r="B18" s="45" t="n">
        <v>7</v>
      </c>
      <c r="C18" s="46" t="n">
        <v>5</v>
      </c>
      <c r="D18" s="46" t="n">
        <v>9</v>
      </c>
      <c r="E18" s="47" t="n">
        <v>5</v>
      </c>
      <c r="F18" s="44" t="s">
        <v>9</v>
      </c>
      <c r="G18" s="48" t="s">
        <v>32</v>
      </c>
    </row>
    <row r="19" customFormat="false" ht="13.8" hidden="false" customHeight="false" outlineLevel="0" collapsed="false">
      <c r="A19" s="21"/>
      <c r="B19" s="7"/>
      <c r="C19" s="7"/>
      <c r="D19" s="7"/>
      <c r="E19" s="7"/>
      <c r="G19" s="8"/>
    </row>
    <row r="20" customFormat="false" ht="13.8" hidden="false" customHeight="false" outlineLevel="0" collapsed="false">
      <c r="A20" s="49" t="s">
        <v>33</v>
      </c>
      <c r="B20" s="7"/>
      <c r="C20" s="7"/>
      <c r="D20" s="7"/>
      <c r="E20" s="7"/>
      <c r="G20" s="8"/>
    </row>
    <row r="21" customFormat="false" ht="13.8" hidden="false" customHeight="false" outlineLevel="0" collapsed="false">
      <c r="A21" s="50" t="s">
        <v>34</v>
      </c>
      <c r="B21" s="51" t="n">
        <v>3</v>
      </c>
      <c r="C21" s="52" t="n">
        <v>4</v>
      </c>
      <c r="D21" s="51" t="n">
        <v>5</v>
      </c>
      <c r="E21" s="53" t="n">
        <v>6</v>
      </c>
      <c r="F21" s="54" t="s">
        <v>9</v>
      </c>
      <c r="G21" s="55" t="s">
        <v>35</v>
      </c>
    </row>
    <row r="22" customFormat="false" ht="13.8" hidden="false" customHeight="false" outlineLevel="0" collapsed="false">
      <c r="A22" s="56" t="s">
        <v>36</v>
      </c>
      <c r="B22" s="57" t="n">
        <f aca="false">10-B21</f>
        <v>7</v>
      </c>
      <c r="C22" s="58" t="n">
        <f aca="false">10-C21</f>
        <v>6</v>
      </c>
      <c r="D22" s="57" t="n">
        <f aca="false">10-D21</f>
        <v>5</v>
      </c>
      <c r="E22" s="59" t="n">
        <f aca="false">10-E21</f>
        <v>4</v>
      </c>
      <c r="F22" s="60" t="s">
        <v>9</v>
      </c>
      <c r="G22" s="61" t="s">
        <v>37</v>
      </c>
    </row>
    <row r="23" customFormat="false" ht="13.8" hidden="false" customHeight="false" outlineLevel="0" collapsed="false">
      <c r="A23" s="21"/>
      <c r="B23" s="7"/>
      <c r="C23" s="7"/>
      <c r="D23" s="7"/>
      <c r="E23" s="7"/>
      <c r="G23" s="8"/>
    </row>
    <row r="24" customFormat="false" ht="13.8" hidden="false" customHeight="false" outlineLevel="0" collapsed="false">
      <c r="A24" s="62" t="s">
        <v>38</v>
      </c>
      <c r="B24" s="7"/>
      <c r="C24" s="7"/>
      <c r="D24" s="7"/>
      <c r="E24" s="7"/>
      <c r="G24" s="63"/>
    </row>
    <row r="25" customFormat="false" ht="13.8" hidden="false" customHeight="false" outlineLevel="0" collapsed="false">
      <c r="A25" s="64" t="s">
        <v>39</v>
      </c>
      <c r="B25" s="65" t="n">
        <v>7</v>
      </c>
      <c r="C25" s="66" t="n">
        <v>0</v>
      </c>
      <c r="D25" s="65" t="n">
        <v>5</v>
      </c>
      <c r="E25" s="66" t="n">
        <v>7</v>
      </c>
      <c r="F25" s="64" t="s">
        <v>9</v>
      </c>
      <c r="G25" s="67" t="s">
        <v>40</v>
      </c>
    </row>
    <row r="26" customFormat="false" ht="13.8" hidden="false" customHeight="false" outlineLevel="0" collapsed="false">
      <c r="A26" s="68" t="s">
        <v>41</v>
      </c>
      <c r="B26" s="69" t="n">
        <v>7</v>
      </c>
      <c r="C26" s="70" t="n">
        <v>5</v>
      </c>
      <c r="D26" s="69" t="n">
        <v>5</v>
      </c>
      <c r="E26" s="70" t="n">
        <v>7</v>
      </c>
      <c r="F26" s="68" t="s">
        <v>9</v>
      </c>
      <c r="G26" s="71" t="s">
        <v>42</v>
      </c>
    </row>
    <row r="27" customFormat="false" ht="13.8" hidden="false" customHeight="false" outlineLevel="0" collapsed="false">
      <c r="A27" s="72" t="s">
        <v>43</v>
      </c>
      <c r="B27" s="73" t="n">
        <f aca="false">100-(B4+B5+B6+B7+B8+B11+B12+B15+B16+B17+B18+B21+B22+B25+B26)</f>
        <v>2</v>
      </c>
      <c r="C27" s="74" t="n">
        <f aca="false">100-(C4+C5+C6+C7+C8+C11+C12+C15+C16+C17+C18+C21+C22+C25+C26)</f>
        <v>10</v>
      </c>
      <c r="D27" s="73" t="n">
        <f aca="false">100-(D4+D5+D6+D7+D8+D11+D12+D15+D16+D17+D18+D21+D22+D25+D26)</f>
        <v>3</v>
      </c>
      <c r="E27" s="74" t="n">
        <f aca="false">100-(E4+E5+E6+E7+E8+E11+E12+E15+E16+E17+E18+E21+E22+E25+E26)</f>
        <v>8</v>
      </c>
      <c r="F27" s="72" t="s">
        <v>9</v>
      </c>
      <c r="G27" s="75" t="s">
        <v>44</v>
      </c>
    </row>
    <row r="28" customFormat="false" ht="13.8" hidden="false" customHeight="false" outlineLevel="0" collapsed="false">
      <c r="A28" s="21"/>
      <c r="B28" s="7"/>
      <c r="C28" s="7"/>
      <c r="D28" s="7"/>
      <c r="E28" s="7"/>
      <c r="G28" s="8"/>
    </row>
    <row r="29" customFormat="false" ht="13.8" hidden="false" customHeight="false" outlineLevel="0" collapsed="false">
      <c r="A29" s="76" t="s">
        <v>45</v>
      </c>
      <c r="B29" s="7"/>
      <c r="C29" s="7"/>
      <c r="D29" s="7"/>
      <c r="E29" s="7"/>
      <c r="G29" s="8"/>
    </row>
    <row r="30" customFormat="false" ht="13.8" hidden="false" customHeight="false" outlineLevel="0" collapsed="false">
      <c r="A30" s="77" t="s">
        <v>46</v>
      </c>
      <c r="B30" s="78" t="n">
        <v>0.6</v>
      </c>
      <c r="C30" s="79" t="n">
        <v>1</v>
      </c>
      <c r="D30" s="78" t="n">
        <v>0.1</v>
      </c>
      <c r="E30" s="79" t="n">
        <v>0.3</v>
      </c>
      <c r="F30" s="80" t="s">
        <v>47</v>
      </c>
      <c r="G30" s="81" t="s">
        <v>48</v>
      </c>
    </row>
    <row r="31" customFormat="false" ht="13.8" hidden="false" customHeight="false" outlineLevel="0" collapsed="false">
      <c r="A31" s="82" t="s">
        <v>49</v>
      </c>
      <c r="B31" s="83" t="s">
        <v>50</v>
      </c>
      <c r="C31" s="84" t="s">
        <v>50</v>
      </c>
      <c r="D31" s="83" t="s">
        <v>51</v>
      </c>
      <c r="E31" s="84" t="s">
        <v>50</v>
      </c>
      <c r="F31" s="85" t="s">
        <v>52</v>
      </c>
      <c r="G31" s="86" t="s">
        <v>53</v>
      </c>
    </row>
    <row r="32" customFormat="false" ht="13.8" hidden="false" customHeight="false" outlineLevel="0" collapsed="false">
      <c r="A32" s="87" t="s">
        <v>54</v>
      </c>
      <c r="B32" s="88" t="s">
        <v>51</v>
      </c>
      <c r="C32" s="89" t="s">
        <v>51</v>
      </c>
      <c r="D32" s="88" t="s">
        <v>50</v>
      </c>
      <c r="E32" s="89" t="s">
        <v>55</v>
      </c>
      <c r="F32" s="90" t="s">
        <v>52</v>
      </c>
      <c r="G32" s="91" t="s">
        <v>56</v>
      </c>
    </row>
    <row r="34" customFormat="false" ht="13.8" hidden="false" customHeight="false" outlineLevel="0" collapsed="false">
      <c r="A34" s="92" t="s">
        <v>57</v>
      </c>
      <c r="B34" s="93" t="n">
        <f aca="false">4 * ((LN(1 + 1.2*B4 + 0.8*B5 + B6+ 1.5*B8)^1.2 * SQRT((B11+1)*(B12+1)) + 1.5 * 10 * (TANH(0.2*(B15+B16)) + 1)) 
* B30^0.75 
* IF(B31="Low", 1, IF(B31="Medium", 1.2, 1.6)) 
* IF(B32="Low", 0.8, IF(B32="Medium", 1, 1.2)))</f>
        <v>213.935500867573</v>
      </c>
      <c r="C34" s="93" t="n">
        <f aca="false">4 * ((LN(1 + 1.2*C4 + 0.8*C5 + C6 + 1.5*C8)^1.2 * SQRT((C11+1)*(C12+1)) + 1.5 * 10 * (TANH(0.2*(C15+C16)) + 1)) 
* C30^0.75 
* IF(C31="Low", 1, IF(C31="Medium", 1.2, 1.6)) 
* IF(C32="Low", 0.8, IF(C32="Medium", 1, 1.2)))</f>
        <v>338.913714998088</v>
      </c>
      <c r="D34" s="93" t="n">
        <f aca="false">4 * ((LN(1 + 1.2*D4 + 0.8*D5 + D6 + 1.5*D8)^1.2 * SQRT((D11+1)*(D12+1)) + 1.5 * 10 * (TANH(0.2*(D15+D16)) + 1)) 
* D30^0.75 
* IF(D31="Low", 1, IF(D31="Medium", 1.2, 1.6)) 
* IF(D32="Low", 0.8, IF(D32="Medium", 1, 1.2)))</f>
        <v>68.50618546522</v>
      </c>
      <c r="E34" s="94" t="n">
        <f aca="false">4 * ((LN(1 + 1.2*E4 + 0.8*E5 + E6 + 1.5*E8)^1.2 * SQRT((E11+1)*(E12+1)) + 1.5 * 10 * (TANH(0.2*(E15+E16)) + 1)) 
* E30^0.75 
* IF(E31="Low", 1, IF(E31="Medium", 1.2, 1.6)) 
* IF(E32="Low", 0.8, IF(E32="Medium", 1, 1.2)))</f>
        <v>89.349964051164</v>
      </c>
    </row>
    <row r="35" customFormat="false" ht="13.8" hidden="false" customHeight="false" outlineLevel="0" collapsed="false"/>
    <row r="36" customFormat="false" ht="13.8" hidden="false" customHeight="false" outlineLevel="0" collapsed="false">
      <c r="A36" s="95"/>
    </row>
    <row r="37" customFormat="false" ht="13.8" hidden="false" customHeight="false" outlineLevel="0" collapsed="false">
      <c r="A37" s="96" t="s">
        <v>58</v>
      </c>
    </row>
    <row r="38" customFormat="false" ht="13.8" hidden="false" customHeight="false" outlineLevel="0" collapsed="false"/>
    <row r="39" s="97" customFormat="true" ht="13.8" hidden="false" customHeight="false" outlineLevel="0" collapsed="false">
      <c r="A39" s="97" t="s">
        <v>59</v>
      </c>
    </row>
    <row r="40" s="97" customFormat="true" ht="13.8" hidden="false" customHeight="false" outlineLevel="0" collapsed="false">
      <c r="A40" s="97" t="s">
        <v>60</v>
      </c>
    </row>
    <row r="41" customFormat="false" ht="13.8" hidden="false" customHeight="false" outlineLevel="0" collapsed="false">
      <c r="A41" s="0" t="s">
        <v>61</v>
      </c>
    </row>
    <row r="42" customFormat="false" ht="13.8" hidden="false" customHeight="false" outlineLevel="0" collapsed="false">
      <c r="A42" s="0" t="s">
        <v>62</v>
      </c>
    </row>
    <row r="43" customFormat="false" ht="13.8" hidden="false" customHeight="false" outlineLevel="0" collapsed="false">
      <c r="A43" s="97" t="s">
        <v>63</v>
      </c>
    </row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>
      <c r="A46" s="0" t="s">
        <v>64</v>
      </c>
    </row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>
      <c r="A71" s="0" t="s">
        <v>65</v>
      </c>
    </row>
    <row r="72" customFormat="false" ht="13.8" hidden="false" customHeight="false" outlineLevel="0" collapsed="false">
      <c r="A72" s="0" t="s">
        <v>66</v>
      </c>
    </row>
    <row r="73" customFormat="false" ht="13.8" hidden="false" customHeight="false" outlineLevel="0" collapsed="false">
      <c r="A73" s="0" t="s">
        <v>67</v>
      </c>
    </row>
    <row r="74" customFormat="false" ht="13.8" hidden="false" customHeight="false" outlineLevel="0" collapsed="false">
      <c r="A74" s="0" t="s">
        <v>68</v>
      </c>
    </row>
    <row r="75" customFormat="false" ht="13.8" hidden="false" customHeight="false" outlineLevel="0" collapsed="false"/>
    <row r="7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2025-05-01T06:26:50Z</dcterms:created>
  <dc:creator/>
  <dc:description/>
  <dc:language>en-US</dc:language>
  <cp:lastModifiedBy/>
  <dcterms:modified xsi:type="dcterms:W3CDTF">2025-05-20T10:03:46Z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