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박세연\숙명\2023-1학기\졸업프로젝트\졸작 파일 전달\1. 폰트 추천 방법\"/>
    </mc:Choice>
  </mc:AlternateContent>
  <bookViews>
    <workbookView xWindow="0" yWindow="0" windowWidth="28800" windowHeight="12180"/>
  </bookViews>
  <sheets>
    <sheet name="Sheet1" sheetId="1" r:id="rId1"/>
    <sheet name="KeyVAD" sheetId="7" r:id="rId2"/>
    <sheet name="Sheet2" sheetId="2" r:id="rId3"/>
    <sheet name="TMP" sheetId="8" r:id="rId4"/>
    <sheet name="V" sheetId="3" r:id="rId5"/>
    <sheet name="A" sheetId="4" r:id="rId6"/>
    <sheet name="D" sheetId="5" r:id="rId7"/>
    <sheet name="FontVAD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0" i="2" l="1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E29" i="2"/>
  <c r="BB29" i="2"/>
  <c r="AY29" i="2"/>
  <c r="AV29" i="2"/>
  <c r="AS29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P29" i="2"/>
  <c r="AM29" i="2"/>
  <c r="AJ29" i="2"/>
  <c r="AG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U62" i="2"/>
  <c r="V62" i="2"/>
  <c r="W62" i="2"/>
  <c r="X62" i="2"/>
  <c r="Y62" i="2"/>
  <c r="Z62" i="2"/>
  <c r="AA62" i="2"/>
  <c r="AB62" i="2"/>
  <c r="AC62" i="2"/>
  <c r="AD62" i="2"/>
  <c r="AE62" i="2"/>
  <c r="AF62" i="2"/>
  <c r="U63" i="2"/>
  <c r="V63" i="2"/>
  <c r="W63" i="2"/>
  <c r="X63" i="2"/>
  <c r="Y63" i="2"/>
  <c r="Z63" i="2"/>
  <c r="AA63" i="2"/>
  <c r="AB63" i="2"/>
  <c r="AC63" i="2"/>
  <c r="AD63" i="2"/>
  <c r="AE63" i="2"/>
  <c r="AF63" i="2"/>
  <c r="U64" i="2"/>
  <c r="V64" i="2"/>
  <c r="W64" i="2"/>
  <c r="X64" i="2"/>
  <c r="Y64" i="2"/>
  <c r="Z64" i="2"/>
  <c r="AA64" i="2"/>
  <c r="AB64" i="2"/>
  <c r="AC64" i="2"/>
  <c r="AD64" i="2"/>
  <c r="AE64" i="2"/>
  <c r="AF64" i="2"/>
  <c r="U65" i="2"/>
  <c r="V65" i="2"/>
  <c r="W65" i="2"/>
  <c r="X65" i="2"/>
  <c r="Y65" i="2"/>
  <c r="Z65" i="2"/>
  <c r="AA65" i="2"/>
  <c r="AB65" i="2"/>
  <c r="AC65" i="2"/>
  <c r="AD65" i="2"/>
  <c r="AE65" i="2"/>
  <c r="AF65" i="2"/>
  <c r="U66" i="2"/>
  <c r="V66" i="2"/>
  <c r="W66" i="2"/>
  <c r="X66" i="2"/>
  <c r="Y66" i="2"/>
  <c r="Z66" i="2"/>
  <c r="AA66" i="2"/>
  <c r="AB66" i="2"/>
  <c r="AC66" i="2"/>
  <c r="AD66" i="2"/>
  <c r="AE66" i="2"/>
  <c r="AF66" i="2"/>
  <c r="U67" i="2"/>
  <c r="V67" i="2"/>
  <c r="W67" i="2"/>
  <c r="X67" i="2"/>
  <c r="Y67" i="2"/>
  <c r="Z67" i="2"/>
  <c r="AA67" i="2"/>
  <c r="AB67" i="2"/>
  <c r="AC67" i="2"/>
  <c r="AD67" i="2"/>
  <c r="AE67" i="2"/>
  <c r="AF67" i="2"/>
  <c r="U68" i="2"/>
  <c r="V68" i="2"/>
  <c r="W68" i="2"/>
  <c r="X68" i="2"/>
  <c r="Y68" i="2"/>
  <c r="Z68" i="2"/>
  <c r="AA68" i="2"/>
  <c r="AB68" i="2"/>
  <c r="AC68" i="2"/>
  <c r="AD68" i="2"/>
  <c r="AE68" i="2"/>
  <c r="AF68" i="2"/>
  <c r="U69" i="2"/>
  <c r="V69" i="2"/>
  <c r="W69" i="2"/>
  <c r="X69" i="2"/>
  <c r="Y69" i="2"/>
  <c r="Z69" i="2"/>
  <c r="AA69" i="2"/>
  <c r="AB69" i="2"/>
  <c r="AC69" i="2"/>
  <c r="AD69" i="2"/>
  <c r="AE69" i="2"/>
  <c r="AF69" i="2"/>
  <c r="U70" i="2"/>
  <c r="V70" i="2"/>
  <c r="W70" i="2"/>
  <c r="X70" i="2"/>
  <c r="Y70" i="2"/>
  <c r="Z70" i="2"/>
  <c r="AA70" i="2"/>
  <c r="AB70" i="2"/>
  <c r="AC70" i="2"/>
  <c r="AD70" i="2"/>
  <c r="AE70" i="2"/>
  <c r="AF70" i="2"/>
  <c r="U71" i="2"/>
  <c r="V71" i="2"/>
  <c r="W71" i="2"/>
  <c r="X71" i="2"/>
  <c r="Y71" i="2"/>
  <c r="Z71" i="2"/>
  <c r="AA71" i="2"/>
  <c r="AB71" i="2"/>
  <c r="AC71" i="2"/>
  <c r="AD71" i="2"/>
  <c r="AE71" i="2"/>
  <c r="AF71" i="2"/>
  <c r="U72" i="2"/>
  <c r="V72" i="2"/>
  <c r="W72" i="2"/>
  <c r="X72" i="2"/>
  <c r="Y72" i="2"/>
  <c r="Z72" i="2"/>
  <c r="AA72" i="2"/>
  <c r="AB72" i="2"/>
  <c r="AC72" i="2"/>
  <c r="AD72" i="2"/>
  <c r="AE72" i="2"/>
  <c r="AF72" i="2"/>
  <c r="U73" i="2"/>
  <c r="V73" i="2"/>
  <c r="W73" i="2"/>
  <c r="X73" i="2"/>
  <c r="Y73" i="2"/>
  <c r="Z73" i="2"/>
  <c r="AA73" i="2"/>
  <c r="AB73" i="2"/>
  <c r="AC73" i="2"/>
  <c r="AD73" i="2"/>
  <c r="AE73" i="2"/>
  <c r="AF73" i="2"/>
  <c r="U74" i="2"/>
  <c r="V74" i="2"/>
  <c r="W74" i="2"/>
  <c r="X74" i="2"/>
  <c r="Y74" i="2"/>
  <c r="Z74" i="2"/>
  <c r="AA74" i="2"/>
  <c r="AB74" i="2"/>
  <c r="AC74" i="2"/>
  <c r="AD74" i="2"/>
  <c r="AE74" i="2"/>
  <c r="AF74" i="2"/>
  <c r="U75" i="2"/>
  <c r="V75" i="2"/>
  <c r="W75" i="2"/>
  <c r="X75" i="2"/>
  <c r="Y75" i="2"/>
  <c r="Z75" i="2"/>
  <c r="AA75" i="2"/>
  <c r="AB75" i="2"/>
  <c r="AC75" i="2"/>
  <c r="AD75" i="2"/>
  <c r="AE75" i="2"/>
  <c r="AF75" i="2"/>
  <c r="U76" i="2"/>
  <c r="V76" i="2"/>
  <c r="W76" i="2"/>
  <c r="X76" i="2"/>
  <c r="Y76" i="2"/>
  <c r="Z76" i="2"/>
  <c r="AA76" i="2"/>
  <c r="AB76" i="2"/>
  <c r="AC76" i="2"/>
  <c r="AD76" i="2"/>
  <c r="AE76" i="2"/>
  <c r="AF76" i="2"/>
  <c r="U77" i="2"/>
  <c r="V77" i="2"/>
  <c r="W77" i="2"/>
  <c r="X77" i="2"/>
  <c r="Y77" i="2"/>
  <c r="Z77" i="2"/>
  <c r="AA77" i="2"/>
  <c r="AB77" i="2"/>
  <c r="AC77" i="2"/>
  <c r="AD77" i="2"/>
  <c r="AE77" i="2"/>
  <c r="AF77" i="2"/>
  <c r="U78" i="2"/>
  <c r="V78" i="2"/>
  <c r="W78" i="2"/>
  <c r="X78" i="2"/>
  <c r="Y78" i="2"/>
  <c r="Z78" i="2"/>
  <c r="AA78" i="2"/>
  <c r="AB78" i="2"/>
  <c r="AC78" i="2"/>
  <c r="AD78" i="2"/>
  <c r="AE78" i="2"/>
  <c r="AF78" i="2"/>
  <c r="U79" i="2"/>
  <c r="V79" i="2"/>
  <c r="W79" i="2"/>
  <c r="X79" i="2"/>
  <c r="Y79" i="2"/>
  <c r="Z79" i="2"/>
  <c r="AA79" i="2"/>
  <c r="AB79" i="2"/>
  <c r="AC79" i="2"/>
  <c r="AD79" i="2"/>
  <c r="AE79" i="2"/>
  <c r="AF79" i="2"/>
  <c r="U80" i="2"/>
  <c r="V80" i="2"/>
  <c r="W80" i="2"/>
  <c r="X80" i="2"/>
  <c r="Y80" i="2"/>
  <c r="Z80" i="2"/>
  <c r="AA80" i="2"/>
  <c r="AB80" i="2"/>
  <c r="AC80" i="2"/>
  <c r="AD80" i="2"/>
  <c r="AE80" i="2"/>
  <c r="AF80" i="2"/>
  <c r="U81" i="2"/>
  <c r="V81" i="2"/>
  <c r="W81" i="2"/>
  <c r="X81" i="2"/>
  <c r="Y81" i="2"/>
  <c r="Z81" i="2"/>
  <c r="AA81" i="2"/>
  <c r="AB81" i="2"/>
  <c r="AC81" i="2"/>
  <c r="AD81" i="2"/>
  <c r="AE81" i="2"/>
  <c r="AF81" i="2"/>
  <c r="U82" i="2"/>
  <c r="V82" i="2"/>
  <c r="W82" i="2"/>
  <c r="X82" i="2"/>
  <c r="Y82" i="2"/>
  <c r="Z82" i="2"/>
  <c r="AA82" i="2"/>
  <c r="AB82" i="2"/>
  <c r="AC82" i="2"/>
  <c r="AD82" i="2"/>
  <c r="AE82" i="2"/>
  <c r="AF82" i="2"/>
  <c r="U83" i="2"/>
  <c r="V83" i="2"/>
  <c r="W83" i="2"/>
  <c r="X83" i="2"/>
  <c r="Y83" i="2"/>
  <c r="Z83" i="2"/>
  <c r="AA83" i="2"/>
  <c r="AB83" i="2"/>
  <c r="AC83" i="2"/>
  <c r="AD83" i="2"/>
  <c r="AE83" i="2"/>
  <c r="AF83" i="2"/>
  <c r="U84" i="2"/>
  <c r="V84" i="2"/>
  <c r="W84" i="2"/>
  <c r="X84" i="2"/>
  <c r="Y84" i="2"/>
  <c r="Z84" i="2"/>
  <c r="AA84" i="2"/>
  <c r="AB84" i="2"/>
  <c r="AC84" i="2"/>
  <c r="AD84" i="2"/>
  <c r="AE84" i="2"/>
  <c r="AF84" i="2"/>
  <c r="U85" i="2"/>
  <c r="V85" i="2"/>
  <c r="W85" i="2"/>
  <c r="X85" i="2"/>
  <c r="Y85" i="2"/>
  <c r="Z85" i="2"/>
  <c r="AA85" i="2"/>
  <c r="AB85" i="2"/>
  <c r="AC85" i="2"/>
  <c r="AD85" i="2"/>
  <c r="AE85" i="2"/>
  <c r="AF85" i="2"/>
  <c r="U86" i="2"/>
  <c r="V86" i="2"/>
  <c r="W86" i="2"/>
  <c r="X86" i="2"/>
  <c r="Y86" i="2"/>
  <c r="Z86" i="2"/>
  <c r="AA86" i="2"/>
  <c r="AB86" i="2"/>
  <c r="AC86" i="2"/>
  <c r="AD86" i="2"/>
  <c r="AE86" i="2"/>
  <c r="AF86" i="2"/>
  <c r="U87" i="2"/>
  <c r="V87" i="2"/>
  <c r="W87" i="2"/>
  <c r="X87" i="2"/>
  <c r="Y87" i="2"/>
  <c r="Z87" i="2"/>
  <c r="AA87" i="2"/>
  <c r="AB87" i="2"/>
  <c r="AC87" i="2"/>
  <c r="AD87" i="2"/>
  <c r="AE87" i="2"/>
  <c r="AF87" i="2"/>
  <c r="U88" i="2"/>
  <c r="V88" i="2"/>
  <c r="W88" i="2"/>
  <c r="X88" i="2"/>
  <c r="Y88" i="2"/>
  <c r="Z88" i="2"/>
  <c r="AA88" i="2"/>
  <c r="AB88" i="2"/>
  <c r="AC88" i="2"/>
  <c r="AD88" i="2"/>
  <c r="AE88" i="2"/>
  <c r="AF88" i="2"/>
  <c r="U89" i="2"/>
  <c r="V89" i="2"/>
  <c r="W89" i="2"/>
  <c r="X89" i="2"/>
  <c r="Y89" i="2"/>
  <c r="Z89" i="2"/>
  <c r="AA89" i="2"/>
  <c r="AB89" i="2"/>
  <c r="AC89" i="2"/>
  <c r="AD89" i="2"/>
  <c r="AE89" i="2"/>
  <c r="AF89" i="2"/>
  <c r="U90" i="2"/>
  <c r="V90" i="2"/>
  <c r="W90" i="2"/>
  <c r="X90" i="2"/>
  <c r="Y90" i="2"/>
  <c r="Z90" i="2"/>
  <c r="AA90" i="2"/>
  <c r="AB90" i="2"/>
  <c r="AC90" i="2"/>
  <c r="AD90" i="2"/>
  <c r="AE90" i="2"/>
  <c r="AF90" i="2"/>
  <c r="U91" i="2"/>
  <c r="V91" i="2"/>
  <c r="W91" i="2"/>
  <c r="X91" i="2"/>
  <c r="Y91" i="2"/>
  <c r="Z91" i="2"/>
  <c r="AA91" i="2"/>
  <c r="AB91" i="2"/>
  <c r="AC91" i="2"/>
  <c r="AD91" i="2"/>
  <c r="AE91" i="2"/>
  <c r="AF91" i="2"/>
  <c r="U92" i="2"/>
  <c r="V92" i="2"/>
  <c r="W92" i="2"/>
  <c r="X92" i="2"/>
  <c r="Y92" i="2"/>
  <c r="Z92" i="2"/>
  <c r="AA92" i="2"/>
  <c r="AB92" i="2"/>
  <c r="AC92" i="2"/>
  <c r="AD92" i="2"/>
  <c r="AE92" i="2"/>
  <c r="AF92" i="2"/>
  <c r="U93" i="2"/>
  <c r="V93" i="2"/>
  <c r="W93" i="2"/>
  <c r="X93" i="2"/>
  <c r="Y93" i="2"/>
  <c r="Z93" i="2"/>
  <c r="AA93" i="2"/>
  <c r="AB93" i="2"/>
  <c r="AC93" i="2"/>
  <c r="AD93" i="2"/>
  <c r="AE93" i="2"/>
  <c r="AF93" i="2"/>
  <c r="U94" i="2"/>
  <c r="V94" i="2"/>
  <c r="W94" i="2"/>
  <c r="X94" i="2"/>
  <c r="Y94" i="2"/>
  <c r="Z94" i="2"/>
  <c r="AA94" i="2"/>
  <c r="AB94" i="2"/>
  <c r="AC94" i="2"/>
  <c r="AD94" i="2"/>
  <c r="AE94" i="2"/>
  <c r="AF94" i="2"/>
  <c r="U95" i="2"/>
  <c r="V95" i="2"/>
  <c r="W95" i="2"/>
  <c r="X95" i="2"/>
  <c r="Y95" i="2"/>
  <c r="Z95" i="2"/>
  <c r="AA95" i="2"/>
  <c r="AB95" i="2"/>
  <c r="AC95" i="2"/>
  <c r="AD95" i="2"/>
  <c r="AE95" i="2"/>
  <c r="AF95" i="2"/>
  <c r="U96" i="2"/>
  <c r="V96" i="2"/>
  <c r="W96" i="2"/>
  <c r="X96" i="2"/>
  <c r="Y96" i="2"/>
  <c r="Z96" i="2"/>
  <c r="AA96" i="2"/>
  <c r="AB96" i="2"/>
  <c r="AC96" i="2"/>
  <c r="AD96" i="2"/>
  <c r="AE96" i="2"/>
  <c r="AF96" i="2"/>
  <c r="U97" i="2"/>
  <c r="V97" i="2"/>
  <c r="W97" i="2"/>
  <c r="X97" i="2"/>
  <c r="Y97" i="2"/>
  <c r="Z97" i="2"/>
  <c r="AA97" i="2"/>
  <c r="AB97" i="2"/>
  <c r="AC97" i="2"/>
  <c r="AD97" i="2"/>
  <c r="AE97" i="2"/>
  <c r="AF97" i="2"/>
  <c r="U98" i="2"/>
  <c r="V98" i="2"/>
  <c r="W98" i="2"/>
  <c r="X98" i="2"/>
  <c r="Y98" i="2"/>
  <c r="Z98" i="2"/>
  <c r="AA98" i="2"/>
  <c r="AB98" i="2"/>
  <c r="AC98" i="2"/>
  <c r="AD98" i="2"/>
  <c r="AE98" i="2"/>
  <c r="AF98" i="2"/>
  <c r="U99" i="2"/>
  <c r="V99" i="2"/>
  <c r="W99" i="2"/>
  <c r="X99" i="2"/>
  <c r="Y99" i="2"/>
  <c r="Z99" i="2"/>
  <c r="AA99" i="2"/>
  <c r="AB99" i="2"/>
  <c r="AC99" i="2"/>
  <c r="AD99" i="2"/>
  <c r="AE99" i="2"/>
  <c r="AF99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I30" i="2"/>
  <c r="J30" i="2"/>
  <c r="K30" i="2"/>
  <c r="L30" i="2"/>
  <c r="M30" i="2"/>
  <c r="N30" i="2"/>
  <c r="O30" i="2"/>
  <c r="P30" i="2"/>
  <c r="Q30" i="2"/>
  <c r="R30" i="2"/>
  <c r="S30" i="2"/>
  <c r="T30" i="2"/>
  <c r="I31" i="2"/>
  <c r="J31" i="2"/>
  <c r="K31" i="2"/>
  <c r="L31" i="2"/>
  <c r="M31" i="2"/>
  <c r="N31" i="2"/>
  <c r="O31" i="2"/>
  <c r="P31" i="2"/>
  <c r="Q31" i="2"/>
  <c r="R31" i="2"/>
  <c r="S31" i="2"/>
  <c r="T31" i="2"/>
  <c r="I32" i="2"/>
  <c r="J32" i="2"/>
  <c r="K32" i="2"/>
  <c r="L32" i="2"/>
  <c r="M32" i="2"/>
  <c r="N32" i="2"/>
  <c r="O32" i="2"/>
  <c r="P32" i="2"/>
  <c r="Q32" i="2"/>
  <c r="R32" i="2"/>
  <c r="S32" i="2"/>
  <c r="T32" i="2"/>
  <c r="I33" i="2"/>
  <c r="J33" i="2"/>
  <c r="K33" i="2"/>
  <c r="L33" i="2"/>
  <c r="M33" i="2"/>
  <c r="N33" i="2"/>
  <c r="O33" i="2"/>
  <c r="P33" i="2"/>
  <c r="Q33" i="2"/>
  <c r="R33" i="2"/>
  <c r="S33" i="2"/>
  <c r="T33" i="2"/>
  <c r="I34" i="2"/>
  <c r="J34" i="2"/>
  <c r="K34" i="2"/>
  <c r="L34" i="2"/>
  <c r="M34" i="2"/>
  <c r="N34" i="2"/>
  <c r="O34" i="2"/>
  <c r="P34" i="2"/>
  <c r="Q34" i="2"/>
  <c r="R34" i="2"/>
  <c r="S34" i="2"/>
  <c r="T34" i="2"/>
  <c r="I35" i="2"/>
  <c r="J35" i="2"/>
  <c r="K35" i="2"/>
  <c r="L35" i="2"/>
  <c r="M35" i="2"/>
  <c r="N35" i="2"/>
  <c r="O35" i="2"/>
  <c r="P35" i="2"/>
  <c r="Q35" i="2"/>
  <c r="R35" i="2"/>
  <c r="S35" i="2"/>
  <c r="T35" i="2"/>
  <c r="I36" i="2"/>
  <c r="J36" i="2"/>
  <c r="K36" i="2"/>
  <c r="L36" i="2"/>
  <c r="M36" i="2"/>
  <c r="N36" i="2"/>
  <c r="O36" i="2"/>
  <c r="P36" i="2"/>
  <c r="Q36" i="2"/>
  <c r="R36" i="2"/>
  <c r="S36" i="2"/>
  <c r="T36" i="2"/>
  <c r="I37" i="2"/>
  <c r="J37" i="2"/>
  <c r="K37" i="2"/>
  <c r="L37" i="2"/>
  <c r="M37" i="2"/>
  <c r="N37" i="2"/>
  <c r="O37" i="2"/>
  <c r="P37" i="2"/>
  <c r="Q37" i="2"/>
  <c r="R37" i="2"/>
  <c r="S37" i="2"/>
  <c r="T37" i="2"/>
  <c r="I38" i="2"/>
  <c r="J38" i="2"/>
  <c r="K38" i="2"/>
  <c r="L38" i="2"/>
  <c r="M38" i="2"/>
  <c r="N38" i="2"/>
  <c r="O38" i="2"/>
  <c r="P38" i="2"/>
  <c r="Q38" i="2"/>
  <c r="R38" i="2"/>
  <c r="S38" i="2"/>
  <c r="T38" i="2"/>
  <c r="I39" i="2"/>
  <c r="J39" i="2"/>
  <c r="K39" i="2"/>
  <c r="L39" i="2"/>
  <c r="M39" i="2"/>
  <c r="N39" i="2"/>
  <c r="O39" i="2"/>
  <c r="P39" i="2"/>
  <c r="Q39" i="2"/>
  <c r="R39" i="2"/>
  <c r="S39" i="2"/>
  <c r="T39" i="2"/>
  <c r="I40" i="2"/>
  <c r="J40" i="2"/>
  <c r="K40" i="2"/>
  <c r="L40" i="2"/>
  <c r="M40" i="2"/>
  <c r="N40" i="2"/>
  <c r="O40" i="2"/>
  <c r="P40" i="2"/>
  <c r="Q40" i="2"/>
  <c r="R40" i="2"/>
  <c r="S40" i="2"/>
  <c r="T40" i="2"/>
  <c r="I41" i="2"/>
  <c r="J41" i="2"/>
  <c r="K41" i="2"/>
  <c r="L41" i="2"/>
  <c r="M41" i="2"/>
  <c r="N41" i="2"/>
  <c r="O41" i="2"/>
  <c r="P41" i="2"/>
  <c r="Q41" i="2"/>
  <c r="R41" i="2"/>
  <c r="S41" i="2"/>
  <c r="T41" i="2"/>
  <c r="I42" i="2"/>
  <c r="J42" i="2"/>
  <c r="K42" i="2"/>
  <c r="L42" i="2"/>
  <c r="M42" i="2"/>
  <c r="N42" i="2"/>
  <c r="O42" i="2"/>
  <c r="P42" i="2"/>
  <c r="Q42" i="2"/>
  <c r="R42" i="2"/>
  <c r="S42" i="2"/>
  <c r="T42" i="2"/>
  <c r="I43" i="2"/>
  <c r="J43" i="2"/>
  <c r="K43" i="2"/>
  <c r="L43" i="2"/>
  <c r="M43" i="2"/>
  <c r="N43" i="2"/>
  <c r="O43" i="2"/>
  <c r="P43" i="2"/>
  <c r="Q43" i="2"/>
  <c r="R43" i="2"/>
  <c r="S43" i="2"/>
  <c r="T43" i="2"/>
  <c r="I44" i="2"/>
  <c r="J44" i="2"/>
  <c r="K44" i="2"/>
  <c r="L44" i="2"/>
  <c r="M44" i="2"/>
  <c r="N44" i="2"/>
  <c r="O44" i="2"/>
  <c r="P44" i="2"/>
  <c r="Q44" i="2"/>
  <c r="R44" i="2"/>
  <c r="S44" i="2"/>
  <c r="T44" i="2"/>
  <c r="I45" i="2"/>
  <c r="J45" i="2"/>
  <c r="K45" i="2"/>
  <c r="L45" i="2"/>
  <c r="M45" i="2"/>
  <c r="N45" i="2"/>
  <c r="O45" i="2"/>
  <c r="P45" i="2"/>
  <c r="Q45" i="2"/>
  <c r="R45" i="2"/>
  <c r="S45" i="2"/>
  <c r="T45" i="2"/>
  <c r="I46" i="2"/>
  <c r="J46" i="2"/>
  <c r="K46" i="2"/>
  <c r="L46" i="2"/>
  <c r="M46" i="2"/>
  <c r="N46" i="2"/>
  <c r="O46" i="2"/>
  <c r="P46" i="2"/>
  <c r="Q46" i="2"/>
  <c r="R46" i="2"/>
  <c r="S46" i="2"/>
  <c r="T46" i="2"/>
  <c r="I47" i="2"/>
  <c r="J47" i="2"/>
  <c r="K47" i="2"/>
  <c r="L47" i="2"/>
  <c r="M47" i="2"/>
  <c r="N47" i="2"/>
  <c r="O47" i="2"/>
  <c r="P47" i="2"/>
  <c r="Q47" i="2"/>
  <c r="R47" i="2"/>
  <c r="S47" i="2"/>
  <c r="T47" i="2"/>
  <c r="I48" i="2"/>
  <c r="J48" i="2"/>
  <c r="K48" i="2"/>
  <c r="L48" i="2"/>
  <c r="M48" i="2"/>
  <c r="N48" i="2"/>
  <c r="O48" i="2"/>
  <c r="P48" i="2"/>
  <c r="Q48" i="2"/>
  <c r="R48" i="2"/>
  <c r="S48" i="2"/>
  <c r="T48" i="2"/>
  <c r="I49" i="2"/>
  <c r="J49" i="2"/>
  <c r="K49" i="2"/>
  <c r="L49" i="2"/>
  <c r="M49" i="2"/>
  <c r="N49" i="2"/>
  <c r="O49" i="2"/>
  <c r="P49" i="2"/>
  <c r="Q49" i="2"/>
  <c r="R49" i="2"/>
  <c r="S49" i="2"/>
  <c r="T49" i="2"/>
  <c r="I50" i="2"/>
  <c r="J50" i="2"/>
  <c r="K50" i="2"/>
  <c r="L50" i="2"/>
  <c r="M50" i="2"/>
  <c r="N50" i="2"/>
  <c r="O50" i="2"/>
  <c r="P50" i="2"/>
  <c r="Q50" i="2"/>
  <c r="R50" i="2"/>
  <c r="S50" i="2"/>
  <c r="T50" i="2"/>
  <c r="I51" i="2"/>
  <c r="J51" i="2"/>
  <c r="K51" i="2"/>
  <c r="L51" i="2"/>
  <c r="M51" i="2"/>
  <c r="N51" i="2"/>
  <c r="O51" i="2"/>
  <c r="P51" i="2"/>
  <c r="Q51" i="2"/>
  <c r="R51" i="2"/>
  <c r="S51" i="2"/>
  <c r="T51" i="2"/>
  <c r="I52" i="2"/>
  <c r="J52" i="2"/>
  <c r="K52" i="2"/>
  <c r="L52" i="2"/>
  <c r="M52" i="2"/>
  <c r="N52" i="2"/>
  <c r="O52" i="2"/>
  <c r="P52" i="2"/>
  <c r="Q52" i="2"/>
  <c r="R52" i="2"/>
  <c r="S52" i="2"/>
  <c r="T52" i="2"/>
  <c r="I53" i="2"/>
  <c r="J53" i="2"/>
  <c r="K53" i="2"/>
  <c r="L53" i="2"/>
  <c r="M53" i="2"/>
  <c r="N53" i="2"/>
  <c r="O53" i="2"/>
  <c r="P53" i="2"/>
  <c r="Q53" i="2"/>
  <c r="R53" i="2"/>
  <c r="S53" i="2"/>
  <c r="T53" i="2"/>
  <c r="I54" i="2"/>
  <c r="J54" i="2"/>
  <c r="K54" i="2"/>
  <c r="L54" i="2"/>
  <c r="M54" i="2"/>
  <c r="N54" i="2"/>
  <c r="O54" i="2"/>
  <c r="P54" i="2"/>
  <c r="Q54" i="2"/>
  <c r="R54" i="2"/>
  <c r="S54" i="2"/>
  <c r="T54" i="2"/>
  <c r="I55" i="2"/>
  <c r="J55" i="2"/>
  <c r="K55" i="2"/>
  <c r="L55" i="2"/>
  <c r="M55" i="2"/>
  <c r="N55" i="2"/>
  <c r="O55" i="2"/>
  <c r="P55" i="2"/>
  <c r="Q55" i="2"/>
  <c r="R55" i="2"/>
  <c r="S55" i="2"/>
  <c r="T55" i="2"/>
  <c r="I56" i="2"/>
  <c r="J56" i="2"/>
  <c r="K56" i="2"/>
  <c r="L56" i="2"/>
  <c r="M56" i="2"/>
  <c r="N56" i="2"/>
  <c r="O56" i="2"/>
  <c r="P56" i="2"/>
  <c r="Q56" i="2"/>
  <c r="R56" i="2"/>
  <c r="S56" i="2"/>
  <c r="T56" i="2"/>
  <c r="I57" i="2"/>
  <c r="J57" i="2"/>
  <c r="K57" i="2"/>
  <c r="L57" i="2"/>
  <c r="M57" i="2"/>
  <c r="N57" i="2"/>
  <c r="O57" i="2"/>
  <c r="P57" i="2"/>
  <c r="Q57" i="2"/>
  <c r="R57" i="2"/>
  <c r="S57" i="2"/>
  <c r="T57" i="2"/>
  <c r="I58" i="2"/>
  <c r="J58" i="2"/>
  <c r="K58" i="2"/>
  <c r="L58" i="2"/>
  <c r="M58" i="2"/>
  <c r="N58" i="2"/>
  <c r="O58" i="2"/>
  <c r="P58" i="2"/>
  <c r="Q58" i="2"/>
  <c r="R58" i="2"/>
  <c r="S58" i="2"/>
  <c r="T58" i="2"/>
  <c r="I59" i="2"/>
  <c r="J59" i="2"/>
  <c r="K59" i="2"/>
  <c r="L59" i="2"/>
  <c r="M59" i="2"/>
  <c r="N59" i="2"/>
  <c r="O59" i="2"/>
  <c r="P59" i="2"/>
  <c r="Q59" i="2"/>
  <c r="R59" i="2"/>
  <c r="S59" i="2"/>
  <c r="T59" i="2"/>
  <c r="I60" i="2"/>
  <c r="J60" i="2"/>
  <c r="K60" i="2"/>
  <c r="L60" i="2"/>
  <c r="M60" i="2"/>
  <c r="N60" i="2"/>
  <c r="O60" i="2"/>
  <c r="P60" i="2"/>
  <c r="Q60" i="2"/>
  <c r="R60" i="2"/>
  <c r="S60" i="2"/>
  <c r="T60" i="2"/>
  <c r="I61" i="2"/>
  <c r="J61" i="2"/>
  <c r="K61" i="2"/>
  <c r="L61" i="2"/>
  <c r="M61" i="2"/>
  <c r="N61" i="2"/>
  <c r="O61" i="2"/>
  <c r="P61" i="2"/>
  <c r="Q61" i="2"/>
  <c r="R61" i="2"/>
  <c r="S61" i="2"/>
  <c r="T61" i="2"/>
  <c r="I62" i="2"/>
  <c r="J62" i="2"/>
  <c r="K62" i="2"/>
  <c r="L62" i="2"/>
  <c r="M62" i="2"/>
  <c r="N62" i="2"/>
  <c r="O62" i="2"/>
  <c r="P62" i="2"/>
  <c r="Q62" i="2"/>
  <c r="R62" i="2"/>
  <c r="S62" i="2"/>
  <c r="T62" i="2"/>
  <c r="I63" i="2"/>
  <c r="J63" i="2"/>
  <c r="K63" i="2"/>
  <c r="L63" i="2"/>
  <c r="M63" i="2"/>
  <c r="N63" i="2"/>
  <c r="O63" i="2"/>
  <c r="P63" i="2"/>
  <c r="Q63" i="2"/>
  <c r="R63" i="2"/>
  <c r="S63" i="2"/>
  <c r="T63" i="2"/>
  <c r="I64" i="2"/>
  <c r="J64" i="2"/>
  <c r="K64" i="2"/>
  <c r="L64" i="2"/>
  <c r="M64" i="2"/>
  <c r="N64" i="2"/>
  <c r="O64" i="2"/>
  <c r="P64" i="2"/>
  <c r="Q64" i="2"/>
  <c r="R64" i="2"/>
  <c r="S64" i="2"/>
  <c r="T64" i="2"/>
  <c r="I65" i="2"/>
  <c r="J65" i="2"/>
  <c r="K65" i="2"/>
  <c r="L65" i="2"/>
  <c r="M65" i="2"/>
  <c r="N65" i="2"/>
  <c r="O65" i="2"/>
  <c r="P65" i="2"/>
  <c r="Q65" i="2"/>
  <c r="R65" i="2"/>
  <c r="S65" i="2"/>
  <c r="T65" i="2"/>
  <c r="I66" i="2"/>
  <c r="J66" i="2"/>
  <c r="K66" i="2"/>
  <c r="L66" i="2"/>
  <c r="M66" i="2"/>
  <c r="N66" i="2"/>
  <c r="O66" i="2"/>
  <c r="P66" i="2"/>
  <c r="Q66" i="2"/>
  <c r="R66" i="2"/>
  <c r="S66" i="2"/>
  <c r="T66" i="2"/>
  <c r="I67" i="2"/>
  <c r="J67" i="2"/>
  <c r="K67" i="2"/>
  <c r="L67" i="2"/>
  <c r="M67" i="2"/>
  <c r="N67" i="2"/>
  <c r="O67" i="2"/>
  <c r="P67" i="2"/>
  <c r="Q67" i="2"/>
  <c r="R67" i="2"/>
  <c r="S67" i="2"/>
  <c r="T67" i="2"/>
  <c r="I68" i="2"/>
  <c r="J68" i="2"/>
  <c r="K68" i="2"/>
  <c r="L68" i="2"/>
  <c r="M68" i="2"/>
  <c r="N68" i="2"/>
  <c r="O68" i="2"/>
  <c r="P68" i="2"/>
  <c r="Q68" i="2"/>
  <c r="R68" i="2"/>
  <c r="S68" i="2"/>
  <c r="T68" i="2"/>
  <c r="I69" i="2"/>
  <c r="J69" i="2"/>
  <c r="K69" i="2"/>
  <c r="L69" i="2"/>
  <c r="M69" i="2"/>
  <c r="N69" i="2"/>
  <c r="O69" i="2"/>
  <c r="P69" i="2"/>
  <c r="Q69" i="2"/>
  <c r="R69" i="2"/>
  <c r="S69" i="2"/>
  <c r="T69" i="2"/>
  <c r="I70" i="2"/>
  <c r="J70" i="2"/>
  <c r="K70" i="2"/>
  <c r="L70" i="2"/>
  <c r="M70" i="2"/>
  <c r="N70" i="2"/>
  <c r="O70" i="2"/>
  <c r="P70" i="2"/>
  <c r="Q70" i="2"/>
  <c r="R70" i="2"/>
  <c r="S70" i="2"/>
  <c r="T70" i="2"/>
  <c r="I71" i="2"/>
  <c r="J71" i="2"/>
  <c r="K71" i="2"/>
  <c r="L71" i="2"/>
  <c r="M71" i="2"/>
  <c r="N71" i="2"/>
  <c r="O71" i="2"/>
  <c r="P71" i="2"/>
  <c r="Q71" i="2"/>
  <c r="R71" i="2"/>
  <c r="S71" i="2"/>
  <c r="T71" i="2"/>
  <c r="I72" i="2"/>
  <c r="J72" i="2"/>
  <c r="K72" i="2"/>
  <c r="L72" i="2"/>
  <c r="M72" i="2"/>
  <c r="N72" i="2"/>
  <c r="O72" i="2"/>
  <c r="P72" i="2"/>
  <c r="Q72" i="2"/>
  <c r="R72" i="2"/>
  <c r="S72" i="2"/>
  <c r="T72" i="2"/>
  <c r="I73" i="2"/>
  <c r="J73" i="2"/>
  <c r="K73" i="2"/>
  <c r="L73" i="2"/>
  <c r="M73" i="2"/>
  <c r="N73" i="2"/>
  <c r="O73" i="2"/>
  <c r="P73" i="2"/>
  <c r="Q73" i="2"/>
  <c r="R73" i="2"/>
  <c r="S73" i="2"/>
  <c r="T73" i="2"/>
  <c r="I74" i="2"/>
  <c r="J74" i="2"/>
  <c r="K74" i="2"/>
  <c r="L74" i="2"/>
  <c r="M74" i="2"/>
  <c r="N74" i="2"/>
  <c r="O74" i="2"/>
  <c r="P74" i="2"/>
  <c r="Q74" i="2"/>
  <c r="R74" i="2"/>
  <c r="S74" i="2"/>
  <c r="T74" i="2"/>
  <c r="I75" i="2"/>
  <c r="J75" i="2"/>
  <c r="K75" i="2"/>
  <c r="L75" i="2"/>
  <c r="M75" i="2"/>
  <c r="N75" i="2"/>
  <c r="O75" i="2"/>
  <c r="P75" i="2"/>
  <c r="Q75" i="2"/>
  <c r="R75" i="2"/>
  <c r="S75" i="2"/>
  <c r="T75" i="2"/>
  <c r="I76" i="2"/>
  <c r="J76" i="2"/>
  <c r="K76" i="2"/>
  <c r="L76" i="2"/>
  <c r="M76" i="2"/>
  <c r="N76" i="2"/>
  <c r="O76" i="2"/>
  <c r="P76" i="2"/>
  <c r="Q76" i="2"/>
  <c r="R76" i="2"/>
  <c r="S76" i="2"/>
  <c r="T76" i="2"/>
  <c r="I77" i="2"/>
  <c r="J77" i="2"/>
  <c r="K77" i="2"/>
  <c r="L77" i="2"/>
  <c r="M77" i="2"/>
  <c r="N77" i="2"/>
  <c r="O77" i="2"/>
  <c r="P77" i="2"/>
  <c r="Q77" i="2"/>
  <c r="R77" i="2"/>
  <c r="S77" i="2"/>
  <c r="T77" i="2"/>
  <c r="I78" i="2"/>
  <c r="J78" i="2"/>
  <c r="K78" i="2"/>
  <c r="L78" i="2"/>
  <c r="M78" i="2"/>
  <c r="N78" i="2"/>
  <c r="O78" i="2"/>
  <c r="P78" i="2"/>
  <c r="Q78" i="2"/>
  <c r="R78" i="2"/>
  <c r="S78" i="2"/>
  <c r="T78" i="2"/>
  <c r="I79" i="2"/>
  <c r="J79" i="2"/>
  <c r="K79" i="2"/>
  <c r="L79" i="2"/>
  <c r="M79" i="2"/>
  <c r="N79" i="2"/>
  <c r="O79" i="2"/>
  <c r="P79" i="2"/>
  <c r="Q79" i="2"/>
  <c r="R79" i="2"/>
  <c r="S79" i="2"/>
  <c r="T79" i="2"/>
  <c r="I80" i="2"/>
  <c r="J80" i="2"/>
  <c r="K80" i="2"/>
  <c r="L80" i="2"/>
  <c r="M80" i="2"/>
  <c r="N80" i="2"/>
  <c r="O80" i="2"/>
  <c r="P80" i="2"/>
  <c r="Q80" i="2"/>
  <c r="R80" i="2"/>
  <c r="S80" i="2"/>
  <c r="T80" i="2"/>
  <c r="I81" i="2"/>
  <c r="J81" i="2"/>
  <c r="K81" i="2"/>
  <c r="L81" i="2"/>
  <c r="M81" i="2"/>
  <c r="N81" i="2"/>
  <c r="O81" i="2"/>
  <c r="P81" i="2"/>
  <c r="Q81" i="2"/>
  <c r="R81" i="2"/>
  <c r="S81" i="2"/>
  <c r="T81" i="2"/>
  <c r="I82" i="2"/>
  <c r="J82" i="2"/>
  <c r="K82" i="2"/>
  <c r="L82" i="2"/>
  <c r="M82" i="2"/>
  <c r="N82" i="2"/>
  <c r="O82" i="2"/>
  <c r="P82" i="2"/>
  <c r="Q82" i="2"/>
  <c r="R82" i="2"/>
  <c r="S82" i="2"/>
  <c r="T82" i="2"/>
  <c r="I83" i="2"/>
  <c r="J83" i="2"/>
  <c r="K83" i="2"/>
  <c r="L83" i="2"/>
  <c r="M83" i="2"/>
  <c r="N83" i="2"/>
  <c r="O83" i="2"/>
  <c r="P83" i="2"/>
  <c r="Q83" i="2"/>
  <c r="R83" i="2"/>
  <c r="S83" i="2"/>
  <c r="T83" i="2"/>
  <c r="I84" i="2"/>
  <c r="J84" i="2"/>
  <c r="K84" i="2"/>
  <c r="L84" i="2"/>
  <c r="M84" i="2"/>
  <c r="N84" i="2"/>
  <c r="O84" i="2"/>
  <c r="P84" i="2"/>
  <c r="Q84" i="2"/>
  <c r="R84" i="2"/>
  <c r="S84" i="2"/>
  <c r="T84" i="2"/>
  <c r="I85" i="2"/>
  <c r="J85" i="2"/>
  <c r="K85" i="2"/>
  <c r="L85" i="2"/>
  <c r="M85" i="2"/>
  <c r="N85" i="2"/>
  <c r="O85" i="2"/>
  <c r="P85" i="2"/>
  <c r="Q85" i="2"/>
  <c r="R85" i="2"/>
  <c r="S85" i="2"/>
  <c r="T85" i="2"/>
  <c r="I86" i="2"/>
  <c r="J86" i="2"/>
  <c r="K86" i="2"/>
  <c r="L86" i="2"/>
  <c r="M86" i="2"/>
  <c r="N86" i="2"/>
  <c r="O86" i="2"/>
  <c r="P86" i="2"/>
  <c r="Q86" i="2"/>
  <c r="R86" i="2"/>
  <c r="S86" i="2"/>
  <c r="T86" i="2"/>
  <c r="I87" i="2"/>
  <c r="J87" i="2"/>
  <c r="K87" i="2"/>
  <c r="L87" i="2"/>
  <c r="M87" i="2"/>
  <c r="N87" i="2"/>
  <c r="O87" i="2"/>
  <c r="P87" i="2"/>
  <c r="Q87" i="2"/>
  <c r="R87" i="2"/>
  <c r="S87" i="2"/>
  <c r="T87" i="2"/>
  <c r="I88" i="2"/>
  <c r="J88" i="2"/>
  <c r="K88" i="2"/>
  <c r="L88" i="2"/>
  <c r="M88" i="2"/>
  <c r="N88" i="2"/>
  <c r="O88" i="2"/>
  <c r="P88" i="2"/>
  <c r="Q88" i="2"/>
  <c r="R88" i="2"/>
  <c r="S88" i="2"/>
  <c r="T88" i="2"/>
  <c r="I89" i="2"/>
  <c r="J89" i="2"/>
  <c r="K89" i="2"/>
  <c r="L89" i="2"/>
  <c r="M89" i="2"/>
  <c r="N89" i="2"/>
  <c r="O89" i="2"/>
  <c r="P89" i="2"/>
  <c r="Q89" i="2"/>
  <c r="R89" i="2"/>
  <c r="S89" i="2"/>
  <c r="T89" i="2"/>
  <c r="I90" i="2"/>
  <c r="J90" i="2"/>
  <c r="K90" i="2"/>
  <c r="L90" i="2"/>
  <c r="M90" i="2"/>
  <c r="N90" i="2"/>
  <c r="O90" i="2"/>
  <c r="P90" i="2"/>
  <c r="Q90" i="2"/>
  <c r="R90" i="2"/>
  <c r="S90" i="2"/>
  <c r="T90" i="2"/>
  <c r="I91" i="2"/>
  <c r="J91" i="2"/>
  <c r="K91" i="2"/>
  <c r="L91" i="2"/>
  <c r="M91" i="2"/>
  <c r="N91" i="2"/>
  <c r="O91" i="2"/>
  <c r="P91" i="2"/>
  <c r="Q91" i="2"/>
  <c r="R91" i="2"/>
  <c r="S91" i="2"/>
  <c r="T91" i="2"/>
  <c r="I92" i="2"/>
  <c r="J92" i="2"/>
  <c r="K92" i="2"/>
  <c r="L92" i="2"/>
  <c r="M92" i="2"/>
  <c r="N92" i="2"/>
  <c r="O92" i="2"/>
  <c r="P92" i="2"/>
  <c r="Q92" i="2"/>
  <c r="R92" i="2"/>
  <c r="S92" i="2"/>
  <c r="T92" i="2"/>
  <c r="I93" i="2"/>
  <c r="J93" i="2"/>
  <c r="K93" i="2"/>
  <c r="L93" i="2"/>
  <c r="M93" i="2"/>
  <c r="N93" i="2"/>
  <c r="O93" i="2"/>
  <c r="P93" i="2"/>
  <c r="Q93" i="2"/>
  <c r="R93" i="2"/>
  <c r="S93" i="2"/>
  <c r="T93" i="2"/>
  <c r="I94" i="2"/>
  <c r="J94" i="2"/>
  <c r="K94" i="2"/>
  <c r="L94" i="2"/>
  <c r="M94" i="2"/>
  <c r="N94" i="2"/>
  <c r="O94" i="2"/>
  <c r="P94" i="2"/>
  <c r="Q94" i="2"/>
  <c r="R94" i="2"/>
  <c r="S94" i="2"/>
  <c r="T94" i="2"/>
  <c r="I95" i="2"/>
  <c r="J95" i="2"/>
  <c r="K95" i="2"/>
  <c r="L95" i="2"/>
  <c r="M95" i="2"/>
  <c r="N95" i="2"/>
  <c r="O95" i="2"/>
  <c r="P95" i="2"/>
  <c r="Q95" i="2"/>
  <c r="R95" i="2"/>
  <c r="S95" i="2"/>
  <c r="T95" i="2"/>
  <c r="I96" i="2"/>
  <c r="J96" i="2"/>
  <c r="K96" i="2"/>
  <c r="L96" i="2"/>
  <c r="M96" i="2"/>
  <c r="N96" i="2"/>
  <c r="O96" i="2"/>
  <c r="P96" i="2"/>
  <c r="Q96" i="2"/>
  <c r="R96" i="2"/>
  <c r="S96" i="2"/>
  <c r="T96" i="2"/>
  <c r="I97" i="2"/>
  <c r="J97" i="2"/>
  <c r="K97" i="2"/>
  <c r="L97" i="2"/>
  <c r="M97" i="2"/>
  <c r="N97" i="2"/>
  <c r="O97" i="2"/>
  <c r="P97" i="2"/>
  <c r="Q97" i="2"/>
  <c r="R97" i="2"/>
  <c r="S97" i="2"/>
  <c r="T97" i="2"/>
  <c r="I98" i="2"/>
  <c r="J98" i="2"/>
  <c r="K98" i="2"/>
  <c r="L98" i="2"/>
  <c r="M98" i="2"/>
  <c r="N98" i="2"/>
  <c r="O98" i="2"/>
  <c r="P98" i="2"/>
  <c r="Q98" i="2"/>
  <c r="R98" i="2"/>
  <c r="S98" i="2"/>
  <c r="T98" i="2"/>
  <c r="I99" i="2"/>
  <c r="J99" i="2"/>
  <c r="K99" i="2"/>
  <c r="L99" i="2"/>
  <c r="M99" i="2"/>
  <c r="N99" i="2"/>
  <c r="O99" i="2"/>
  <c r="P99" i="2"/>
  <c r="Q99" i="2"/>
  <c r="R99" i="2"/>
  <c r="S99" i="2"/>
  <c r="T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AD29" i="2"/>
  <c r="AA29" i="2"/>
  <c r="X29" i="2"/>
  <c r="U29" i="2"/>
  <c r="R29" i="2"/>
  <c r="O29" i="2"/>
  <c r="L29" i="2"/>
  <c r="I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F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BF29" i="2"/>
  <c r="BC29" i="2"/>
  <c r="AZ29" i="2"/>
  <c r="AW29" i="2"/>
  <c r="AT29" i="2"/>
  <c r="AQ29" i="2"/>
  <c r="AN29" i="2"/>
  <c r="AK29" i="2"/>
  <c r="AH29" i="2"/>
  <c r="AE29" i="2"/>
  <c r="AB29" i="2"/>
  <c r="Y29" i="2"/>
  <c r="V29" i="2"/>
  <c r="S29" i="2"/>
  <c r="P29" i="2"/>
  <c r="M29" i="2"/>
  <c r="J29" i="2"/>
  <c r="G29" i="2"/>
  <c r="D29" i="2"/>
  <c r="BD29" i="2"/>
  <c r="BA29" i="2"/>
  <c r="AX29" i="2"/>
  <c r="AU29" i="2"/>
  <c r="AR29" i="2"/>
  <c r="AO29" i="2"/>
  <c r="AL29" i="2"/>
  <c r="AI29" i="2"/>
  <c r="AF29" i="2"/>
  <c r="AC29" i="2"/>
  <c r="Z29" i="2"/>
  <c r="W29" i="2"/>
  <c r="T29" i="2"/>
  <c r="Q29" i="2"/>
  <c r="N29" i="2"/>
  <c r="K29" i="2"/>
  <c r="H29" i="2"/>
  <c r="E2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30" i="2"/>
  <c r="B31" i="2"/>
  <c r="B32" i="2"/>
  <c r="B33" i="2"/>
  <c r="C29" i="2"/>
  <c r="B29" i="2"/>
  <c r="F16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B160" i="5"/>
  <c r="C160" i="5"/>
  <c r="D160" i="5"/>
  <c r="E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B28" i="5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8" i="4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T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8" i="3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8" i="1"/>
</calcChain>
</file>

<file path=xl/sharedStrings.xml><?xml version="1.0" encoding="utf-8"?>
<sst xmlns="http://schemas.openxmlformats.org/spreadsheetml/2006/main" count="1192" uniqueCount="267">
  <si>
    <t>각진</t>
  </si>
  <si>
    <t>공적인</t>
  </si>
  <si>
    <t>불규칙한</t>
  </si>
  <si>
    <t>전문적인</t>
  </si>
  <si>
    <t>부드러운</t>
  </si>
  <si>
    <t>모던한</t>
  </si>
  <si>
    <t>조화로운</t>
  </si>
  <si>
    <t>뻣뻣한</t>
  </si>
  <si>
    <t>주의를 끄는</t>
  </si>
  <si>
    <t>지루한</t>
  </si>
  <si>
    <t>고요한</t>
  </si>
  <si>
    <t>섬세한</t>
  </si>
  <si>
    <t>친근한</t>
  </si>
  <si>
    <t>온화한</t>
  </si>
  <si>
    <t>극적인</t>
  </si>
  <si>
    <t>우아한</t>
  </si>
  <si>
    <t>강한</t>
  </si>
  <si>
    <t>단호한</t>
  </si>
  <si>
    <t>쾌활한</t>
  </si>
  <si>
    <t>ACC어린이마음고운체</t>
  </si>
  <si>
    <t>DOSGothic</t>
  </si>
  <si>
    <t>ELAND 초이스 L</t>
  </si>
  <si>
    <t>Gaegu-Bold</t>
  </si>
  <si>
    <t>Ghanachocolate</t>
  </si>
  <si>
    <t>GmarketSansTTFLight</t>
  </si>
  <si>
    <t>Goyang</t>
  </si>
  <si>
    <t>HSBombaram3.0_Thin</t>
  </si>
  <si>
    <t>IBMPlexSansKR-Medium</t>
  </si>
  <si>
    <t>JejuHallasan</t>
  </si>
  <si>
    <t>KITA</t>
  </si>
  <si>
    <t>MapoAgape</t>
  </si>
  <si>
    <t>MapoMaponaru</t>
  </si>
  <si>
    <t>MaruBuri-Bold</t>
  </si>
  <si>
    <t>ONE Mobile POP</t>
  </si>
  <si>
    <t>RixYeoljeongdo Regular</t>
  </si>
  <si>
    <t>SANGJU Gyeongcheon Island</t>
  </si>
  <si>
    <t>THEFACESHOP INKLIPQUID</t>
  </si>
  <si>
    <t>TMONBlack</t>
  </si>
  <si>
    <t>hy궁서</t>
  </si>
  <si>
    <t>강한육군 Medium</t>
  </si>
  <si>
    <t>경기천년바탕_Regular</t>
  </si>
  <si>
    <t>국립박물관문화재단클래식L</t>
  </si>
  <si>
    <t>서울한강 장체L</t>
  </si>
  <si>
    <t>솔뫼 김대건 Light</t>
  </si>
  <si>
    <t>조선일보명조</t>
  </si>
  <si>
    <t>angular</t>
    <phoneticPr fontId="1" type="noConversion"/>
  </si>
  <si>
    <t>formal</t>
    <phoneticPr fontId="1" type="noConversion"/>
  </si>
  <si>
    <t>disorderly</t>
    <phoneticPr fontId="1" type="noConversion"/>
  </si>
  <si>
    <t>technical</t>
  </si>
  <si>
    <t>gentle</t>
    <phoneticPr fontId="1" type="noConversion"/>
  </si>
  <si>
    <t>modern</t>
    <phoneticPr fontId="1" type="noConversion"/>
  </si>
  <si>
    <t>harmoniously</t>
  </si>
  <si>
    <t>stiff</t>
  </si>
  <si>
    <t>marked</t>
    <phoneticPr fontId="1" type="noConversion"/>
  </si>
  <si>
    <t>boring</t>
  </si>
  <si>
    <t>calm</t>
    <phoneticPr fontId="1" type="noConversion"/>
  </si>
  <si>
    <t>delicate</t>
    <phoneticPr fontId="1" type="noConversion"/>
  </si>
  <si>
    <t>friendly</t>
  </si>
  <si>
    <t>warm</t>
    <phoneticPr fontId="1" type="noConversion"/>
  </si>
  <si>
    <t>dramatic</t>
  </si>
  <si>
    <t>graceful</t>
  </si>
  <si>
    <t>strong</t>
    <phoneticPr fontId="1" type="noConversion"/>
  </si>
  <si>
    <t>determined</t>
  </si>
  <si>
    <t>playful</t>
  </si>
  <si>
    <t>valence</t>
    <phoneticPr fontId="1" type="noConversion"/>
  </si>
  <si>
    <t>arousal</t>
    <phoneticPr fontId="1" type="noConversion"/>
  </si>
  <si>
    <t>dominant</t>
    <phoneticPr fontId="1" type="noConversion"/>
  </si>
  <si>
    <t>V</t>
    <phoneticPr fontId="1" type="noConversion"/>
  </si>
  <si>
    <t>A</t>
    <phoneticPr fontId="1" type="noConversion"/>
  </si>
  <si>
    <t>D</t>
    <phoneticPr fontId="1" type="noConversion"/>
  </si>
  <si>
    <t>각진</t>
    <phoneticPr fontId="1" type="noConversion"/>
  </si>
  <si>
    <t>공적인</t>
    <phoneticPr fontId="1" type="noConversion"/>
  </si>
  <si>
    <t>불규칙한</t>
    <phoneticPr fontId="1" type="noConversion"/>
  </si>
  <si>
    <t>전문적인</t>
    <phoneticPr fontId="1" type="noConversion"/>
  </si>
  <si>
    <t>부드러운</t>
    <phoneticPr fontId="1" type="noConversion"/>
  </si>
  <si>
    <t>모던한</t>
    <phoneticPr fontId="1" type="noConversion"/>
  </si>
  <si>
    <t>조화로운</t>
    <phoneticPr fontId="1" type="noConversion"/>
  </si>
  <si>
    <t>뻣뻣한</t>
    <phoneticPr fontId="1" type="noConversion"/>
  </si>
  <si>
    <t>주의를 끄는</t>
    <phoneticPr fontId="1" type="noConversion"/>
  </si>
  <si>
    <t>지루한</t>
    <phoneticPr fontId="1" type="noConversion"/>
  </si>
  <si>
    <t>고요한</t>
    <phoneticPr fontId="1" type="noConversion"/>
  </si>
  <si>
    <t>섬세한</t>
    <phoneticPr fontId="1" type="noConversion"/>
  </si>
  <si>
    <t>친근한</t>
    <phoneticPr fontId="1" type="noConversion"/>
  </si>
  <si>
    <t>우아한</t>
    <phoneticPr fontId="1" type="noConversion"/>
  </si>
  <si>
    <t>극적인</t>
    <phoneticPr fontId="1" type="noConversion"/>
  </si>
  <si>
    <t>온화한</t>
    <phoneticPr fontId="1" type="noConversion"/>
  </si>
  <si>
    <t>단호한</t>
    <phoneticPr fontId="1" type="noConversion"/>
  </si>
  <si>
    <t>강한</t>
    <phoneticPr fontId="1" type="noConversion"/>
  </si>
  <si>
    <t>쾌활한</t>
    <phoneticPr fontId="1" type="noConversion"/>
  </si>
  <si>
    <t>valence</t>
  </si>
  <si>
    <t>arousal</t>
  </si>
  <si>
    <t>dominant</t>
  </si>
  <si>
    <t>anger</t>
    <phoneticPr fontId="4" type="noConversion"/>
  </si>
  <si>
    <t>contempt</t>
    <phoneticPr fontId="4" type="noConversion"/>
  </si>
  <si>
    <t>fear</t>
    <phoneticPr fontId="4" type="noConversion"/>
  </si>
  <si>
    <t>happiness</t>
    <phoneticPr fontId="4" type="noConversion"/>
  </si>
  <si>
    <t>sadness</t>
    <phoneticPr fontId="4" type="noConversion"/>
  </si>
  <si>
    <t>surprise</t>
    <phoneticPr fontId="4" type="noConversion"/>
  </si>
  <si>
    <t>neutral</t>
    <phoneticPr fontId="4" type="noConversion"/>
  </si>
  <si>
    <t>Joy</t>
    <phoneticPr fontId="1" type="noConversion"/>
  </si>
  <si>
    <t>trust</t>
    <phoneticPr fontId="1" type="noConversion"/>
  </si>
  <si>
    <t>angry</t>
    <phoneticPr fontId="1" type="noConversion"/>
  </si>
  <si>
    <t>disgust</t>
    <phoneticPr fontId="4" type="noConversion"/>
  </si>
  <si>
    <t>happy</t>
    <phoneticPr fontId="1" type="noConversion"/>
  </si>
  <si>
    <t>sad</t>
    <phoneticPr fontId="1" type="noConversion"/>
  </si>
  <si>
    <t>나눔손글씨 가람연꽃</t>
  </si>
  <si>
    <t>나눔손글씨나무정원</t>
  </si>
  <si>
    <t>DalseoDarling</t>
  </si>
  <si>
    <t>HANAMDAUM</t>
  </si>
  <si>
    <t>andante</t>
  </si>
  <si>
    <t>SeoulHangangEB</t>
  </si>
  <si>
    <t>PureunJeonnam</t>
  </si>
  <si>
    <t>OSeongandHanEum-Regular</t>
  </si>
  <si>
    <t>KimjungchulGothic-Bold</t>
  </si>
  <si>
    <t>JejuMyeongjo</t>
  </si>
  <si>
    <t>JejuGothic</t>
  </si>
  <si>
    <t>SeoulNamsanM</t>
  </si>
  <si>
    <t>SeoulHangangM</t>
  </si>
  <si>
    <t>yangpyeong_M</t>
  </si>
  <si>
    <t>SuseongBatang</t>
  </si>
  <si>
    <t>SuncheonR</t>
  </si>
  <si>
    <t>나눔손글씨 갈맷글</t>
  </si>
  <si>
    <t>나눔손글씨 강부장님체</t>
  </si>
  <si>
    <t>나눔손글씨 강인한 위로</t>
  </si>
  <si>
    <t>나눔손글씨 고딕 아니고 고딩</t>
  </si>
  <si>
    <t>나눔손글씨 고려글꼴</t>
  </si>
  <si>
    <t>나눔손글씨 곰신체</t>
  </si>
  <si>
    <t>나눔손글씨 규리의 일기</t>
  </si>
  <si>
    <t>나눔손글씨 금은보화</t>
  </si>
  <si>
    <t>나눔손글씨 기쁨밝음</t>
  </si>
  <si>
    <t>나눔손글씨 김유이체</t>
  </si>
  <si>
    <t>나눔손글씨 꽃내음</t>
  </si>
  <si>
    <t>나눔손글씨 끄트머리체</t>
  </si>
  <si>
    <t>나눔손글씨나는 이겨낸다</t>
  </si>
  <si>
    <t>나눔손글씨나의 아내 손글씨</t>
  </si>
  <si>
    <t>나눔손글씨 노력하는 동희</t>
  </si>
  <si>
    <t>나눔손글씨 느릿느릿체</t>
  </si>
  <si>
    <t>나눔손글씨 다시 시작해</t>
  </si>
  <si>
    <t>나눔손글씨 다진체</t>
  </si>
  <si>
    <t>나눔손글씨 다채사랑</t>
  </si>
  <si>
    <t>나눔손글씨 다행체</t>
  </si>
  <si>
    <t>나눔손글씨 달의궤도</t>
  </si>
  <si>
    <t>나눔손글씨 대광유리</t>
  </si>
  <si>
    <t>나눔손글씨 대한민국 열사체</t>
  </si>
  <si>
    <t>나눔손글씨 둥근인연</t>
  </si>
  <si>
    <t>나눔손글씨 따뜻한 작별</t>
  </si>
  <si>
    <t>나눔손글씨 따악단단</t>
  </si>
  <si>
    <t>나눔손글씨 딸에게 엄마가</t>
  </si>
  <si>
    <t>나눔손글씨 또박또박</t>
  </si>
  <si>
    <t>나눔손글씨 마고체</t>
  </si>
  <si>
    <t>나눔손글씨 맛있는체</t>
  </si>
  <si>
    <t>나눔손글씨 몽돌</t>
  </si>
  <si>
    <t>나눔손글씨 무궁화</t>
  </si>
  <si>
    <t>나눔손글씨 무진장체</t>
  </si>
  <si>
    <t>나눔손글씨 미니 손글씨</t>
  </si>
  <si>
    <t>나눔손글씨 미래나무</t>
  </si>
  <si>
    <t>나눔손글씨 바른정신</t>
  </si>
  <si>
    <t>나눔손글씨 바른히피</t>
  </si>
  <si>
    <t>나눔손글씨 반짝반짝 별</t>
  </si>
  <si>
    <t>나눔손글씨 배은혜체</t>
  </si>
  <si>
    <t>나눔손글씨 백의의 천사</t>
  </si>
  <si>
    <t>나눔손글씨 버드나무</t>
  </si>
  <si>
    <t>나눔손글씨 범솜체</t>
  </si>
  <si>
    <t>나눔손글씨 부장님 눈치체</t>
  </si>
  <si>
    <t>나눔손글씨 북극성</t>
  </si>
  <si>
    <t>나눔손글씨 비상체</t>
  </si>
  <si>
    <t>나눔손글씨 빵구니맘 손글씨</t>
  </si>
  <si>
    <t>나눔손글씨 사랑해 아들</t>
  </si>
  <si>
    <t>나눔손글씨 상해찬미체</t>
  </si>
  <si>
    <t>나눔손글씨 성실체</t>
  </si>
  <si>
    <t>나눔손글씨 세계적인 한글</t>
  </si>
  <si>
    <t>나눔손글씨 세아체</t>
  </si>
  <si>
    <t>나눔손글씨 세화체</t>
  </si>
  <si>
    <t>나눔손글씨 소미체</t>
  </si>
  <si>
    <t>나눔손글씨 소방관의 기도</t>
  </si>
  <si>
    <t>나눔손글씨 손편지체</t>
  </si>
  <si>
    <t>나눔손글씨 수줍은 대학생</t>
  </si>
  <si>
    <t>나눔손글씨 시우 귀여워</t>
  </si>
  <si>
    <t>나눔손글씨 신혼부부</t>
  </si>
  <si>
    <t>나눔손글씨 아기사랑체</t>
  </si>
  <si>
    <t>나눔손글씨 아름드리 꽃나무</t>
  </si>
  <si>
    <t>나눔손글씨 아빠글씨</t>
  </si>
  <si>
    <t>나눔손글씨 아빠의 연애편지</t>
  </si>
  <si>
    <t>나눔손글씨 아인맘 손글씨</t>
  </si>
  <si>
    <t>나눔손글씨 아줌마 자유</t>
  </si>
  <si>
    <t>나눔손글씨 안쌍체</t>
  </si>
  <si>
    <t>나눔손글씨 암스테르담</t>
  </si>
  <si>
    <t>나눔손글씨 야근하는 김주임</t>
  </si>
  <si>
    <t>나눔손글씨 야채장수 백금례</t>
  </si>
  <si>
    <t>나눔손글씨 엄마사랑</t>
  </si>
  <si>
    <t>나눔손글씨 엉겅퀴체</t>
  </si>
  <si>
    <t>나눔손글씨 여름글씨</t>
  </si>
  <si>
    <t>나눔손글씨 연지체</t>
  </si>
  <si>
    <t>나눔손글씨 열아홉의 반짝임</t>
  </si>
  <si>
    <t>나눔손글씨 열일체</t>
  </si>
  <si>
    <t>나눔손글씨 예당체</t>
  </si>
  <si>
    <t>나눔손글씨 예쁜 민경체</t>
  </si>
  <si>
    <t>나눔손글씨 옥비체</t>
  </si>
  <si>
    <t>나눔손글씨 와일드</t>
  </si>
  <si>
    <t>나눔손글씨 외할머니글씨 (1)</t>
  </si>
  <si>
    <t>나눔손글씨 왼손잡이도 예뻐 (1)</t>
  </si>
  <si>
    <t>나눔손글씨 우리딸 손글씨</t>
  </si>
  <si>
    <t>나눔손글씨 유니 띵땅띵땅</t>
  </si>
  <si>
    <t>나눔손글씨 의미있는 한글</t>
  </si>
  <si>
    <t>나눔손글씨 자부심지우</t>
  </si>
  <si>
    <t>나눔손글씨 잘하고 있어</t>
  </si>
  <si>
    <t>나눔손글씨 장미체</t>
  </si>
  <si>
    <t>나눔손글씨 점꼴체</t>
  </si>
  <si>
    <t>나눔손글씨 정은체</t>
  </si>
  <si>
    <t>나눔손글씨 중학생</t>
  </si>
  <si>
    <t>나눔손글씨 진주 박경아체</t>
  </si>
  <si>
    <t>나눔손글씨 철필글씨</t>
  </si>
  <si>
    <t>나눔손글씨 초딩희망</t>
  </si>
  <si>
    <t>나눔손글씨 칼국수</t>
  </si>
  <si>
    <t>나눔손글씨 코코체</t>
  </si>
  <si>
    <t>나눔손글씨 하나되어 손글씨</t>
  </si>
  <si>
    <t>나눔손글씨 하람체</t>
  </si>
  <si>
    <t>나눔손글씨 한윤체</t>
  </si>
  <si>
    <t>나눔손글씨 할아버지의나눔</t>
  </si>
  <si>
    <t>나눔손글씨 행복한 도비</t>
  </si>
  <si>
    <t>나눔손글씨 혁이체</t>
  </si>
  <si>
    <t>나눔손글씨 혜준체</t>
  </si>
  <si>
    <t>나눔손글씨 효남 늘 화이팅</t>
  </si>
  <si>
    <t>나눔손글씨 희망누리</t>
  </si>
  <si>
    <t>나눔손글씨 흰꼬리수리</t>
  </si>
  <si>
    <t>나눔손글씨 힘내라는 말보단</t>
  </si>
  <si>
    <t>Gwangyang Sunshine Regular</t>
  </si>
  <si>
    <t>Gwangyang Sunshine Regular</t>
    <phoneticPr fontId="1" type="noConversion"/>
  </si>
  <si>
    <t>한국기계연구원_Light</t>
    <phoneticPr fontId="1" type="noConversion"/>
  </si>
  <si>
    <t>DalseoDarling</t>
    <phoneticPr fontId="1" type="noConversion"/>
  </si>
  <si>
    <t>HANAMDAUM</t>
    <phoneticPr fontId="1" type="noConversion"/>
  </si>
  <si>
    <t>문화재돌봄체 Regular</t>
    <phoneticPr fontId="1" type="noConversion"/>
  </si>
  <si>
    <t>고양일산 R</t>
    <phoneticPr fontId="1" type="noConversion"/>
  </si>
  <si>
    <t>andante</t>
    <phoneticPr fontId="1" type="noConversion"/>
  </si>
  <si>
    <t>SeoulHangangEB</t>
    <phoneticPr fontId="1" type="noConversion"/>
  </si>
  <si>
    <t>SANGJU Haerye</t>
  </si>
  <si>
    <t>SANGJU Haerye</t>
    <phoneticPr fontId="1" type="noConversion"/>
  </si>
  <si>
    <t>SANGJU Gotgam</t>
  </si>
  <si>
    <t>SANGJU Gotgam</t>
    <phoneticPr fontId="1" type="noConversion"/>
  </si>
  <si>
    <t>PureunJeonnam</t>
    <phoneticPr fontId="1" type="noConversion"/>
  </si>
  <si>
    <t>OSeongandHanEum-Regular</t>
    <phoneticPr fontId="1" type="noConversion"/>
  </si>
  <si>
    <t>KOTRA LEAP</t>
  </si>
  <si>
    <t>KOTRA LEAP</t>
    <phoneticPr fontId="1" type="noConversion"/>
  </si>
  <si>
    <t>KimjungchulGothic-Bold</t>
    <phoneticPr fontId="1" type="noConversion"/>
  </si>
  <si>
    <t>JejuMyeongjo</t>
    <phoneticPr fontId="1" type="noConversion"/>
  </si>
  <si>
    <t>JejuGothic</t>
    <phoneticPr fontId="1" type="noConversion"/>
  </si>
  <si>
    <t>Hoengseong Hanu</t>
  </si>
  <si>
    <t>Hoengseong Hanu</t>
    <phoneticPr fontId="1" type="noConversion"/>
  </si>
  <si>
    <t>Spoqa Han Sans Regular</t>
  </si>
  <si>
    <t>Spoqa Han Sans Regular</t>
    <phoneticPr fontId="1" type="noConversion"/>
  </si>
  <si>
    <t>SeoulNamsanM</t>
    <phoneticPr fontId="1" type="noConversion"/>
  </si>
  <si>
    <t>SeoulHangangM</t>
    <phoneticPr fontId="1" type="noConversion"/>
  </si>
  <si>
    <t>환경R</t>
    <phoneticPr fontId="1" type="noConversion"/>
  </si>
  <si>
    <t>해남체</t>
    <phoneticPr fontId="1" type="noConversion"/>
  </si>
  <si>
    <t>전주완판본 각R</t>
    <phoneticPr fontId="1" type="noConversion"/>
  </si>
  <si>
    <t>yangpyeong_M</t>
    <phoneticPr fontId="1" type="noConversion"/>
  </si>
  <si>
    <t>SuseongBatang</t>
    <phoneticPr fontId="1" type="noConversion"/>
  </si>
  <si>
    <t>SuncheonR</t>
    <phoneticPr fontId="1" type="noConversion"/>
  </si>
  <si>
    <t>나눔손글씨 나는 이겨낸다</t>
  </si>
  <si>
    <t>나눔손글씨 나무정원</t>
  </si>
  <si>
    <t>나눔손글씨 나의 아내 손글씨</t>
  </si>
  <si>
    <t>한국기계연구원_Light</t>
  </si>
  <si>
    <t>문화재돌봄체 Regular</t>
  </si>
  <si>
    <t>고양일산 R</t>
  </si>
  <si>
    <t>환경R</t>
  </si>
  <si>
    <t>해남체</t>
  </si>
  <si>
    <t>전주완판본 각R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</si>
</sst>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 applyAlignment="1"/>
    <xf numFmtId="0" fontId="0" fillId="0" borderId="0" xfId="0" applyFill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1" max="1" width="26.75" bestFit="1" customWidth="1"/>
    <col min="2" max="2" width="12.33203125" bestFit="1" customWidth="1"/>
  </cols>
  <sheetData>
    <row r="1" spans="1:20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5">
      <c r="A2" s="1" t="s">
        <v>19</v>
      </c>
      <c r="B2" s="1">
        <v>2.4590163934426229E-2</v>
      </c>
      <c r="C2" s="1">
        <v>0</v>
      </c>
      <c r="D2" s="1">
        <v>0.94262295081967218</v>
      </c>
      <c r="E2" s="1">
        <v>0</v>
      </c>
      <c r="F2" s="1">
        <v>0.85245901639344257</v>
      </c>
      <c r="G2" s="1">
        <v>0.25409836065573771</v>
      </c>
      <c r="H2" s="1">
        <v>0.13114754098360656</v>
      </c>
      <c r="I2" s="1">
        <v>8.1967213114754106E-2</v>
      </c>
      <c r="J2" s="1">
        <v>0.16393442622950821</v>
      </c>
      <c r="K2" s="1">
        <v>0.25409836065573771</v>
      </c>
      <c r="L2" s="1">
        <v>0.36065573770491804</v>
      </c>
      <c r="M2" s="1">
        <v>0.36065573770491804</v>
      </c>
      <c r="N2" s="1">
        <v>0.90163934426229508</v>
      </c>
      <c r="O2" s="1">
        <v>0.67213114754098358</v>
      </c>
      <c r="P2" s="1">
        <v>0.14754098360655737</v>
      </c>
      <c r="Q2" s="1">
        <v>6.5573770491803282E-2</v>
      </c>
      <c r="R2" s="1">
        <v>1.6393442622950821E-2</v>
      </c>
      <c r="S2" s="1">
        <v>0</v>
      </c>
      <c r="T2" s="1">
        <v>0.78688524590163933</v>
      </c>
    </row>
    <row r="3" spans="1:20" x14ac:dyDescent="0.45">
      <c r="A3" s="1" t="s">
        <v>20</v>
      </c>
      <c r="B3" s="1">
        <v>0.5901639344262295</v>
      </c>
      <c r="C3" s="1">
        <v>8.1967213114754106E-2</v>
      </c>
      <c r="D3" s="1">
        <v>0.54918032786885251</v>
      </c>
      <c r="E3" s="1">
        <v>0.13114754098360654</v>
      </c>
      <c r="F3" s="1">
        <v>0.21311475409836064</v>
      </c>
      <c r="G3" s="1">
        <v>0.19672131147540983</v>
      </c>
      <c r="H3" s="1">
        <v>9.0163934426229511E-2</v>
      </c>
      <c r="I3" s="1">
        <v>0.6393442622950819</v>
      </c>
      <c r="J3" s="1">
        <v>0.35245901639344257</v>
      </c>
      <c r="K3" s="1">
        <v>0.4344262295081967</v>
      </c>
      <c r="L3" s="1">
        <v>0.26229508196721313</v>
      </c>
      <c r="M3" s="1">
        <v>0.1721311475409836</v>
      </c>
      <c r="N3" s="1">
        <v>0.31967213114754101</v>
      </c>
      <c r="O3" s="1">
        <v>0.1721311475409836</v>
      </c>
      <c r="P3" s="1">
        <v>0.31147540983606559</v>
      </c>
      <c r="Q3" s="1">
        <v>4.0983606557377046E-2</v>
      </c>
      <c r="R3" s="1">
        <v>0.15573770491803277</v>
      </c>
      <c r="S3" s="1">
        <v>0.14754098360655737</v>
      </c>
      <c r="T3" s="1">
        <v>0.32786885245901637</v>
      </c>
    </row>
    <row r="4" spans="1:20" x14ac:dyDescent="0.45">
      <c r="A4" s="1" t="s">
        <v>21</v>
      </c>
      <c r="B4" s="1">
        <v>0.74590163934426235</v>
      </c>
      <c r="C4" s="1">
        <v>0.91803278688524592</v>
      </c>
      <c r="D4" s="1">
        <v>5.737704918032787E-2</v>
      </c>
      <c r="E4" s="1">
        <v>0.88524590163934425</v>
      </c>
      <c r="F4" s="1">
        <v>0.52459016393442615</v>
      </c>
      <c r="G4" s="1">
        <v>0.83606557377049173</v>
      </c>
      <c r="H4" s="1">
        <v>0.86065573770491799</v>
      </c>
      <c r="I4" s="1">
        <v>0.64754098360655732</v>
      </c>
      <c r="J4" s="1">
        <v>0.21311475409836067</v>
      </c>
      <c r="K4" s="1">
        <v>0.68032786885245899</v>
      </c>
      <c r="L4" s="1">
        <v>0.87704918032786883</v>
      </c>
      <c r="M4" s="1">
        <v>0.58196721311475419</v>
      </c>
      <c r="N4" s="1">
        <v>0.57377049180327866</v>
      </c>
      <c r="O4" s="1">
        <v>0.61475409836065575</v>
      </c>
      <c r="P4" s="1">
        <v>0.19672131147540983</v>
      </c>
      <c r="Q4" s="1">
        <v>0.54918032786885251</v>
      </c>
      <c r="R4" s="1">
        <v>0.30327868852459017</v>
      </c>
      <c r="S4" s="1">
        <v>0.66393442622950816</v>
      </c>
      <c r="T4" s="1">
        <v>0.25409836065573771</v>
      </c>
    </row>
    <row r="5" spans="1:20" x14ac:dyDescent="0.45">
      <c r="A5" s="1" t="s">
        <v>22</v>
      </c>
      <c r="B5" s="1">
        <v>4.9180327868852458E-2</v>
      </c>
      <c r="C5" s="1">
        <v>0</v>
      </c>
      <c r="D5" s="1">
        <v>0.91803278688524592</v>
      </c>
      <c r="E5" s="1">
        <v>0</v>
      </c>
      <c r="F5" s="1">
        <v>0.82786885245901642</v>
      </c>
      <c r="G5" s="1">
        <v>0.22131147540983603</v>
      </c>
      <c r="H5" s="1">
        <v>0.14754098360655737</v>
      </c>
      <c r="I5" s="1">
        <v>4.9180327868852458E-2</v>
      </c>
      <c r="J5" s="1">
        <v>0.24590163934426229</v>
      </c>
      <c r="K5" s="1">
        <v>0.30327868852459017</v>
      </c>
      <c r="L5" s="1">
        <v>0.1721311475409836</v>
      </c>
      <c r="M5" s="1">
        <v>0.20491803278688525</v>
      </c>
      <c r="N5" s="1">
        <v>0.83606557377049173</v>
      </c>
      <c r="O5" s="1">
        <v>0.71311475409836067</v>
      </c>
      <c r="P5" s="1">
        <v>0.14754098360655737</v>
      </c>
      <c r="Q5" s="1">
        <v>1.6393442622950821E-2</v>
      </c>
      <c r="R5" s="1">
        <v>3.2786885245901641E-2</v>
      </c>
      <c r="S5" s="1">
        <v>8.1967213114754103E-3</v>
      </c>
      <c r="T5" s="1">
        <v>0.70491803278688525</v>
      </c>
    </row>
    <row r="6" spans="1:20" x14ac:dyDescent="0.45">
      <c r="A6" s="1" t="s">
        <v>23</v>
      </c>
      <c r="B6" s="1">
        <v>0.21311475409836067</v>
      </c>
      <c r="C6" s="1">
        <v>0.27868852459016391</v>
      </c>
      <c r="D6" s="1">
        <v>0.52459016393442615</v>
      </c>
      <c r="E6" s="1">
        <v>0.2377049180327869</v>
      </c>
      <c r="F6" s="1">
        <v>0.58196721311475408</v>
      </c>
      <c r="G6" s="1">
        <v>0.38524590163934425</v>
      </c>
      <c r="H6" s="1">
        <v>0.49180327868852458</v>
      </c>
      <c r="I6" s="1">
        <v>0.28688524590163933</v>
      </c>
      <c r="J6" s="1">
        <v>0.92622950819672134</v>
      </c>
      <c r="K6" s="1">
        <v>0.29508196721311475</v>
      </c>
      <c r="L6" s="1">
        <v>0.12295081967213115</v>
      </c>
      <c r="M6" s="1">
        <v>0.36065573770491799</v>
      </c>
      <c r="N6" s="1">
        <v>0.33606557377049184</v>
      </c>
      <c r="O6" s="1">
        <v>0.42622950819672134</v>
      </c>
      <c r="P6" s="1">
        <v>0.80327868852459017</v>
      </c>
      <c r="Q6" s="1">
        <v>0.4098360655737705</v>
      </c>
      <c r="R6" s="1">
        <v>0.74590163934426235</v>
      </c>
      <c r="S6" s="1">
        <v>0.44262295081967212</v>
      </c>
      <c r="T6" s="1">
        <v>0.70491803278688525</v>
      </c>
    </row>
    <row r="7" spans="1:20" x14ac:dyDescent="0.45">
      <c r="A7" s="1" t="s">
        <v>24</v>
      </c>
      <c r="B7" s="1">
        <v>0.85245901639344257</v>
      </c>
      <c r="C7" s="1">
        <v>0.63934426229508201</v>
      </c>
      <c r="D7" s="1">
        <v>7.3770491803278687E-2</v>
      </c>
      <c r="E7" s="1">
        <v>0.67213114754098358</v>
      </c>
      <c r="F7" s="1">
        <v>0.33606557377049184</v>
      </c>
      <c r="G7" s="1">
        <v>0.86885245901639341</v>
      </c>
      <c r="H7" s="1">
        <v>0.86065573770491799</v>
      </c>
      <c r="I7" s="1">
        <v>0.70491803278688525</v>
      </c>
      <c r="J7" s="1">
        <v>0.22950819672131148</v>
      </c>
      <c r="K7" s="1">
        <v>0.56557377049180324</v>
      </c>
      <c r="L7" s="1">
        <v>0.83606557377049184</v>
      </c>
      <c r="M7" s="1">
        <v>0.5901639344262295</v>
      </c>
      <c r="N7" s="1">
        <v>0.58196721311475408</v>
      </c>
      <c r="O7" s="1">
        <v>0.54098360655737698</v>
      </c>
      <c r="P7" s="1">
        <v>0.16393442622950821</v>
      </c>
      <c r="Q7" s="1">
        <v>0.50819672131147542</v>
      </c>
      <c r="R7" s="1">
        <v>0.22131147540983606</v>
      </c>
      <c r="S7" s="1">
        <v>0.51639344262295084</v>
      </c>
      <c r="T7" s="1">
        <v>0.31967213114754101</v>
      </c>
    </row>
    <row r="8" spans="1:20" x14ac:dyDescent="0.45">
      <c r="A8" s="1" t="s">
        <v>25</v>
      </c>
      <c r="B8" s="1">
        <v>0.45901639344262296</v>
      </c>
      <c r="C8" s="1">
        <v>3.2786885245901641E-2</v>
      </c>
      <c r="D8" s="1">
        <v>0.77049180327868849</v>
      </c>
      <c r="E8" s="1">
        <v>3.2786885245901641E-2</v>
      </c>
      <c r="F8" s="1">
        <v>0.72950819672131151</v>
      </c>
      <c r="G8" s="1">
        <v>0.36065573770491799</v>
      </c>
      <c r="H8" s="1">
        <v>0.32786885245901642</v>
      </c>
      <c r="I8" s="1">
        <v>0.29508196721311475</v>
      </c>
      <c r="J8" s="1">
        <v>0.10655737704918034</v>
      </c>
      <c r="K8" s="1">
        <v>0.33606557377049179</v>
      </c>
      <c r="L8" s="1">
        <v>0.38524590163934425</v>
      </c>
      <c r="M8" s="1">
        <v>0.31967213114754101</v>
      </c>
      <c r="N8" s="1">
        <v>0.85245901639344268</v>
      </c>
      <c r="O8" s="1">
        <v>0.67213114754098369</v>
      </c>
      <c r="P8" s="1">
        <v>0.15573770491803279</v>
      </c>
      <c r="Q8" s="1">
        <v>0.13114754098360656</v>
      </c>
      <c r="R8" s="1">
        <v>6.5573770491803282E-2</v>
      </c>
      <c r="S8" s="1">
        <v>5.7377049180327863E-2</v>
      </c>
      <c r="T8" s="1">
        <v>0.76229508196721318</v>
      </c>
    </row>
    <row r="9" spans="1:20" x14ac:dyDescent="0.45">
      <c r="A9" s="1" t="s">
        <v>26</v>
      </c>
      <c r="B9" s="1">
        <v>0.67213114754098358</v>
      </c>
      <c r="C9" s="1">
        <v>0.31967213114754101</v>
      </c>
      <c r="D9" s="1">
        <v>0.41803278688524592</v>
      </c>
      <c r="E9" s="1">
        <v>0.40163934426229508</v>
      </c>
      <c r="F9" s="1">
        <v>0.21311475409836064</v>
      </c>
      <c r="G9" s="1">
        <v>0.36065573770491799</v>
      </c>
      <c r="H9" s="1">
        <v>0.45081967213114749</v>
      </c>
      <c r="I9" s="1">
        <v>0.62295081967213117</v>
      </c>
      <c r="J9" s="1">
        <v>0.51639344262295084</v>
      </c>
      <c r="K9" s="1">
        <v>0.54918032786885251</v>
      </c>
      <c r="L9" s="1">
        <v>0.42622950819672134</v>
      </c>
      <c r="M9" s="1">
        <v>0.47540983606557374</v>
      </c>
      <c r="N9" s="1">
        <v>0.10655737704918034</v>
      </c>
      <c r="O9" s="1">
        <v>0.32786885245901637</v>
      </c>
      <c r="P9" s="1">
        <v>0.63114754098360648</v>
      </c>
      <c r="Q9" s="1">
        <v>0.45081967213114754</v>
      </c>
      <c r="R9" s="1">
        <v>0.64754098360655732</v>
      </c>
      <c r="S9" s="1">
        <v>0.53278688524590168</v>
      </c>
      <c r="T9" s="1">
        <v>0.31147540983606559</v>
      </c>
    </row>
    <row r="10" spans="1:20" x14ac:dyDescent="0.45">
      <c r="A10" s="1" t="s">
        <v>27</v>
      </c>
      <c r="B10" s="1">
        <v>0.84426229508196726</v>
      </c>
      <c r="C10" s="1">
        <v>0.81147540983606559</v>
      </c>
      <c r="D10" s="1">
        <v>8.1967213114754106E-2</v>
      </c>
      <c r="E10" s="1">
        <v>0.74590163934426235</v>
      </c>
      <c r="F10" s="1">
        <v>0.33606557377049179</v>
      </c>
      <c r="G10" s="1">
        <v>0.76229508196721318</v>
      </c>
      <c r="H10" s="1">
        <v>0.73770491803278693</v>
      </c>
      <c r="I10" s="1">
        <v>0.67213114754098358</v>
      </c>
      <c r="J10" s="1">
        <v>0.38524590163934425</v>
      </c>
      <c r="K10" s="1">
        <v>0.60655737704918034</v>
      </c>
      <c r="L10" s="1">
        <v>0.58196721311475408</v>
      </c>
      <c r="M10" s="1">
        <v>0.37704918032786888</v>
      </c>
      <c r="N10" s="1">
        <v>0.54098360655737698</v>
      </c>
      <c r="O10" s="1">
        <v>0.51639344262295084</v>
      </c>
      <c r="P10" s="1">
        <v>0.29508196721311475</v>
      </c>
      <c r="Q10" s="1">
        <v>0.40163934426229508</v>
      </c>
      <c r="R10" s="1">
        <v>0.52459016393442626</v>
      </c>
      <c r="S10" s="1">
        <v>0.56557377049180324</v>
      </c>
      <c r="T10" s="1">
        <v>0.33606557377049179</v>
      </c>
    </row>
    <row r="11" spans="1:20" x14ac:dyDescent="0.45">
      <c r="A11" s="1" t="s">
        <v>28</v>
      </c>
      <c r="B11" s="1">
        <v>0.27049180327868849</v>
      </c>
      <c r="C11" s="1">
        <v>0.13934426229508196</v>
      </c>
      <c r="D11" s="1">
        <v>0.81147540983606559</v>
      </c>
      <c r="E11" s="1">
        <v>0.15573770491803279</v>
      </c>
      <c r="F11" s="1">
        <v>0.26229508196721313</v>
      </c>
      <c r="G11" s="1">
        <v>5.737704918032787E-2</v>
      </c>
      <c r="H11" s="1">
        <v>0.23770491803278687</v>
      </c>
      <c r="I11" s="1">
        <v>0.36885245901639341</v>
      </c>
      <c r="J11" s="1">
        <v>0.70491803278688514</v>
      </c>
      <c r="K11" s="1">
        <v>0.54098360655737698</v>
      </c>
      <c r="L11" s="1">
        <v>0.22131147540983606</v>
      </c>
      <c r="M11" s="1">
        <v>0.21311475409836067</v>
      </c>
      <c r="N11" s="1">
        <v>0.14754098360655737</v>
      </c>
      <c r="O11" s="1">
        <v>0.12295081967213115</v>
      </c>
      <c r="P11" s="1">
        <v>0.65573770491803285</v>
      </c>
      <c r="Q11" s="1">
        <v>9.0163934426229511E-2</v>
      </c>
      <c r="R11" s="1">
        <v>0.73770491803278682</v>
      </c>
      <c r="S11" s="1">
        <v>0.48360655737704916</v>
      </c>
      <c r="T11" s="1">
        <v>0.26229508196721313</v>
      </c>
    </row>
    <row r="12" spans="1:20" x14ac:dyDescent="0.45">
      <c r="A12" s="1" t="s">
        <v>29</v>
      </c>
      <c r="B12" s="1">
        <v>0.72950819672131151</v>
      </c>
      <c r="C12" s="1">
        <v>0.26229508196721313</v>
      </c>
      <c r="D12" s="1">
        <v>0.42622950819672129</v>
      </c>
      <c r="E12" s="1">
        <v>0.25409836065573771</v>
      </c>
      <c r="F12" s="1">
        <v>0.37704918032786883</v>
      </c>
      <c r="G12" s="1">
        <v>0.46721311475409832</v>
      </c>
      <c r="H12" s="1">
        <v>0.40163934426229508</v>
      </c>
      <c r="I12" s="1">
        <v>0.64754098360655732</v>
      </c>
      <c r="J12" s="1">
        <v>0.62295081967213117</v>
      </c>
      <c r="K12" s="1">
        <v>0.4344262295081967</v>
      </c>
      <c r="L12" s="1">
        <v>0.28688524590163933</v>
      </c>
      <c r="M12" s="1">
        <v>0.31967213114754095</v>
      </c>
      <c r="N12" s="1">
        <v>0.36885245901639341</v>
      </c>
      <c r="O12" s="1">
        <v>0.37704918032786883</v>
      </c>
      <c r="P12" s="1">
        <v>0.52459016393442626</v>
      </c>
      <c r="Q12" s="1">
        <v>0.27868852459016391</v>
      </c>
      <c r="R12" s="1">
        <v>0.53278688524590168</v>
      </c>
      <c r="S12" s="1">
        <v>0.39344262295081966</v>
      </c>
      <c r="T12" s="1">
        <v>0.5</v>
      </c>
    </row>
    <row r="13" spans="1:20" x14ac:dyDescent="0.45">
      <c r="A13" s="1" t="s">
        <v>30</v>
      </c>
      <c r="B13" s="1">
        <v>0.64754098360655732</v>
      </c>
      <c r="C13" s="1">
        <v>0.58196721311475408</v>
      </c>
      <c r="D13" s="1">
        <v>0.30327868852459017</v>
      </c>
      <c r="E13" s="1">
        <v>0.5901639344262295</v>
      </c>
      <c r="F13" s="1">
        <v>0.13114754098360656</v>
      </c>
      <c r="G13" s="1">
        <v>0.1721311475409836</v>
      </c>
      <c r="H13" s="1">
        <v>0.49180327868852458</v>
      </c>
      <c r="I13" s="1">
        <v>0.67213114754098358</v>
      </c>
      <c r="J13" s="1">
        <v>0.57377049180327866</v>
      </c>
      <c r="K13" s="1">
        <v>0.69672131147540983</v>
      </c>
      <c r="L13" s="1">
        <v>0.45081967213114754</v>
      </c>
      <c r="M13" s="1">
        <v>0.55737704918032782</v>
      </c>
      <c r="N13" s="1">
        <v>0.14754098360655737</v>
      </c>
      <c r="O13" s="1">
        <v>0.21311475409836067</v>
      </c>
      <c r="P13" s="1">
        <v>0.63114754098360659</v>
      </c>
      <c r="Q13" s="1">
        <v>0.47540983606557374</v>
      </c>
      <c r="R13" s="1">
        <v>0.81967213114754101</v>
      </c>
      <c r="S13" s="1">
        <v>0.87704918032786883</v>
      </c>
      <c r="T13" s="1">
        <v>0.11475409836065574</v>
      </c>
    </row>
    <row r="14" spans="1:20" x14ac:dyDescent="0.45">
      <c r="A14" s="1" t="s">
        <v>31</v>
      </c>
      <c r="B14" s="1">
        <v>0.65573770491803274</v>
      </c>
      <c r="C14" s="1">
        <v>5.737704918032787E-2</v>
      </c>
      <c r="D14" s="1">
        <v>0.82786885245901642</v>
      </c>
      <c r="E14" s="1">
        <v>4.0983606557377046E-2</v>
      </c>
      <c r="F14" s="1">
        <v>0.22950819672131145</v>
      </c>
      <c r="G14" s="1">
        <v>0.22950819672131148</v>
      </c>
      <c r="H14" s="1">
        <v>0.14754098360655737</v>
      </c>
      <c r="I14" s="1">
        <v>0.5901639344262295</v>
      </c>
      <c r="J14" s="1">
        <v>0.41803278688524592</v>
      </c>
      <c r="K14" s="1">
        <v>0.34426229508196721</v>
      </c>
      <c r="L14" s="1">
        <v>0.14754098360655737</v>
      </c>
      <c r="M14" s="1">
        <v>0.20491803278688525</v>
      </c>
      <c r="N14" s="1">
        <v>0.5</v>
      </c>
      <c r="O14" s="1">
        <v>0.22131147540983606</v>
      </c>
      <c r="P14" s="1">
        <v>0.5</v>
      </c>
      <c r="Q14" s="1">
        <v>0.10655737704918034</v>
      </c>
      <c r="R14" s="1">
        <v>0.41803278688524592</v>
      </c>
      <c r="S14" s="1">
        <v>0.26229508196721307</v>
      </c>
      <c r="T14" s="1">
        <v>0.73770491803278682</v>
      </c>
    </row>
    <row r="15" spans="1:20" x14ac:dyDescent="0.45">
      <c r="A15" s="1" t="s">
        <v>32</v>
      </c>
      <c r="B15" s="1">
        <v>0.71311475409836067</v>
      </c>
      <c r="C15" s="1">
        <v>0.9098360655737705</v>
      </c>
      <c r="D15" s="1">
        <v>6.5573770491803282E-2</v>
      </c>
      <c r="E15" s="1">
        <v>0.86065573770491799</v>
      </c>
      <c r="F15" s="1">
        <v>0.36885245901639341</v>
      </c>
      <c r="G15" s="1">
        <v>0.54918032786885251</v>
      </c>
      <c r="H15" s="1">
        <v>0.77049180327868849</v>
      </c>
      <c r="I15" s="1">
        <v>0.54918032786885251</v>
      </c>
      <c r="J15" s="1">
        <v>0.50819672131147542</v>
      </c>
      <c r="K15" s="1">
        <v>0.68032786885245899</v>
      </c>
      <c r="L15" s="1">
        <v>0.67213114754098358</v>
      </c>
      <c r="M15" s="1">
        <v>0.60655737704918034</v>
      </c>
      <c r="N15" s="1">
        <v>0.42622950819672134</v>
      </c>
      <c r="O15" s="1">
        <v>0.5</v>
      </c>
      <c r="P15" s="1">
        <v>0.36065573770491804</v>
      </c>
      <c r="Q15" s="1">
        <v>0.66393442622950816</v>
      </c>
      <c r="R15" s="1">
        <v>0.67213114754098369</v>
      </c>
      <c r="S15" s="1">
        <v>0.81147540983606548</v>
      </c>
      <c r="T15" s="1">
        <v>0.1721311475409836</v>
      </c>
    </row>
    <row r="16" spans="1:20" x14ac:dyDescent="0.45">
      <c r="A16" s="1" t="s">
        <v>33</v>
      </c>
      <c r="B16" s="1">
        <v>0.42622950819672129</v>
      </c>
      <c r="C16" s="1">
        <v>0.19672131147540983</v>
      </c>
      <c r="D16" s="1">
        <v>0.45081967213114749</v>
      </c>
      <c r="E16" s="1">
        <v>0.16393442622950821</v>
      </c>
      <c r="F16" s="1">
        <v>0.70491803278688525</v>
      </c>
      <c r="G16" s="1">
        <v>0.44262295081967212</v>
      </c>
      <c r="H16" s="1">
        <v>0.50819672131147542</v>
      </c>
      <c r="I16" s="1">
        <v>0.27868852459016391</v>
      </c>
      <c r="J16" s="1">
        <v>0.87704918032786883</v>
      </c>
      <c r="K16" s="1">
        <v>0.33606557377049179</v>
      </c>
      <c r="L16" s="1">
        <v>0.16393442622950818</v>
      </c>
      <c r="M16" s="1">
        <v>0.19672131147540983</v>
      </c>
      <c r="N16" s="1">
        <v>0.61475409836065575</v>
      </c>
      <c r="O16" s="1">
        <v>0.57377049180327866</v>
      </c>
      <c r="P16" s="1">
        <v>0.55737704918032782</v>
      </c>
      <c r="Q16" s="1">
        <v>0.16393442622950821</v>
      </c>
      <c r="R16" s="1">
        <v>0.53278688524590156</v>
      </c>
      <c r="S16" s="1">
        <v>0.27049180327868849</v>
      </c>
      <c r="T16" s="1">
        <v>0.71311475409836067</v>
      </c>
    </row>
    <row r="17" spans="1:20" x14ac:dyDescent="0.45">
      <c r="A17" s="1" t="s">
        <v>34</v>
      </c>
      <c r="B17" s="1">
        <v>0.86065573770491799</v>
      </c>
      <c r="C17" s="1">
        <v>0.35245901639344263</v>
      </c>
      <c r="D17" s="1">
        <v>0.29508196721311475</v>
      </c>
      <c r="E17" s="1">
        <v>0.27049180327868855</v>
      </c>
      <c r="F17" s="1">
        <v>0.10655737704918034</v>
      </c>
      <c r="G17" s="1">
        <v>0.42622950819672134</v>
      </c>
      <c r="H17" s="1">
        <v>0.43442622950819676</v>
      </c>
      <c r="I17" s="1">
        <v>0.67213114754098358</v>
      </c>
      <c r="J17" s="1">
        <v>0.91803278688524581</v>
      </c>
      <c r="K17" s="1">
        <v>0.4098360655737705</v>
      </c>
      <c r="L17" s="1">
        <v>9.0163934426229511E-2</v>
      </c>
      <c r="M17" s="1">
        <v>0.20491803278688525</v>
      </c>
      <c r="N17" s="1">
        <v>0.30327868852459017</v>
      </c>
      <c r="O17" s="1">
        <v>0.1721311475409836</v>
      </c>
      <c r="P17" s="1">
        <v>0.82786885245901631</v>
      </c>
      <c r="Q17" s="1">
        <v>0.16393442622950821</v>
      </c>
      <c r="R17" s="1">
        <v>0.94262295081967218</v>
      </c>
      <c r="S17" s="1">
        <v>0.75409836065573765</v>
      </c>
      <c r="T17" s="1">
        <v>0.62295081967213117</v>
      </c>
    </row>
    <row r="18" spans="1:20" x14ac:dyDescent="0.45">
      <c r="A18" s="1" t="s">
        <v>35</v>
      </c>
      <c r="B18" s="1">
        <v>0.29508196721311475</v>
      </c>
      <c r="C18" s="1">
        <v>0.25409836065573771</v>
      </c>
      <c r="D18" s="1">
        <v>0.53278688524590168</v>
      </c>
      <c r="E18" s="1">
        <v>0.25409836065573771</v>
      </c>
      <c r="F18" s="1">
        <v>0.45901639344262291</v>
      </c>
      <c r="G18" s="1">
        <v>0.19672131147540983</v>
      </c>
      <c r="H18" s="1">
        <v>0.4098360655737705</v>
      </c>
      <c r="I18" s="1">
        <v>0.32786885245901637</v>
      </c>
      <c r="J18" s="1">
        <v>0.86065573770491799</v>
      </c>
      <c r="K18" s="1">
        <v>0.44262295081967212</v>
      </c>
      <c r="L18" s="1">
        <v>0.20491803278688525</v>
      </c>
      <c r="M18" s="1">
        <v>0.38524590163934425</v>
      </c>
      <c r="N18" s="1">
        <v>0.18032786885245899</v>
      </c>
      <c r="O18" s="1">
        <v>0.38524590163934425</v>
      </c>
      <c r="P18" s="1">
        <v>0.76229508196721318</v>
      </c>
      <c r="Q18" s="1">
        <v>0.45901639344262291</v>
      </c>
      <c r="R18" s="1">
        <v>0.82786885245901631</v>
      </c>
      <c r="S18" s="1">
        <v>0.61475409836065575</v>
      </c>
      <c r="T18" s="1">
        <v>0.45081967213114754</v>
      </c>
    </row>
    <row r="19" spans="1:20" x14ac:dyDescent="0.45">
      <c r="A19" s="1" t="s">
        <v>36</v>
      </c>
      <c r="B19" s="1">
        <v>3.2786885245901641E-2</v>
      </c>
      <c r="C19" s="1">
        <v>4.9180327868852458E-2</v>
      </c>
      <c r="D19" s="1">
        <v>0.93442622950819676</v>
      </c>
      <c r="E19" s="1">
        <v>6.5573770491803282E-2</v>
      </c>
      <c r="F19" s="1">
        <v>0.74590163934426235</v>
      </c>
      <c r="G19" s="1">
        <v>0.36065573770491799</v>
      </c>
      <c r="H19" s="1">
        <v>0.31147540983606559</v>
      </c>
      <c r="I19" s="1">
        <v>4.9180327868852458E-2</v>
      </c>
      <c r="J19" s="1">
        <v>0.28688524590163933</v>
      </c>
      <c r="K19" s="1">
        <v>0.25409836065573771</v>
      </c>
      <c r="L19" s="1">
        <v>0.44262295081967218</v>
      </c>
      <c r="M19" s="1">
        <v>0.46721311475409838</v>
      </c>
      <c r="N19" s="1">
        <v>0.83606557377049184</v>
      </c>
      <c r="O19" s="1">
        <v>0.5901639344262295</v>
      </c>
      <c r="P19" s="1">
        <v>0.40163934426229508</v>
      </c>
      <c r="Q19" s="1">
        <v>0.45901639344262296</v>
      </c>
      <c r="R19" s="1">
        <v>8.1967213114754106E-2</v>
      </c>
      <c r="S19" s="1">
        <v>9.0163934426229511E-2</v>
      </c>
      <c r="T19" s="1">
        <v>0.66393442622950816</v>
      </c>
    </row>
    <row r="20" spans="1:20" x14ac:dyDescent="0.45">
      <c r="A20" s="1" t="s">
        <v>37</v>
      </c>
      <c r="B20" s="1">
        <v>0.86885245901639341</v>
      </c>
      <c r="C20" s="1">
        <v>0.52459016393442626</v>
      </c>
      <c r="D20" s="1">
        <v>0.13114754098360656</v>
      </c>
      <c r="E20" s="1">
        <v>0.49180327868852458</v>
      </c>
      <c r="F20" s="1">
        <v>0.29508196721311475</v>
      </c>
      <c r="G20" s="1">
        <v>0.45901639344262296</v>
      </c>
      <c r="H20" s="1">
        <v>0.54918032786885251</v>
      </c>
      <c r="I20" s="1">
        <v>0.62295081967213117</v>
      </c>
      <c r="J20" s="1">
        <v>0.87704918032786883</v>
      </c>
      <c r="K20" s="1">
        <v>0.54918032786885251</v>
      </c>
      <c r="L20" s="1">
        <v>0.15573770491803279</v>
      </c>
      <c r="M20" s="1">
        <v>0.24590163934426229</v>
      </c>
      <c r="N20" s="1">
        <v>0.33606557377049179</v>
      </c>
      <c r="O20" s="1">
        <v>0.27049180327868855</v>
      </c>
      <c r="P20" s="1">
        <v>0.72131147540983609</v>
      </c>
      <c r="Q20" s="1">
        <v>0.16393442622950821</v>
      </c>
      <c r="R20" s="1">
        <v>0.87704918032786883</v>
      </c>
      <c r="S20" s="1">
        <v>0.73770491803278693</v>
      </c>
      <c r="T20" s="1">
        <v>0.48360655737704916</v>
      </c>
    </row>
    <row r="21" spans="1:20" x14ac:dyDescent="0.45">
      <c r="A21" s="1" t="s">
        <v>38</v>
      </c>
      <c r="B21" s="1">
        <v>0.46721311475409838</v>
      </c>
      <c r="C21" s="1">
        <v>0.86885245901639341</v>
      </c>
      <c r="D21" s="1">
        <v>0.16393442622950821</v>
      </c>
      <c r="E21" s="1">
        <v>0.81147540983606548</v>
      </c>
      <c r="F21" s="1">
        <v>0.26229508196721313</v>
      </c>
      <c r="G21" s="1">
        <v>9.8360655737704916E-2</v>
      </c>
      <c r="H21" s="1">
        <v>0.57377049180327866</v>
      </c>
      <c r="I21" s="1">
        <v>0.49180327868852458</v>
      </c>
      <c r="J21" s="1">
        <v>0.46721311475409832</v>
      </c>
      <c r="K21" s="1">
        <v>0.81967213114754101</v>
      </c>
      <c r="L21" s="1">
        <v>0.65573770491803285</v>
      </c>
      <c r="M21" s="1">
        <v>0.66393442622950816</v>
      </c>
      <c r="N21" s="1">
        <v>0.26229508196721307</v>
      </c>
      <c r="O21" s="1">
        <v>0.28688524590163933</v>
      </c>
      <c r="P21" s="1">
        <v>0.45081967213114749</v>
      </c>
      <c r="Q21" s="1">
        <v>0.58196721311475408</v>
      </c>
      <c r="R21" s="1">
        <v>0.81967213114754101</v>
      </c>
      <c r="S21" s="1">
        <v>0.90983606557377039</v>
      </c>
      <c r="T21" s="1">
        <v>2.4590163934426229E-2</v>
      </c>
    </row>
    <row r="22" spans="1:20" x14ac:dyDescent="0.45">
      <c r="A22" s="1" t="s">
        <v>39</v>
      </c>
      <c r="B22" s="1">
        <v>0.89344262295081966</v>
      </c>
      <c r="C22" s="1">
        <v>0.36885245901639341</v>
      </c>
      <c r="D22" s="1">
        <v>0.24590163934426229</v>
      </c>
      <c r="E22" s="1">
        <v>0.34426229508196721</v>
      </c>
      <c r="F22" s="1">
        <v>0.28688524590163933</v>
      </c>
      <c r="G22" s="1">
        <v>0.66393442622950816</v>
      </c>
      <c r="H22" s="1">
        <v>0.54918032786885251</v>
      </c>
      <c r="I22" s="1">
        <v>0.77049180327868849</v>
      </c>
      <c r="J22" s="1">
        <v>0.52459016393442626</v>
      </c>
      <c r="K22" s="1">
        <v>0.44262295081967207</v>
      </c>
      <c r="L22" s="1">
        <v>0.5</v>
      </c>
      <c r="M22" s="1">
        <v>0.42622950819672134</v>
      </c>
      <c r="N22" s="1">
        <v>0.46721311475409832</v>
      </c>
      <c r="O22" s="1">
        <v>0.44262295081967212</v>
      </c>
      <c r="P22" s="1">
        <v>0.43442622950819676</v>
      </c>
      <c r="Q22" s="1">
        <v>0.30327868852459017</v>
      </c>
      <c r="R22" s="1">
        <v>0.41803278688524592</v>
      </c>
      <c r="S22" s="1">
        <v>0.43442622950819676</v>
      </c>
      <c r="T22" s="1">
        <v>0.55737704918032782</v>
      </c>
    </row>
    <row r="23" spans="1:20" x14ac:dyDescent="0.45">
      <c r="A23" s="1" t="s">
        <v>40</v>
      </c>
      <c r="B23" s="1">
        <v>0.63934426229508201</v>
      </c>
      <c r="C23" s="1">
        <v>0.77049180327868849</v>
      </c>
      <c r="D23" s="1">
        <v>7.3770491803278687E-2</v>
      </c>
      <c r="E23" s="1">
        <v>0.79508196721311486</v>
      </c>
      <c r="F23" s="1">
        <v>0.65573770491803274</v>
      </c>
      <c r="G23" s="1">
        <v>0.81967213114754101</v>
      </c>
      <c r="H23" s="1">
        <v>0.94262295081967207</v>
      </c>
      <c r="I23" s="1">
        <v>0.5</v>
      </c>
      <c r="J23" s="1">
        <v>0.25409836065573771</v>
      </c>
      <c r="K23" s="1">
        <v>0.54918032786885251</v>
      </c>
      <c r="L23" s="1">
        <v>0.93442622950819665</v>
      </c>
      <c r="M23" s="1">
        <v>0.81967213114754101</v>
      </c>
      <c r="N23" s="1">
        <v>0.65573770491803274</v>
      </c>
      <c r="O23" s="1">
        <v>0.86065573770491799</v>
      </c>
      <c r="P23" s="1">
        <v>0.18852459016393441</v>
      </c>
      <c r="Q23" s="1">
        <v>0.84426229508196715</v>
      </c>
      <c r="R23" s="1">
        <v>0.32786885245901637</v>
      </c>
      <c r="S23" s="1">
        <v>0.60655737704918034</v>
      </c>
      <c r="T23" s="1">
        <v>0.31967213114754101</v>
      </c>
    </row>
    <row r="24" spans="1:20" x14ac:dyDescent="0.45">
      <c r="A24" s="1" t="s">
        <v>41</v>
      </c>
      <c r="B24" s="1">
        <v>0.55737704918032782</v>
      </c>
      <c r="C24" s="1">
        <v>0.49180327868852458</v>
      </c>
      <c r="D24" s="1">
        <v>0.4098360655737705</v>
      </c>
      <c r="E24" s="1">
        <v>0.54098360655737698</v>
      </c>
      <c r="F24" s="1">
        <v>0.28688524590163933</v>
      </c>
      <c r="G24" s="1">
        <v>0.46721311475409832</v>
      </c>
      <c r="H24" s="1">
        <v>0.5491803278688524</v>
      </c>
      <c r="I24" s="1">
        <v>0.55737704918032782</v>
      </c>
      <c r="J24" s="1">
        <v>0.32786885245901642</v>
      </c>
      <c r="K24" s="1">
        <v>0.54098360655737698</v>
      </c>
      <c r="L24" s="1">
        <v>0.63114754098360648</v>
      </c>
      <c r="M24" s="1">
        <v>0.75409836065573765</v>
      </c>
      <c r="N24" s="1">
        <v>0.27868852459016391</v>
      </c>
      <c r="O24" s="1">
        <v>0.5</v>
      </c>
      <c r="P24" s="1">
        <v>0.4098360655737705</v>
      </c>
      <c r="Q24" s="1">
        <v>0.72950819672131151</v>
      </c>
      <c r="R24" s="1">
        <v>0.42622950819672134</v>
      </c>
      <c r="S24" s="1">
        <v>0.60655737704918034</v>
      </c>
      <c r="T24" s="1">
        <v>0.33606557377049179</v>
      </c>
    </row>
    <row r="25" spans="1:20" x14ac:dyDescent="0.45">
      <c r="A25" s="1" t="s">
        <v>42</v>
      </c>
      <c r="B25" s="1">
        <v>0.59836065573770492</v>
      </c>
      <c r="C25" s="1">
        <v>0.61475409836065575</v>
      </c>
      <c r="D25" s="1">
        <v>0.18032786885245902</v>
      </c>
      <c r="E25" s="1">
        <v>0.58196721311475408</v>
      </c>
      <c r="F25" s="1">
        <v>0.63114754098360648</v>
      </c>
      <c r="G25" s="1">
        <v>0.77868852459016402</v>
      </c>
      <c r="H25" s="1">
        <v>0.80327868852459017</v>
      </c>
      <c r="I25" s="1">
        <v>0.45081967213114749</v>
      </c>
      <c r="J25" s="1">
        <v>0.22131147540983603</v>
      </c>
      <c r="K25" s="1">
        <v>0.54098360655737698</v>
      </c>
      <c r="L25" s="1">
        <v>0.78688524590163933</v>
      </c>
      <c r="M25" s="1">
        <v>0.78688524590163933</v>
      </c>
      <c r="N25" s="1">
        <v>0.70491803278688525</v>
      </c>
      <c r="O25" s="1">
        <v>0.77868852459016402</v>
      </c>
      <c r="P25" s="1">
        <v>0.13934426229508196</v>
      </c>
      <c r="Q25" s="1">
        <v>0.69672131147540983</v>
      </c>
      <c r="R25" s="1">
        <v>0.2377049180327869</v>
      </c>
      <c r="S25" s="1">
        <v>0.40163934426229508</v>
      </c>
      <c r="T25" s="1">
        <v>0.41803278688524592</v>
      </c>
    </row>
    <row r="26" spans="1:20" x14ac:dyDescent="0.45">
      <c r="A26" s="1" t="s">
        <v>43</v>
      </c>
      <c r="B26" s="1">
        <v>0.13934426229508196</v>
      </c>
      <c r="C26" s="1">
        <v>0.31147540983606559</v>
      </c>
      <c r="D26" s="1">
        <v>0.60655737704918034</v>
      </c>
      <c r="E26" s="1">
        <v>0.44262295081967212</v>
      </c>
      <c r="F26" s="1">
        <v>0.46721311475409832</v>
      </c>
      <c r="G26" s="1">
        <v>0.11475409836065574</v>
      </c>
      <c r="H26" s="1">
        <v>0.50819672131147542</v>
      </c>
      <c r="I26" s="1">
        <v>0.21311475409836067</v>
      </c>
      <c r="J26" s="1">
        <v>0.36065573770491799</v>
      </c>
      <c r="K26" s="1">
        <v>0.64754098360655743</v>
      </c>
      <c r="L26" s="1">
        <v>0.53278688524590168</v>
      </c>
      <c r="M26" s="1">
        <v>0.69672131147540983</v>
      </c>
      <c r="N26" s="1">
        <v>0.13934426229508196</v>
      </c>
      <c r="O26" s="1">
        <v>0.39344262295081966</v>
      </c>
      <c r="P26" s="1">
        <v>0.58196721311475408</v>
      </c>
      <c r="Q26" s="1">
        <v>0.72131147540983609</v>
      </c>
      <c r="R26" s="1">
        <v>0.64754098360655732</v>
      </c>
      <c r="S26" s="1">
        <v>0.67213114754098369</v>
      </c>
      <c r="T26" s="1">
        <v>0.18852459016393441</v>
      </c>
    </row>
    <row r="27" spans="1:20" x14ac:dyDescent="0.45">
      <c r="A27" s="1" t="s">
        <v>44</v>
      </c>
      <c r="B27" s="1">
        <v>0.70491803278688525</v>
      </c>
      <c r="C27" s="1">
        <v>0.94262295081967207</v>
      </c>
      <c r="D27" s="1">
        <v>4.0983606557377053E-2</v>
      </c>
      <c r="E27" s="1">
        <v>0.95901639344262302</v>
      </c>
      <c r="F27" s="1">
        <v>0.30327868852459017</v>
      </c>
      <c r="G27" s="1">
        <v>0.72131147540983598</v>
      </c>
      <c r="H27" s="1">
        <v>0.8606557377049181</v>
      </c>
      <c r="I27" s="1">
        <v>0.60655737704918034</v>
      </c>
      <c r="J27" s="1">
        <v>0.22131147540983606</v>
      </c>
      <c r="K27" s="1">
        <v>0.74590163934426224</v>
      </c>
      <c r="L27" s="1">
        <v>0.92622950819672123</v>
      </c>
      <c r="M27" s="1">
        <v>0.80327868852459017</v>
      </c>
      <c r="N27" s="1">
        <v>0.49180327868852458</v>
      </c>
      <c r="O27" s="1">
        <v>0.63114754098360648</v>
      </c>
      <c r="P27" s="1">
        <v>0.21311475409836067</v>
      </c>
      <c r="Q27" s="1">
        <v>0.80327868852459017</v>
      </c>
      <c r="R27" s="1">
        <v>0.48360655737704916</v>
      </c>
      <c r="S27" s="1">
        <v>0.78688524590163933</v>
      </c>
      <c r="T27" s="1">
        <v>0.11475409836065573</v>
      </c>
    </row>
    <row r="28" spans="1:20" x14ac:dyDescent="0.45">
      <c r="A28" s="8" t="s">
        <v>105</v>
      </c>
      <c r="B28" s="8">
        <f>B23*0.340373764447915 + B2*0.339237728237568 + B25*0.320388507314515</f>
        <v>0.41766580201319403</v>
      </c>
      <c r="C28" s="8">
        <f t="shared" ref="C28:T28" si="0">C23*0.340373764447915 + C2*0.339237728237568 + C25*0.320388507314515</f>
        <v>0.45921534349748061</v>
      </c>
      <c r="D28" s="8">
        <f t="shared" si="0"/>
        <v>0.4026577851497613</v>
      </c>
      <c r="E28" s="8">
        <f t="shared" si="0"/>
        <v>0.45708064894080591</v>
      </c>
      <c r="F28" s="8">
        <f t="shared" si="0"/>
        <v>0.71459458980129442</v>
      </c>
      <c r="G28" s="8">
        <f t="shared" si="0"/>
        <v>0.61467749356586099</v>
      </c>
      <c r="H28" s="8">
        <f t="shared" si="0"/>
        <v>0.62269557606667036</v>
      </c>
      <c r="I28" s="8">
        <f t="shared" si="0"/>
        <v>0.34243069521308866</v>
      </c>
      <c r="J28" s="8">
        <f t="shared" si="0"/>
        <v>0.21300681114859532</v>
      </c>
      <c r="K28" s="8">
        <f t="shared" si="0"/>
        <v>0.4464512563617451</v>
      </c>
      <c r="L28" s="8">
        <f t="shared" si="0"/>
        <v>0.69251119583367826</v>
      </c>
      <c r="M28" s="8">
        <f t="shared" si="0"/>
        <v>0.65345191138883552</v>
      </c>
      <c r="N28" s="8">
        <f t="shared" si="0"/>
        <v>0.75491363025421288</v>
      </c>
      <c r="O28" s="8">
        <f t="shared" si="0"/>
        <v>0.77043973096221785</v>
      </c>
      <c r="P28" s="8">
        <f t="shared" si="0"/>
        <v>0.15886459274528705</v>
      </c>
      <c r="Q28" s="8">
        <f t="shared" si="0"/>
        <v>0.5328313334899144</v>
      </c>
      <c r="R28" s="8">
        <f t="shared" si="0"/>
        <v>0.19331715365993996</v>
      </c>
      <c r="S28" s="8">
        <f t="shared" si="0"/>
        <v>0.33513684776686026</v>
      </c>
      <c r="T28" s="8">
        <f t="shared" si="0"/>
        <v>0.50968207046979896</v>
      </c>
    </row>
    <row r="29" spans="1:20" x14ac:dyDescent="0.45">
      <c r="A29" t="s">
        <v>121</v>
      </c>
      <c r="B29">
        <f>B19*0.372981174856915+B11*0.315282582753861+B26*0.311736242389223</f>
        <v>0.14094890205673657</v>
      </c>
      <c r="C29">
        <f t="shared" ref="C29:R29" si="1">C19*0.372981174856915+C11*0.315282582753861+C26*0.311736242389223</f>
        <v>0.15937432923563608</v>
      </c>
      <c r="D29">
        <f t="shared" si="1"/>
        <v>0.79345337346822165</v>
      </c>
      <c r="E29">
        <f t="shared" si="1"/>
        <v>0.21154078328030099</v>
      </c>
      <c r="F29">
        <f t="shared" si="1"/>
        <v>0.50655160144498801</v>
      </c>
      <c r="G29">
        <f t="shared" si="1"/>
        <v>0.18838079644615086</v>
      </c>
      <c r="H29">
        <f t="shared" si="1"/>
        <v>0.34954202108652921</v>
      </c>
      <c r="I29">
        <f t="shared" si="1"/>
        <v>0.20107168504250028</v>
      </c>
      <c r="J29">
        <f t="shared" si="1"/>
        <v>0.44168063854057271</v>
      </c>
      <c r="K29">
        <f t="shared" si="1"/>
        <v>0.46719860681203124</v>
      </c>
      <c r="L29">
        <f t="shared" si="1"/>
        <v>0.40095466337645208</v>
      </c>
      <c r="M29">
        <f t="shared" si="1"/>
        <v>0.45864635017646305</v>
      </c>
      <c r="N29">
        <f t="shared" si="1"/>
        <v>0.40179247906222643</v>
      </c>
      <c r="O29">
        <f t="shared" si="1"/>
        <v>0.38153461447285653</v>
      </c>
      <c r="P29">
        <f t="shared" si="1"/>
        <v>0.53796686391747994</v>
      </c>
      <c r="Q29">
        <f t="shared" si="1"/>
        <v>0.42449052075845356</v>
      </c>
      <c r="R29">
        <f t="shared" si="1"/>
        <v>0.46501973233742011</v>
      </c>
      <c r="S29">
        <f>S19*0.372981174856915+S11*0.315282582753861+S26*0.311736242389223</f>
        <v>0.39562981296573896</v>
      </c>
      <c r="T29">
        <f t="shared" ref="T29" si="2">T19*0.372981174856915+T11*0.315282582753861+T26*0.311736242389223</f>
        <v>0.38910206054496554</v>
      </c>
    </row>
    <row r="30" spans="1:20" x14ac:dyDescent="0.45">
      <c r="A30" t="s">
        <v>122</v>
      </c>
      <c r="B30">
        <f>B26*0.336648636953636+B19*0.331774357558768+B11*0.331577005487594</f>
        <v>0.14747676589784825</v>
      </c>
      <c r="C30">
        <f t="shared" ref="C30:R30" si="3">C26*0.336648636953636+C19*0.331774357558768+C11*0.331577005487594</f>
        <v>0.16737789707278586</v>
      </c>
      <c r="D30">
        <f t="shared" si="3"/>
        <v>0.78328196261918381</v>
      </c>
      <c r="E30">
        <f t="shared" si="3"/>
        <v>0.22240315049369486</v>
      </c>
      <c r="F30">
        <f t="shared" si="3"/>
        <v>0.49172871327711593</v>
      </c>
      <c r="G30">
        <f t="shared" si="3"/>
        <v>0.17731304662581845</v>
      </c>
      <c r="H30">
        <f t="shared" si="3"/>
        <v>0.35324077243851509</v>
      </c>
      <c r="I30">
        <f t="shared" si="3"/>
        <v>0.21036455699253176</v>
      </c>
      <c r="J30">
        <f t="shared" si="3"/>
        <v>0.45033004108565522</v>
      </c>
      <c r="K30">
        <f t="shared" si="3"/>
        <v>0.48167483414623163</v>
      </c>
      <c r="L30">
        <f t="shared" si="3"/>
        <v>0.3995947201502037</v>
      </c>
      <c r="M30">
        <f t="shared" si="3"/>
        <v>0.46022356282447768</v>
      </c>
      <c r="N30">
        <f t="shared" si="3"/>
        <v>0.37321637211461339</v>
      </c>
      <c r="O30">
        <f t="shared" si="3"/>
        <v>0.36902084754360437</v>
      </c>
      <c r="P30">
        <f t="shared" si="3"/>
        <v>0.54659964904176483</v>
      </c>
      <c r="Q30">
        <f t="shared" si="3"/>
        <v>0.42501468143913534</v>
      </c>
      <c r="R30">
        <f t="shared" si="3"/>
        <v>0.48979439662957691</v>
      </c>
      <c r="S30">
        <f>S26*0.336648636953636+S19*0.331774357558768+S11*0.331577005487594</f>
        <v>0.41653893022223476</v>
      </c>
      <c r="T30">
        <f t="shared" ref="T30" si="4">T26*0.336648636953636+T19*0.331774357558768+T11*0.331577005487594</f>
        <v>0.37071398186718724</v>
      </c>
    </row>
    <row r="31" spans="1:20" x14ac:dyDescent="0.45">
      <c r="A31" t="s">
        <v>123</v>
      </c>
      <c r="B31">
        <f>B11*0.336657934617444+B19*0.334607265903084+B5*0.328734799479471</f>
        <v>0.1182012270726624</v>
      </c>
      <c r="C31">
        <f t="shared" ref="C31:R31" si="5">C11*0.336657934617444+C19*0.334607265903084+C5*0.328734799479471</f>
        <v>6.3367446589467635E-2</v>
      </c>
      <c r="D31">
        <f t="shared" si="5"/>
        <v>0.88764476542442039</v>
      </c>
      <c r="E31">
        <f t="shared" si="5"/>
        <v>7.4371794138984496E-2</v>
      </c>
      <c r="F31">
        <f t="shared" si="5"/>
        <v>0.61003712993742154</v>
      </c>
      <c r="G31">
        <f t="shared" si="5"/>
        <v>0.21274725268855343</v>
      </c>
      <c r="H31">
        <f t="shared" si="5"/>
        <v>0.23274903769552086</v>
      </c>
      <c r="I31">
        <f t="shared" si="5"/>
        <v>0.15680048729574023</v>
      </c>
      <c r="J31">
        <f t="shared" si="5"/>
        <v>0.41414656285321511</v>
      </c>
      <c r="K31">
        <f t="shared" si="5"/>
        <v>0.3668478402335027</v>
      </c>
      <c r="L31">
        <f t="shared" si="5"/>
        <v>0.27919661788939681</v>
      </c>
      <c r="M31">
        <f t="shared" si="5"/>
        <v>0.29544336429111562</v>
      </c>
      <c r="N31">
        <f t="shared" si="5"/>
        <v>0.60426830731257863</v>
      </c>
      <c r="O31">
        <f t="shared" si="5"/>
        <v>0.4732911452376859</v>
      </c>
      <c r="P31">
        <f t="shared" si="5"/>
        <v>0.4036525999121075</v>
      </c>
      <c r="Q31">
        <f t="shared" si="5"/>
        <v>0.18933371942888141</v>
      </c>
      <c r="R31">
        <f t="shared" si="5"/>
        <v>0.28655922928294003</v>
      </c>
      <c r="S31">
        <f>S11*0.336657934617444+S19*0.334607265903084+S5*0.328734799479471</f>
        <v>0.19567403989215237</v>
      </c>
      <c r="T31">
        <f t="shared" ref="T31" si="6">T11*0.336657934617444+T19*0.334607265903084+T5*0.328734799479471</f>
        <v>0.54219209181264361</v>
      </c>
    </row>
    <row r="32" spans="1:20" x14ac:dyDescent="0.45">
      <c r="A32" t="s">
        <v>124</v>
      </c>
      <c r="B32">
        <f>B5*0.339623539380169+B11*0.331503678724476+B14*0.328872781895353</f>
        <v>0.32202610808046689</v>
      </c>
      <c r="C32">
        <f t="shared" ref="C32:R32" si="7">C5*0.339623539380169+C11*0.331503678724476+C14*0.328872781895353</f>
        <v>6.5062885340848878E-2</v>
      </c>
      <c r="D32">
        <f t="shared" si="7"/>
        <v>0.85305616045682542</v>
      </c>
      <c r="E32">
        <f t="shared" si="7"/>
        <v>6.5106014797064016E-2</v>
      </c>
      <c r="F32">
        <f t="shared" si="7"/>
        <v>0.44359453352172284</v>
      </c>
      <c r="G32">
        <f t="shared" si="7"/>
        <v>0.16966228858529325</v>
      </c>
      <c r="H32">
        <f t="shared" si="7"/>
        <v>0.17743065955712459</v>
      </c>
      <c r="I32">
        <f t="shared" si="7"/>
        <v>0.3330675989782611</v>
      </c>
      <c r="J32">
        <f t="shared" si="7"/>
        <v>0.45467651170797546</v>
      </c>
      <c r="K32">
        <f t="shared" si="7"/>
        <v>0.39555713600398767</v>
      </c>
      <c r="L32">
        <f t="shared" si="7"/>
        <v>0.18034757153000619</v>
      </c>
      <c r="M32">
        <f t="shared" si="7"/>
        <v>0.20763527605511825</v>
      </c>
      <c r="N32">
        <f t="shared" si="7"/>
        <v>0.49729431909372401</v>
      </c>
      <c r="O32">
        <f t="shared" si="7"/>
        <v>0.35573252637800307</v>
      </c>
      <c r="P32">
        <f t="shared" si="7"/>
        <v>0.43192424346243985</v>
      </c>
      <c r="Q32">
        <f t="shared" si="7"/>
        <v>7.0501095978435763E-2</v>
      </c>
      <c r="R32">
        <f t="shared" si="7"/>
        <v>0.39316669769988949</v>
      </c>
      <c r="S32">
        <f>S5*0.339623539380169+S11*0.331503678724476+S14*0.328872781895353</f>
        <v>0.24936286561291432</v>
      </c>
      <c r="T32">
        <f t="shared" ref="T32" si="8">T5*0.339623539380169+T11*0.331503678724476+T14*0.328872781895353</f>
        <v>0.56896961046278305</v>
      </c>
    </row>
    <row r="33" spans="1:20" x14ac:dyDescent="0.45">
      <c r="A33" t="s">
        <v>125</v>
      </c>
      <c r="B33">
        <f>B26*0.34027905792836+B11*0.340246797762427+B14*0.319474144309211</f>
        <v>0.34894114635802531</v>
      </c>
      <c r="C33">
        <f t="shared" ref="C33:R33" si="9">C26*0.34027905792836+C11*0.340246797762427+C14*0.319474144309211</f>
        <v>0.17173048174920835</v>
      </c>
      <c r="D33">
        <f t="shared" si="9"/>
        <v>0.74698337574105922</v>
      </c>
      <c r="E33">
        <f t="shared" si="9"/>
        <v>0.21669777874724269</v>
      </c>
      <c r="F33">
        <f t="shared" si="9"/>
        <v>0.32154983500796797</v>
      </c>
      <c r="G33">
        <f t="shared" si="9"/>
        <v>0.1318927084917372</v>
      </c>
      <c r="H33">
        <f t="shared" si="9"/>
        <v>0.30094256823143034</v>
      </c>
      <c r="I33">
        <f t="shared" si="9"/>
        <v>0.38656147373532596</v>
      </c>
      <c r="J33">
        <f t="shared" si="9"/>
        <v>0.49612036488677314</v>
      </c>
      <c r="K33">
        <f t="shared" si="9"/>
        <v>0.51439547778399575</v>
      </c>
      <c r="L33">
        <f t="shared" si="9"/>
        <v>0.30373226969257971</v>
      </c>
      <c r="M33">
        <f t="shared" si="9"/>
        <v>0.3750572973234752</v>
      </c>
      <c r="N33">
        <f t="shared" si="9"/>
        <v>0.25735335366694817</v>
      </c>
      <c r="O33">
        <f t="shared" si="9"/>
        <v>0.24641720199464245</v>
      </c>
      <c r="P33">
        <f t="shared" si="9"/>
        <v>0.58088098144893108</v>
      </c>
      <c r="Q33">
        <f t="shared" si="9"/>
        <v>0.31016750614018129</v>
      </c>
      <c r="R33">
        <f t="shared" si="9"/>
        <v>0.60489703880925105</v>
      </c>
      <c r="S33">
        <f>S26*0.34027905792836+S11*0.340246797762427+S14*0.319474144309211</f>
        <v>0.47705423308199557</v>
      </c>
      <c r="T33">
        <f t="shared" ref="T33" si="10">T26*0.34027905792836+T11*0.340246797762427+T14*0.319474144309211</f>
        <v>0.38907367908671253</v>
      </c>
    </row>
    <row r="34" spans="1:20" x14ac:dyDescent="0.45">
      <c r="A34" t="s">
        <v>126</v>
      </c>
      <c r="B34">
        <f>B19*0.361549023939724+B2*0.332915941680899+B23*0.305535034379375</f>
        <v>0.21538259510158073</v>
      </c>
      <c r="C34">
        <f t="shared" ref="C34:R34" si="11">C19*0.361549023939724+C2*0.332915941680899+C23*0.305535034379375</f>
        <v>0.25319333914179998</v>
      </c>
      <c r="D34">
        <f t="shared" si="11"/>
        <v>0.67419456829382218</v>
      </c>
      <c r="E34">
        <f t="shared" si="11"/>
        <v>0.26663352890423914</v>
      </c>
      <c r="F34">
        <f t="shared" si="11"/>
        <v>0.75382804806293757</v>
      </c>
      <c r="G34">
        <f t="shared" si="11"/>
        <v>0.46542667773273133</v>
      </c>
      <c r="H34">
        <f t="shared" si="11"/>
        <v>0.44427907319862314</v>
      </c>
      <c r="I34">
        <f t="shared" si="11"/>
        <v>0.19783680866876402</v>
      </c>
      <c r="J34">
        <f t="shared" si="11"/>
        <v>0.23593541587925365</v>
      </c>
      <c r="K34">
        <f t="shared" si="11"/>
        <v>0.34425623965292984</v>
      </c>
      <c r="L34">
        <f t="shared" si="11"/>
        <v>0.56559789054060161</v>
      </c>
      <c r="M34">
        <f t="shared" si="11"/>
        <v>0.5394270429218142</v>
      </c>
      <c r="N34">
        <f t="shared" si="11"/>
        <v>0.80279964571394058</v>
      </c>
      <c r="O34">
        <f t="shared" si="11"/>
        <v>0.70009684878137879</v>
      </c>
      <c r="P34">
        <f t="shared" si="11"/>
        <v>0.25193192552482202</v>
      </c>
      <c r="Q34">
        <f t="shared" si="11"/>
        <v>0.44573919192743738</v>
      </c>
      <c r="R34">
        <f t="shared" si="11"/>
        <v>0.13526822539290195</v>
      </c>
      <c r="S34">
        <f>S19*0.361549023939724+S2*0.332915941680899+S23*0.305535034379375</f>
        <v>0.21792321153615341</v>
      </c>
      <c r="T34">
        <f t="shared" ref="T34" si="12">T19*0.361549023939724+T2*0.332915941680899+T23*0.305535034379375</f>
        <v>0.59968252197770144</v>
      </c>
    </row>
    <row r="35" spans="1:20" x14ac:dyDescent="0.45">
      <c r="A35" t="s">
        <v>127</v>
      </c>
      <c r="B35">
        <f>B19*0.366126543448328+B2*0.319445272833401+B11*0.31442818371827</f>
        <v>0.10490960700816743</v>
      </c>
      <c r="C35">
        <f t="shared" ref="C35:R35" si="13">C19*0.366126543448328+C2*0.319445272833401+C11*0.31442818371827</f>
        <v>6.1819986753283263E-2</v>
      </c>
      <c r="D35">
        <f t="shared" si="13"/>
        <v>0.89838543046769881</v>
      </c>
      <c r="E35">
        <f t="shared" si="13"/>
        <v>7.2976621624866844E-2</v>
      </c>
      <c r="F35">
        <f t="shared" si="13"/>
        <v>0.62788135825783775</v>
      </c>
      <c r="G35">
        <f t="shared" si="13"/>
        <v>0.23125712012778488</v>
      </c>
      <c r="H35">
        <f t="shared" si="13"/>
        <v>0.23067500282131731</v>
      </c>
      <c r="I35">
        <f t="shared" si="13"/>
        <v>0.16016787095365678</v>
      </c>
      <c r="J35">
        <f t="shared" si="13"/>
        <v>0.37905047768139932</v>
      </c>
      <c r="K35">
        <f t="shared" si="13"/>
        <v>0.34430316746015921</v>
      </c>
      <c r="L35">
        <f t="shared" si="13"/>
        <v>0.34685234681371024</v>
      </c>
      <c r="M35">
        <f t="shared" si="13"/>
        <v>0.35327817834343744</v>
      </c>
      <c r="N35">
        <f t="shared" si="13"/>
        <v>0.64052126844534785</v>
      </c>
      <c r="O35">
        <f t="shared" si="13"/>
        <v>0.4694430021015783</v>
      </c>
      <c r="P35">
        <f t="shared" si="13"/>
        <v>0.40036451014287616</v>
      </c>
      <c r="Q35">
        <f t="shared" si="13"/>
        <v>0.21735539866126677</v>
      </c>
      <c r="R35">
        <f t="shared" si="13"/>
        <v>0.26720239766224901</v>
      </c>
      <c r="S35">
        <f>S19*0.366126543448328+S2*0.319445272833401+S11*0.31442818371827</f>
        <v>0.18507094112548803</v>
      </c>
      <c r="T35">
        <f t="shared" ref="T35" si="14">T19*0.366126543448328+T2*0.319445272833401+T11*0.31442818371827</f>
        <v>0.57692375483857139</v>
      </c>
    </row>
    <row r="36" spans="1:20" x14ac:dyDescent="0.45">
      <c r="A36" t="s">
        <v>128</v>
      </c>
      <c r="B36">
        <f>B23*0.342975895568354 +B2*0.338010028091537 +B25*0.319014076340109</f>
        <v>0.41847686484782115</v>
      </c>
      <c r="C36">
        <f t="shared" ref="C36:R36" si="15">C23*0.342975895568354 +C2*0.338010028091537 +C25*0.319014076340109</f>
        <v>0.46037532712240531</v>
      </c>
      <c r="D36">
        <f t="shared" si="15"/>
        <v>0.40144463909937989</v>
      </c>
      <c r="E36">
        <f t="shared" si="15"/>
        <v>0.45834968270719739</v>
      </c>
      <c r="F36">
        <f t="shared" si="15"/>
        <v>0.71438687250144717</v>
      </c>
      <c r="G36">
        <f t="shared" si="15"/>
        <v>0.61542817770478198</v>
      </c>
      <c r="H36">
        <f t="shared" si="15"/>
        <v>0.6238833436160327</v>
      </c>
      <c r="I36">
        <f t="shared" si="15"/>
        <v>0.34301150909254885</v>
      </c>
      <c r="J36">
        <f t="shared" si="15"/>
        <v>0.21316256873469391</v>
      </c>
      <c r="K36">
        <f t="shared" si="15"/>
        <v>0.44682479436364397</v>
      </c>
      <c r="L36">
        <f t="shared" si="15"/>
        <v>0.6934183988481184</v>
      </c>
      <c r="M36">
        <f t="shared" si="15"/>
        <v>0.65406050919273351</v>
      </c>
      <c r="N36">
        <f t="shared" si="15"/>
        <v>0.75454414180972751</v>
      </c>
      <c r="O36">
        <f t="shared" si="15"/>
        <v>0.77078384090568497</v>
      </c>
      <c r="P36">
        <f t="shared" si="15"/>
        <v>0.15898250329099722</v>
      </c>
      <c r="Q36">
        <f t="shared" si="15"/>
        <v>0.53399011440313127</v>
      </c>
      <c r="R36">
        <f t="shared" si="15"/>
        <v>0.19382347617033108</v>
      </c>
      <c r="S36">
        <f>S23*0.342975895568354 +S2*0.338010028091537 +S25*0.319014076340109</f>
        <v>0.33616316403871749</v>
      </c>
      <c r="T36">
        <f t="shared" ref="T36" si="16">T23*0.342975895568354 +T2*0.338010028091537 +T25*0.319014076340109</f>
        <v>0.50897328292867972</v>
      </c>
    </row>
    <row r="37" spans="1:20" x14ac:dyDescent="0.45">
      <c r="A37" t="s">
        <v>129</v>
      </c>
      <c r="B37">
        <f>B19*0.339602050053632 +B11*0.336865100779698+B5*0.323532849166668</f>
        <v>0.11816519361429975</v>
      </c>
      <c r="C37">
        <f t="shared" ref="C37:R37" si="17">C19*0.339602050053632 +C11*0.336865100779698+C5*0.323532849166668</f>
        <v>6.3641959127677519E-2</v>
      </c>
      <c r="D37">
        <f t="shared" si="17"/>
        <v>0.88770457204894226</v>
      </c>
      <c r="E37">
        <f t="shared" si="17"/>
        <v>7.4731584551174735E-2</v>
      </c>
      <c r="F37">
        <f t="shared" si="17"/>
        <v>0.60951055365298623</v>
      </c>
      <c r="G37">
        <f t="shared" si="17"/>
        <v>0.21340928553539121</v>
      </c>
      <c r="H37">
        <f t="shared" si="17"/>
        <v>0.23358653368564986</v>
      </c>
      <c r="I37">
        <f t="shared" si="17"/>
        <v>0.15686671254432957</v>
      </c>
      <c r="J37">
        <f t="shared" si="17"/>
        <v>0.41444635978632122</v>
      </c>
      <c r="K37">
        <f t="shared" si="17"/>
        <v>0.36665143952696211</v>
      </c>
      <c r="L37">
        <f t="shared" si="17"/>
        <v>0.2805578545610492</v>
      </c>
      <c r="M37">
        <f t="shared" si="17"/>
        <v>0.29675516969258914</v>
      </c>
      <c r="N37">
        <f t="shared" si="17"/>
        <v>0.60412566831561609</v>
      </c>
      <c r="O37">
        <f t="shared" si="17"/>
        <v>0.47255477043489419</v>
      </c>
      <c r="P37">
        <f t="shared" si="17"/>
        <v>0.40502704754101504</v>
      </c>
      <c r="Q37">
        <f t="shared" si="17"/>
        <v>0.19155980827797872</v>
      </c>
      <c r="R37">
        <f t="shared" si="17"/>
        <v>0.28695090956865416</v>
      </c>
      <c r="S37">
        <f>S19*0.339602050053632 +S11*0.336865100779698+S5*0.323532849166668</f>
        <v>0.19618193726031802</v>
      </c>
      <c r="T37">
        <f t="shared" ref="T37" si="18">T19*0.339602050053632 +T11*0.336865100779698+T5*0.323532849166668</f>
        <v>0.541895691046131</v>
      </c>
    </row>
    <row r="38" spans="1:20" x14ac:dyDescent="0.45">
      <c r="A38" t="s">
        <v>130</v>
      </c>
      <c r="B38">
        <f>B25*0.351391572098489 +B23*0.330345865554612 +B2*0.318262562346898</f>
        <v>0.42928975379909934</v>
      </c>
      <c r="C38">
        <f t="shared" ref="C38:R38" si="19">C25*0.351391572098489 +C23*0.330345865554612 +C2*0.318262562346898</f>
        <v>0.47054819073377213</v>
      </c>
      <c r="D38">
        <f t="shared" si="19"/>
        <v>0.38773706595124208</v>
      </c>
      <c r="E38">
        <f t="shared" si="19"/>
        <v>0.46715041457204987</v>
      </c>
      <c r="F38">
        <f t="shared" si="19"/>
        <v>0.70970595721336061</v>
      </c>
      <c r="G38">
        <f t="shared" si="19"/>
        <v>0.62526987981615978</v>
      </c>
      <c r="H38">
        <f t="shared" si="19"/>
        <v>0.63539630821297266</v>
      </c>
      <c r="I38">
        <f t="shared" si="19"/>
        <v>0.34967426137473118</v>
      </c>
      <c r="J38">
        <f t="shared" si="19"/>
        <v>0.21388152070319782</v>
      </c>
      <c r="K38">
        <f t="shared" si="19"/>
        <v>0.45238652609355012</v>
      </c>
      <c r="L38">
        <f t="shared" si="19"/>
        <v>0.69997190440937884</v>
      </c>
      <c r="M38">
        <f t="shared" si="19"/>
        <v>0.66206336246048902</v>
      </c>
      <c r="N38">
        <f t="shared" si="19"/>
        <v>0.75128054346719497</v>
      </c>
      <c r="O38">
        <f t="shared" si="19"/>
        <v>0.77185283069701915</v>
      </c>
      <c r="P38">
        <f t="shared" si="19"/>
        <v>0.15819948980061108</v>
      </c>
      <c r="Q38">
        <f t="shared" si="19"/>
        <v>0.54459023179730959</v>
      </c>
      <c r="R38">
        <f t="shared" si="19"/>
        <v>0.19705504375192176</v>
      </c>
      <c r="S38">
        <f>S25*0.351391572098489 +S23*0.330345865554612 +S2*0.318262562346898</f>
        <v>0.3415064023267807</v>
      </c>
      <c r="T38">
        <f t="shared" ref="T38" si="20">T25*0.351391572098489 +T23*0.330345865554612 +T2*0.318262562346898</f>
        <v>0.50293167966356567</v>
      </c>
    </row>
    <row r="39" spans="1:20" x14ac:dyDescent="0.45">
      <c r="A39" t="s">
        <v>131</v>
      </c>
      <c r="B39">
        <f>B2*0.389906692226339 +B23*0.315272614789426 +B19*0.294820692984234</f>
        <v>0.22082185903435395</v>
      </c>
      <c r="C39">
        <f t="shared" ref="C39:R39" si="21">C2*0.389906692226339 +C23*0.315272614789426 +C19*0.294820692984234</f>
        <v>0.25741434383697909</v>
      </c>
      <c r="D39">
        <f t="shared" si="21"/>
        <v>0.66628100114210254</v>
      </c>
      <c r="E39">
        <f t="shared" si="21"/>
        <v>0.27000007523318192</v>
      </c>
      <c r="F39">
        <f t="shared" si="21"/>
        <v>0.7590228543955625</v>
      </c>
      <c r="G39">
        <f t="shared" si="21"/>
        <v>0.46382360187922461</v>
      </c>
      <c r="H39">
        <f t="shared" si="21"/>
        <v>0.44014790253939595</v>
      </c>
      <c r="I39">
        <f t="shared" si="21"/>
        <v>0.20409525067478507</v>
      </c>
      <c r="J39">
        <f t="shared" si="21"/>
        <v>0.22860909145448505</v>
      </c>
      <c r="K39">
        <f t="shared" si="21"/>
        <v>0.34712962403622383</v>
      </c>
      <c r="L39">
        <f t="shared" si="21"/>
        <v>0.56571549151723044</v>
      </c>
      <c r="M39">
        <f t="shared" si="21"/>
        <v>0.536786356041007</v>
      </c>
      <c r="N39">
        <f t="shared" si="21"/>
        <v>0.80478078698723965</v>
      </c>
      <c r="O39">
        <f t="shared" si="21"/>
        <v>0.7074021574615933</v>
      </c>
      <c r="P39">
        <f t="shared" si="21"/>
        <v>0.23537544718408498</v>
      </c>
      <c r="Q39">
        <f t="shared" si="21"/>
        <v>0.42706796449375978</v>
      </c>
      <c r="R39">
        <f t="shared" si="21"/>
        <v>0.13392561398255784</v>
      </c>
      <c r="S39">
        <f>S2*0.389906692226339 +S23*0.315272614789426 +S19*0.294820692984234</f>
        <v>0.21781312391183685</v>
      </c>
      <c r="T39">
        <f t="shared" ref="T39" si="22">T2*0.389906692226339 +T23*0.315272614789426 +T19*0.294820692984234</f>
        <v>0.60333729969048455</v>
      </c>
    </row>
    <row r="40" spans="1:20" x14ac:dyDescent="0.45">
      <c r="A40" t="s">
        <v>132</v>
      </c>
      <c r="B40">
        <f>B11*0.356677533771264 +B26*0.32280297655534 +B5*0.320519489673394</f>
        <v>0.1572223455240398</v>
      </c>
      <c r="C40">
        <f t="shared" ref="C40:R40" si="23">C11*0.356677533771264 +C26*0.32280297655534 +C5*0.320519489673394</f>
        <v>0.15024615723946236</v>
      </c>
      <c r="D40">
        <f t="shared" si="23"/>
        <v>0.77948097501533131</v>
      </c>
      <c r="E40">
        <f t="shared" si="23"/>
        <v>0.19842814652165885</v>
      </c>
      <c r="F40">
        <f t="shared" si="23"/>
        <v>0.50972064919137394</v>
      </c>
      <c r="G40">
        <f t="shared" si="23"/>
        <v>0.12844271007668234</v>
      </c>
      <c r="H40">
        <f t="shared" si="23"/>
        <v>0.2961211790157281</v>
      </c>
      <c r="I40">
        <f t="shared" si="23"/>
        <v>0.21611871596873838</v>
      </c>
      <c r="J40">
        <f t="shared" si="23"/>
        <v>0.44666543904070061</v>
      </c>
      <c r="K40">
        <f t="shared" si="23"/>
        <v>0.49919158602205627</v>
      </c>
      <c r="L40">
        <f t="shared" si="23"/>
        <v>0.30609341123821721</v>
      </c>
      <c r="M40">
        <f t="shared" si="23"/>
        <v>0.3665971813696034</v>
      </c>
      <c r="N40">
        <f t="shared" si="23"/>
        <v>0.36558060783614521</v>
      </c>
      <c r="O40">
        <f t="shared" si="23"/>
        <v>0.39942542199025044</v>
      </c>
      <c r="P40">
        <f t="shared" si="23"/>
        <v>0.46903741681353572</v>
      </c>
      <c r="Q40">
        <f t="shared" si="23"/>
        <v>0.27025535891557884</v>
      </c>
      <c r="R40">
        <f t="shared" si="23"/>
        <v>0.4826597634916327</v>
      </c>
      <c r="S40">
        <f>S11*0.356677533771264 +S26*0.32280297655534 +S5*0.320519489673394</f>
        <v>0.39208473819439221</v>
      </c>
      <c r="T40">
        <f t="shared" ref="T40" si="24">T11*0.356677533771264 +T26*0.32280297655534 +T5*0.320519489673394</f>
        <v>0.38035102994561598</v>
      </c>
    </row>
    <row r="41" spans="1:20" x14ac:dyDescent="0.45">
      <c r="A41" t="s">
        <v>133</v>
      </c>
      <c r="B41">
        <f>B2*0.350079455329734 +B19*0.338584995844592 +B23*0.311335548825673</f>
        <v>0.21876025539155791</v>
      </c>
      <c r="C41">
        <f t="shared" ref="C41:R41" si="25">C2*0.350079455329734 +C19*0.338584995844592 +C23*0.311335548825673</f>
        <v>0.25653320954656406</v>
      </c>
      <c r="D41">
        <f t="shared" si="25"/>
        <v>0.66934300679208159</v>
      </c>
      <c r="E41">
        <f t="shared" si="25"/>
        <v>0.26973957543317229</v>
      </c>
      <c r="F41">
        <f t="shared" si="25"/>
        <v>0.75513394985413151</v>
      </c>
      <c r="G41">
        <f t="shared" si="25"/>
        <v>0.46626030995861556</v>
      </c>
      <c r="H41">
        <f t="shared" si="25"/>
        <v>0.4448449937895298</v>
      </c>
      <c r="I41">
        <f t="shared" si="25"/>
        <v>0.20101453284205692</v>
      </c>
      <c r="J41">
        <f t="shared" si="25"/>
        <v>0.23363496700615788</v>
      </c>
      <c r="K41">
        <f t="shared" si="25"/>
        <v>0.34596786686659176</v>
      </c>
      <c r="L41">
        <f t="shared" si="25"/>
        <v>0.56704375718231947</v>
      </c>
      <c r="M41">
        <f t="shared" si="25"/>
        <v>0.53964258754276506</v>
      </c>
      <c r="N41">
        <f t="shared" si="25"/>
        <v>0.80287912761043412</v>
      </c>
      <c r="O41">
        <f t="shared" si="25"/>
        <v>0.70307268577495474</v>
      </c>
      <c r="P41">
        <f t="shared" si="25"/>
        <v>0.24633452963369426</v>
      </c>
      <c r="Q41">
        <f t="shared" si="25"/>
        <v>0.44122095851622412</v>
      </c>
      <c r="R41">
        <f t="shared" si="25"/>
        <v>0.13556910509944514</v>
      </c>
      <c r="S41">
        <f>S2*0.350079455329734 +S19*0.338584995844592 +S23*0.311335548825673</f>
        <v>0.21937102924090421</v>
      </c>
      <c r="T41">
        <f t="shared" ref="T41" si="26">T2*0.350079455329734 +T19*0.338584995844592 +T23*0.311335548825673</f>
        <v>0.59979589163334146</v>
      </c>
    </row>
    <row r="42" spans="1:20" x14ac:dyDescent="0.45">
      <c r="A42" t="s">
        <v>106</v>
      </c>
      <c r="B42">
        <f>B26*0.337563841292565+B14*0.333459260336083 +B11*0.328976898371351</f>
        <v>0.354684948976351</v>
      </c>
      <c r="C42">
        <f t="shared" ref="C42:R42" si="27">C26*0.337563841292565+C14*0.333459260336083 +C11*0.328976898371351</f>
        <v>0.17011678740805752</v>
      </c>
      <c r="D42">
        <f t="shared" si="27"/>
        <v>0.74776903678981921</v>
      </c>
      <c r="E42">
        <f t="shared" si="27"/>
        <v>0.21431397377487371</v>
      </c>
      <c r="F42">
        <f t="shared" si="27"/>
        <v>0.32053490976204724</v>
      </c>
      <c r="G42">
        <f t="shared" si="27"/>
        <v>0.13414419144348927</v>
      </c>
      <c r="H42">
        <f t="shared" si="27"/>
        <v>0.29894717130293197</v>
      </c>
      <c r="I42">
        <f t="shared" si="27"/>
        <v>0.39007940200422508</v>
      </c>
      <c r="J42">
        <f t="shared" si="27"/>
        <v>0.49304298814712522</v>
      </c>
      <c r="K42">
        <f t="shared" si="27"/>
        <v>0.5113549810552237</v>
      </c>
      <c r="L42">
        <f t="shared" si="27"/>
        <v>0.30185485759092373</v>
      </c>
      <c r="M42">
        <f t="shared" si="27"/>
        <v>0.37362956865512481</v>
      </c>
      <c r="N42">
        <f t="shared" si="27"/>
        <v>0.26230478977999167</v>
      </c>
      <c r="O42">
        <f t="shared" si="27"/>
        <v>0.24705834333350513</v>
      </c>
      <c r="P42">
        <f t="shared" si="27"/>
        <v>0.57890327444246936</v>
      </c>
      <c r="Q42">
        <f t="shared" si="27"/>
        <v>0.30868306803442347</v>
      </c>
      <c r="R42">
        <f t="shared" si="27"/>
        <v>0.60067120157929876</v>
      </c>
      <c r="S42">
        <f>S26*0.337563841292565+S14*0.333459260336083 +S11*0.328976898371351</f>
        <v>0.47344728131684177</v>
      </c>
      <c r="T42">
        <f t="shared" ref="T42" si="28">T26*0.337563841292565+T14*0.333459260336083 +T11*0.328976898371351</f>
        <v>0.39592264367098112</v>
      </c>
    </row>
    <row r="43" spans="1:20" x14ac:dyDescent="0.45">
      <c r="A43" t="s">
        <v>134</v>
      </c>
      <c r="B43">
        <f>B19*0.348441170748244 +B11*0.330127205577415 +B9*0.321431623674339</f>
        <v>0.31676520990445461</v>
      </c>
      <c r="C43">
        <f t="shared" ref="C43:R43" si="29">C19*0.348441170748244 +C11*0.330127205577415 +C9*0.321431623674339</f>
        <v>0.16589051510331754</v>
      </c>
      <c r="D43">
        <f t="shared" si="29"/>
        <v>0.72785163626930494</v>
      </c>
      <c r="E43">
        <f t="shared" si="29"/>
        <v>0.20336144124589711</v>
      </c>
      <c r="F43">
        <f t="shared" si="29"/>
        <v>0.41499540436147786</v>
      </c>
      <c r="G43">
        <f t="shared" si="29"/>
        <v>0.26053519175111106</v>
      </c>
      <c r="H43">
        <f t="shared" si="29"/>
        <v>0.3319114160021881</v>
      </c>
      <c r="I43">
        <f t="shared" si="29"/>
        <v>0.33914077602231885</v>
      </c>
      <c r="J43">
        <f t="shared" si="29"/>
        <v>0.49866043399450471</v>
      </c>
      <c r="K43">
        <f t="shared" si="29"/>
        <v>0.44365566104496446</v>
      </c>
      <c r="L43">
        <f t="shared" si="29"/>
        <v>0.36429264100050007</v>
      </c>
      <c r="M43">
        <f t="shared" si="29"/>
        <v>0.38596301844897019</v>
      </c>
      <c r="N43">
        <f t="shared" si="29"/>
        <v>0.37427787069246526</v>
      </c>
      <c r="O43">
        <f t="shared" si="29"/>
        <v>0.35161424036482253</v>
      </c>
      <c r="P43">
        <f t="shared" si="29"/>
        <v>0.55929531832607582</v>
      </c>
      <c r="Q43">
        <f t="shared" si="29"/>
        <v>0.33461347643722844</v>
      </c>
      <c r="R43">
        <f t="shared" si="29"/>
        <v>0.4802373645878899</v>
      </c>
      <c r="S43">
        <f>S19*0.348441170748244 +S11*0.330127205577415 +S9*0.321431623674339</f>
        <v>0.36232306185352625</v>
      </c>
      <c r="T43">
        <f t="shared" ref="T43" si="30">T19*0.348441170748244 +T11*0.330127205577415 +T9*0.321431623674339</f>
        <v>0.41805087794024531</v>
      </c>
    </row>
    <row r="44" spans="1:20" x14ac:dyDescent="0.45">
      <c r="A44" t="s">
        <v>135</v>
      </c>
      <c r="B44">
        <f>B2*0.342899082868307 +B23*0.333693741168867 +B25*0.323407175962824</f>
        <v>0.41529125332018607</v>
      </c>
      <c r="C44">
        <f t="shared" ref="C44:R44" si="31">C2*0.342899082868307 +C23*0.333693741168867 +C25*0.323407175962824</f>
        <v>0.45592417923840411</v>
      </c>
      <c r="D44">
        <f t="shared" si="31"/>
        <v>0.40616062353735438</v>
      </c>
      <c r="E44">
        <f t="shared" si="31"/>
        <v>0.45352624907164429</v>
      </c>
      <c r="F44">
        <f t="shared" si="31"/>
        <v>0.71524062672910427</v>
      </c>
      <c r="G44">
        <f t="shared" si="31"/>
        <v>0.61248301149403694</v>
      </c>
      <c r="H44">
        <f t="shared" si="31"/>
        <v>0.61930384266122429</v>
      </c>
      <c r="I44">
        <f t="shared" si="31"/>
        <v>0.34075166981917437</v>
      </c>
      <c r="J44">
        <f t="shared" si="31"/>
        <v>0.21257771626719069</v>
      </c>
      <c r="K44">
        <f t="shared" si="31"/>
        <v>0.44534611344899994</v>
      </c>
      <c r="L44">
        <f t="shared" si="31"/>
        <v>0.68996504124497915</v>
      </c>
      <c r="M44">
        <f t="shared" si="31"/>
        <v>0.65167231684855176</v>
      </c>
      <c r="N44">
        <f t="shared" si="31"/>
        <v>0.75596242247398349</v>
      </c>
      <c r="O44">
        <f t="shared" si="31"/>
        <v>0.7695020437245943</v>
      </c>
      <c r="P44">
        <f t="shared" si="31"/>
        <v>0.15856607811378257</v>
      </c>
      <c r="Q44">
        <f t="shared" si="31"/>
        <v>0.52953490131294911</v>
      </c>
      <c r="R44">
        <f t="shared" si="31"/>
        <v>0.19190455668371467</v>
      </c>
      <c r="S44">
        <f>S2*0.342899082868307 +S23*0.333693741168867 +S25*0.323407175962824</f>
        <v>0.3322974464645454</v>
      </c>
      <c r="T44">
        <f t="shared" ref="T44" si="32">T2*0.342899082868307 +T23*0.333693741168867 +T25*0.323407175962824</f>
        <v>0.51168962159874842</v>
      </c>
    </row>
    <row r="45" spans="1:20" x14ac:dyDescent="0.45">
      <c r="A45" t="s">
        <v>136</v>
      </c>
      <c r="B45">
        <f>B5*0.341031388320325 +B11*0.332568801378238 +B9*0.326399810301436</f>
        <v>0.32611264934525863</v>
      </c>
      <c r="C45">
        <f t="shared" ref="C45:R45" si="33">C5*0.341031388320325 +C11*0.332568801378238 +C9*0.326399810301436</f>
        <v>0.15068247725562336</v>
      </c>
      <c r="D45">
        <f t="shared" si="33"/>
        <v>0.71939522257127209</v>
      </c>
      <c r="E45">
        <f t="shared" si="33"/>
        <v>0.18288850763079417</v>
      </c>
      <c r="F45">
        <f t="shared" si="33"/>
        <v>0.43912104042863753</v>
      </c>
      <c r="G45">
        <f t="shared" si="33"/>
        <v>0.21227394055376739</v>
      </c>
      <c r="H45">
        <f t="shared" si="33"/>
        <v>0.27651680160912895</v>
      </c>
      <c r="I45">
        <f t="shared" si="33"/>
        <v>0.34277188503976885</v>
      </c>
      <c r="J45">
        <f t="shared" si="33"/>
        <v>0.48684464440269415</v>
      </c>
      <c r="K45">
        <f t="shared" si="33"/>
        <v>0.46259417663124547</v>
      </c>
      <c r="L45">
        <f t="shared" si="33"/>
        <v>0.27142464694765511</v>
      </c>
      <c r="M45">
        <f t="shared" si="33"/>
        <v>0.29593247984693116</v>
      </c>
      <c r="N45">
        <f t="shared" si="33"/>
        <v>0.36897243907705002</v>
      </c>
      <c r="O45">
        <f t="shared" si="33"/>
        <v>0.39110045259507609</v>
      </c>
      <c r="P45">
        <f t="shared" si="33"/>
        <v>0.47440044666586445</v>
      </c>
      <c r="Q45">
        <f t="shared" si="33"/>
        <v>0.18272384556049381</v>
      </c>
      <c r="R45">
        <f t="shared" si="33"/>
        <v>0.46787625156668983</v>
      </c>
      <c r="S45">
        <f>S5*0.341031388320325 +S11*0.332568801378238 +S9*0.326399810301436</f>
        <v>0.33752933064942386</v>
      </c>
      <c r="T45">
        <f t="shared" ref="T45" si="34">T5*0.341031388320325 +T11*0.332568801378238 +T9*0.326399810301436</f>
        <v>0.42929585107464041</v>
      </c>
    </row>
    <row r="46" spans="1:20" x14ac:dyDescent="0.45">
      <c r="A46" t="s">
        <v>137</v>
      </c>
      <c r="B46">
        <f>B19*0.347930119450519+B11*0.334924525312261 +B26*0.317145355237219</f>
        <v>0.14619426927983123</v>
      </c>
      <c r="C46">
        <f t="shared" ref="C46:R46" si="35">C19*0.347930119450519+C11*0.334924525312261 +C26*0.317145355237219</f>
        <v>0.16256410775431046</v>
      </c>
      <c r="D46">
        <f t="shared" si="35"/>
        <v>0.78926490090841983</v>
      </c>
      <c r="E46">
        <f t="shared" si="35"/>
        <v>0.21535127966677817</v>
      </c>
      <c r="F46">
        <f t="shared" si="35"/>
        <v>0.49554517154517264</v>
      </c>
      <c r="G46">
        <f t="shared" si="35"/>
        <v>0.18109370415024365</v>
      </c>
      <c r="H46">
        <f t="shared" si="35"/>
        <v>0.34915711309740055</v>
      </c>
      <c r="I46">
        <f t="shared" si="35"/>
        <v>0.20823740649116848</v>
      </c>
      <c r="J46">
        <f t="shared" si="35"/>
        <v>0.45029064744311675</v>
      </c>
      <c r="K46">
        <f t="shared" si="35"/>
        <v>0.47496176587963618</v>
      </c>
      <c r="L46">
        <f t="shared" si="35"/>
        <v>0.39709538298506813</v>
      </c>
      <c r="M46">
        <f t="shared" si="35"/>
        <v>0.45489680050788517</v>
      </c>
      <c r="N46">
        <f t="shared" si="35"/>
        <v>0.38449987441480626</v>
      </c>
      <c r="O46">
        <f t="shared" si="35"/>
        <v>0.37129355353694909</v>
      </c>
      <c r="P46">
        <f t="shared" si="35"/>
        <v>0.54393326311392509</v>
      </c>
      <c r="Q46">
        <f t="shared" si="35"/>
        <v>0.41866432564376399</v>
      </c>
      <c r="R46">
        <f t="shared" si="35"/>
        <v>0.4809589470192539</v>
      </c>
      <c r="S46">
        <f>S19*0.347930119450519+S11*0.334924525312261 +S26*0.317145355237219</f>
        <v>0.40650571669533664</v>
      </c>
      <c r="T46">
        <f t="shared" ref="T46" si="36">T19*0.347930119450519+T11*0.334924525312261 +T26*0.317145355237219</f>
        <v>0.37864153816344615</v>
      </c>
    </row>
    <row r="47" spans="1:20" x14ac:dyDescent="0.45">
      <c r="A47" t="s">
        <v>138</v>
      </c>
      <c r="B47">
        <f>B2*0.358368075637099 +B23*0.332729678682076 +B25*0.308902245680823</f>
        <v>0.4063760909738795</v>
      </c>
      <c r="C47">
        <f t="shared" ref="C47:R47" si="37">C2*0.358368075637099 +C23*0.332729678682076 +C25*0.308902245680823</f>
        <v>0.44626441165718744</v>
      </c>
      <c r="D47">
        <f t="shared" si="37"/>
        <v>0.41805528861789487</v>
      </c>
      <c r="E47">
        <f t="shared" si="37"/>
        <v>0.44431834652049018</v>
      </c>
      <c r="F47">
        <f t="shared" si="37"/>
        <v>0.71864038588727652</v>
      </c>
      <c r="G47">
        <f t="shared" si="37"/>
        <v>0.60432861928390047</v>
      </c>
      <c r="H47">
        <f t="shared" si="37"/>
        <v>0.60877231422420464</v>
      </c>
      <c r="I47">
        <f t="shared" si="37"/>
        <v>0.3349984808887122</v>
      </c>
      <c r="J47">
        <f t="shared" si="37"/>
        <v>0.21165854250220129</v>
      </c>
      <c r="K47">
        <f t="shared" si="37"/>
        <v>0.44090038550314326</v>
      </c>
      <c r="L47">
        <f t="shared" si="37"/>
        <v>0.68322946133727891</v>
      </c>
      <c r="M47">
        <f t="shared" si="37"/>
        <v>0.6450473670622866</v>
      </c>
      <c r="N47">
        <f t="shared" si="37"/>
        <v>0.75905291592785029</v>
      </c>
      <c r="O47">
        <f t="shared" si="37"/>
        <v>0.76777468691424822</v>
      </c>
      <c r="P47">
        <f t="shared" si="37"/>
        <v>0.15864546022729115</v>
      </c>
      <c r="Q47">
        <f t="shared" si="37"/>
        <v>0.51962944583787352</v>
      </c>
      <c r="R47">
        <f t="shared" si="37"/>
        <v>0.18839416740410742</v>
      </c>
      <c r="S47">
        <f>S2*0.358368075637099 +S23*0.332729678682076 +S25*0.308902245680823</f>
        <v>0.32588693656421269</v>
      </c>
      <c r="T47">
        <f t="shared" ref="T47" si="38">T2*0.358368075637099 +T23*0.332729678682076 +T25*0.308902245680823</f>
        <v>0.51749022343839701</v>
      </c>
    </row>
    <row r="48" spans="1:20" x14ac:dyDescent="0.45">
      <c r="A48" t="s">
        <v>139</v>
      </c>
      <c r="B48">
        <f>B2*0.365346517496269 +B23*0.332939092632502 +B25*0.301714389871227</f>
        <v>0.40238064949527486</v>
      </c>
      <c r="C48">
        <f t="shared" ref="C48:R48" si="39">C2*0.365346517496269 +C23*0.332939092632502 +C25*0.301714389871227</f>
        <v>0.44200699957210832</v>
      </c>
      <c r="D48">
        <f t="shared" si="39"/>
        <v>0.42335260592565949</v>
      </c>
      <c r="E48">
        <f t="shared" si="39"/>
        <v>0.44030175136237554</v>
      </c>
      <c r="F48">
        <f t="shared" si="39"/>
        <v>0.72018994467456232</v>
      </c>
      <c r="G48">
        <f t="shared" si="39"/>
        <v>0.60067637986394351</v>
      </c>
      <c r="H48">
        <f t="shared" si="39"/>
        <v>0.60411106672178916</v>
      </c>
      <c r="I48">
        <f t="shared" si="39"/>
        <v>0.33243476449559672</v>
      </c>
      <c r="J48">
        <f t="shared" si="39"/>
        <v>0.21126500613160712</v>
      </c>
      <c r="K48">
        <f t="shared" si="39"/>
        <v>0.43890009000215535</v>
      </c>
      <c r="L48">
        <f t="shared" si="39"/>
        <v>0.68028594063589221</v>
      </c>
      <c r="M48">
        <f t="shared" si="39"/>
        <v>0.64207981525183466</v>
      </c>
      <c r="N48">
        <f t="shared" si="39"/>
        <v>0.76041542511569893</v>
      </c>
      <c r="O48">
        <f t="shared" si="39"/>
        <v>0.76704824753174861</v>
      </c>
      <c r="P48">
        <f t="shared" si="39"/>
        <v>0.15871295961714135</v>
      </c>
      <c r="Q48">
        <f t="shared" si="39"/>
        <v>0.51525591655878811</v>
      </c>
      <c r="R48">
        <f t="shared" si="39"/>
        <v>0.18686863972588688</v>
      </c>
      <c r="S48">
        <f>S2*0.365346517496269 +S23*0.332939092632502 +S25*0.301714389871227</f>
        <v>0.32312703244668251</v>
      </c>
      <c r="T48">
        <f t="shared" ref="T48" si="40">T2*0.365346517496269 +T23*0.332939092632502 +T25*0.301714389871227</f>
        <v>0.52004364078477039</v>
      </c>
    </row>
    <row r="49" spans="1:20" x14ac:dyDescent="0.45">
      <c r="A49" t="s">
        <v>140</v>
      </c>
      <c r="B49">
        <f>B11*0.341882082018777 +B9*0.338000097058547 +B26*0.320117820922674</f>
        <v>0.36426327558283567</v>
      </c>
      <c r="C49">
        <f t="shared" ref="C49:R49" si="41">C11*0.341882082018777 +C9*0.338000097058547 +C26*0.320117820922674</f>
        <v>0.25539734733331271</v>
      </c>
      <c r="D49">
        <f t="shared" si="41"/>
        <v>0.61289385096821891</v>
      </c>
      <c r="E49">
        <f t="shared" si="41"/>
        <v>0.33068956265614724</v>
      </c>
      <c r="F49">
        <f t="shared" si="41"/>
        <v>0.31127004049766804</v>
      </c>
      <c r="G49">
        <f t="shared" si="41"/>
        <v>0.17825269129200771</v>
      </c>
      <c r="H49">
        <f t="shared" si="41"/>
        <v>0.39632697224565905</v>
      </c>
      <c r="I49">
        <f t="shared" si="41"/>
        <v>0.40488331484659068</v>
      </c>
      <c r="J49">
        <f t="shared" si="41"/>
        <v>0.53099220728607321</v>
      </c>
      <c r="K49">
        <f t="shared" si="41"/>
        <v>0.57786501450043593</v>
      </c>
      <c r="L49">
        <f t="shared" si="41"/>
        <v>0.39028261984856749</v>
      </c>
      <c r="M49">
        <f t="shared" si="41"/>
        <v>0.45658159459271486</v>
      </c>
      <c r="N49">
        <f t="shared" si="41"/>
        <v>0.13106460404741438</v>
      </c>
      <c r="O49">
        <f t="shared" si="41"/>
        <v>0.27880238128616297</v>
      </c>
      <c r="P49">
        <f t="shared" si="41"/>
        <v>0.62381097803705021</v>
      </c>
      <c r="Q49">
        <f t="shared" si="41"/>
        <v>0.41410718427558968</v>
      </c>
      <c r="R49">
        <f t="shared" si="41"/>
        <v>0.67836641723119984</v>
      </c>
      <c r="S49">
        <f>S11*0.341882082018777 +S9*0.338000097058547 +S26*0.320117820922674</f>
        <v>0.56057959396371038</v>
      </c>
      <c r="T49">
        <f t="shared" ref="T49" si="42">T11*0.341882082018777 +T9*0.338000097058547 +T26*0.320117820922674</f>
        <v>0.25530278847579635</v>
      </c>
    </row>
    <row r="50" spans="1:20" x14ac:dyDescent="0.45">
      <c r="A50" t="s">
        <v>141</v>
      </c>
      <c r="B50">
        <f>B19*0.367759566378391+B5*0.317442043192397 +B16*0.31479839042921</f>
        <v>0.16184595759825299</v>
      </c>
      <c r="C50">
        <f t="shared" ref="C50:R50" si="43">C19*0.367759566378391+C5*0.317442043192397 +C16*0.31479839042921</f>
        <v>8.0014088266978575E-2</v>
      </c>
      <c r="D50">
        <f t="shared" si="43"/>
        <v>0.77698369572370152</v>
      </c>
      <c r="E50">
        <f t="shared" si="43"/>
        <v>7.5721674914846965E-2</v>
      </c>
      <c r="F50">
        <f t="shared" si="43"/>
        <v>0.75901990557194865</v>
      </c>
      <c r="G50">
        <f t="shared" si="43"/>
        <v>0.34222515713132179</v>
      </c>
      <c r="H50">
        <f t="shared" si="43"/>
        <v>0.32136328283977889</v>
      </c>
      <c r="I50">
        <f t="shared" si="43"/>
        <v>0.12142913878703168</v>
      </c>
      <c r="J50">
        <f t="shared" si="43"/>
        <v>0.45965798274541853</v>
      </c>
      <c r="K50">
        <f t="shared" si="43"/>
        <v>0.29551341117579033</v>
      </c>
      <c r="L50">
        <f t="shared" si="43"/>
        <v>0.26902678114801354</v>
      </c>
      <c r="M50">
        <f t="shared" si="43"/>
        <v>0.29879924371868238</v>
      </c>
      <c r="N50">
        <f t="shared" si="43"/>
        <v>0.76639707752796005</v>
      </c>
      <c r="O50">
        <f t="shared" si="43"/>
        <v>0.624033064483831</v>
      </c>
      <c r="P50">
        <f t="shared" si="43"/>
        <v>0.37000382032123424</v>
      </c>
      <c r="Q50">
        <f t="shared" si="43"/>
        <v>0.22561793124720403</v>
      </c>
      <c r="R50">
        <f t="shared" si="43"/>
        <v>0.20827261651190282</v>
      </c>
      <c r="S50">
        <f>S19*0.367759566378391+S5*0.317442043192397 +S16*0.31479839042921</f>
        <v>0.1209110176845789</v>
      </c>
      <c r="T50">
        <f t="shared" ref="T50" si="44">T19*0.367759566378391+T5*0.317442043192397 +T16*0.31479839042921</f>
        <v>0.6924262340863695</v>
      </c>
    </row>
    <row r="51" spans="1:20" x14ac:dyDescent="0.45">
      <c r="A51" t="s">
        <v>142</v>
      </c>
      <c r="B51">
        <f>B14*0.336827505543146 +B26*0.334267317965029 +B11*0.328905176491824</f>
        <v>0.35641488256628984</v>
      </c>
      <c r="C51">
        <f t="shared" ref="C51:R51" si="45">C14*0.336827505543146 +C26*0.334267317965029 +C11*0.328905176491824</f>
        <v>0.16927326739208307</v>
      </c>
      <c r="D51">
        <f t="shared" si="45"/>
        <v>0.74849977099967591</v>
      </c>
      <c r="E51">
        <f t="shared" si="45"/>
        <v>0.21298172992763892</v>
      </c>
      <c r="F51">
        <f t="shared" si="45"/>
        <v>0.31974895841764839</v>
      </c>
      <c r="G51">
        <f t="shared" si="45"/>
        <v>0.1345348265750923</v>
      </c>
      <c r="H51">
        <f t="shared" si="45"/>
        <v>0.29775179452353545</v>
      </c>
      <c r="I51">
        <f t="shared" si="45"/>
        <v>0.39133822629778148</v>
      </c>
      <c r="J51">
        <f t="shared" si="45"/>
        <v>0.49321155697916869</v>
      </c>
      <c r="K51">
        <f t="shared" si="45"/>
        <v>0.51034110656155574</v>
      </c>
      <c r="L51">
        <f t="shared" si="45"/>
        <v>0.30057959453100624</v>
      </c>
      <c r="M51">
        <f t="shared" si="45"/>
        <v>0.37200773979011093</v>
      </c>
      <c r="N51">
        <f t="shared" si="45"/>
        <v>0.26351897885565762</v>
      </c>
      <c r="O51">
        <f t="shared" si="45"/>
        <v>0.24649796360134177</v>
      </c>
      <c r="P51">
        <f t="shared" si="45"/>
        <v>0.57862189781143347</v>
      </c>
      <c r="Q51">
        <f t="shared" si="45"/>
        <v>0.30665769257699604</v>
      </c>
      <c r="R51">
        <f t="shared" si="45"/>
        <v>0.59989169496886796</v>
      </c>
      <c r="S51">
        <f>S14*0.336827505543146 +S26*0.334267317965029 +S11*0.328905176491824</f>
        <v>0.47208037429123495</v>
      </c>
      <c r="T51">
        <f t="shared" ref="T51" si="46">T14*0.336827505543146 +T26*0.334267317965029 +T11*0.328905176491824</f>
        <v>0.39776712671981285</v>
      </c>
    </row>
    <row r="52" spans="1:20" x14ac:dyDescent="0.45">
      <c r="A52" t="s">
        <v>143</v>
      </c>
      <c r="B52">
        <f>B19*0.357172118666331 +B5*0.327959795489552 +B11*0.314868085844116</f>
        <v>0.11300896787261035</v>
      </c>
      <c r="C52">
        <f t="shared" ref="C52:R52" si="47">C19*0.357172118666331 +C5*0.327959795489552 +C11*0.314868085844116</f>
        <v>6.1440903043835718E-2</v>
      </c>
      <c r="D52">
        <f t="shared" si="47"/>
        <v>0.89033655017507418</v>
      </c>
      <c r="E52">
        <f t="shared" si="47"/>
        <v>7.2457955576793881E-2</v>
      </c>
      <c r="F52">
        <f t="shared" si="47"/>
        <v>0.62051131877125076</v>
      </c>
      <c r="G52">
        <f t="shared" si="47"/>
        <v>0.21946364180692848</v>
      </c>
      <c r="H52">
        <f t="shared" si="47"/>
        <v>0.23448353539026129</v>
      </c>
      <c r="I52">
        <f t="shared" si="47"/>
        <v>0.14983487990098784</v>
      </c>
      <c r="J52">
        <f t="shared" si="47"/>
        <v>0.40506945410329603</v>
      </c>
      <c r="K52">
        <f t="shared" si="47"/>
        <v>0.36055853915968311</v>
      </c>
      <c r="L52">
        <f t="shared" si="47"/>
        <v>0.28422859369716064</v>
      </c>
      <c r="M52">
        <f t="shared" si="47"/>
        <v>0.30118340887841544</v>
      </c>
      <c r="N52">
        <f t="shared" si="47"/>
        <v>0.61927115400896848</v>
      </c>
      <c r="O52">
        <f t="shared" si="47"/>
        <v>0.48337636097728354</v>
      </c>
      <c r="P52">
        <f t="shared" si="47"/>
        <v>0.3983127623032085</v>
      </c>
      <c r="Q52">
        <f t="shared" si="47"/>
        <v>0.19771399328343375</v>
      </c>
      <c r="R52">
        <f t="shared" si="47"/>
        <v>0.2723089188081308</v>
      </c>
      <c r="S52">
        <f>S19*0.357172118666331 +S5*0.327959795489552 +S11*0.314868085844116</f>
        <v>0.18716450955427899</v>
      </c>
      <c r="T52">
        <f t="shared" ref="T52" si="48">T19*0.357172118666331 +T5*0.327959795489552 +T11*0.314868085844116</f>
        <v>0.55091198992693435</v>
      </c>
    </row>
    <row r="53" spans="1:20" x14ac:dyDescent="0.45">
      <c r="A53" t="s">
        <v>144</v>
      </c>
      <c r="B53">
        <f>B23*0.336602079251495 +B2*0.333761347065764 +B25*0.329636573682739</f>
        <v>0.42065341066929385</v>
      </c>
      <c r="C53">
        <f t="shared" ref="C53:R53" si="49">C23*0.336602079251495 +C2*0.333761347065764 +C25*0.329636573682739</f>
        <v>0.46199457767086849</v>
      </c>
      <c r="D53">
        <f t="shared" si="49"/>
        <v>0.39888506759710307</v>
      </c>
      <c r="E53">
        <f t="shared" si="49"/>
        <v>0.45946392146614334</v>
      </c>
      <c r="F53">
        <f t="shared" si="49"/>
        <v>0.71328985744696671</v>
      </c>
      <c r="G53">
        <f t="shared" si="49"/>
        <v>0.61739577200039664</v>
      </c>
      <c r="H53">
        <f t="shared" si="49"/>
        <v>0.62585085973674226</v>
      </c>
      <c r="I53">
        <f t="shared" si="49"/>
        <v>0.34426517916024163</v>
      </c>
      <c r="J53">
        <f t="shared" si="49"/>
        <v>0.21319736793070143</v>
      </c>
      <c r="K53">
        <f t="shared" si="49"/>
        <v>0.44799143386843954</v>
      </c>
      <c r="L53">
        <f t="shared" si="49"/>
        <v>0.69428891294349993</v>
      </c>
      <c r="M53">
        <f t="shared" si="49"/>
        <v>0.65566244483267266</v>
      </c>
      <c r="N53">
        <f t="shared" si="49"/>
        <v>0.75402180208253444</v>
      </c>
      <c r="O53">
        <f t="shared" si="49"/>
        <v>0.77071412525131011</v>
      </c>
      <c r="P53">
        <f t="shared" si="49"/>
        <v>0.15863421166044833</v>
      </c>
      <c r="Q53">
        <f t="shared" si="49"/>
        <v>0.53573125985625336</v>
      </c>
      <c r="R53">
        <f t="shared" si="49"/>
        <v>0.19418906968025212</v>
      </c>
      <c r="S53">
        <f>S23*0.336602079251495 +S2*0.333761347065764 +S25*0.329636573682739</f>
        <v>0.33656349159889215</v>
      </c>
      <c r="T53">
        <f t="shared" ref="T53" si="50">T23*0.336602079251495 +T2*0.333761347065764 +T25*0.329636573682739</f>
        <v>0.50803307923722407</v>
      </c>
    </row>
    <row r="54" spans="1:20" x14ac:dyDescent="0.45">
      <c r="A54" t="s">
        <v>145</v>
      </c>
      <c r="B54">
        <f>B2*0.384787566194573 +B23*0.317883618340507 +B25*0.297328815464918</f>
        <v>0.39060892178755968</v>
      </c>
      <c r="C54">
        <f t="shared" ref="C54:R54" si="51">C2*0.384787566194573 +C23*0.317883618340507 +C25*0.297328815464918</f>
        <v>0.4277108301957091</v>
      </c>
      <c r="D54">
        <f t="shared" si="51"/>
        <v>0.43977669358744798</v>
      </c>
      <c r="E54">
        <f t="shared" si="51"/>
        <v>0.42577915472982264</v>
      </c>
      <c r="F54">
        <f t="shared" si="51"/>
        <v>0.72412225526454788</v>
      </c>
      <c r="G54">
        <f t="shared" si="51"/>
        <v>0.58986076930532527</v>
      </c>
      <c r="H54">
        <f t="shared" si="51"/>
        <v>0.58894623839207738</v>
      </c>
      <c r="I54">
        <f t="shared" si="51"/>
        <v>0.32452345271546845</v>
      </c>
      <c r="J54">
        <f t="shared" si="51"/>
        <v>0.20965591401639311</v>
      </c>
      <c r="K54">
        <f t="shared" si="51"/>
        <v>0.43319933443877312</v>
      </c>
      <c r="L54">
        <f t="shared" si="51"/>
        <v>0.66977829252468135</v>
      </c>
      <c r="M54">
        <f t="shared" si="51"/>
        <v>0.63329984451839372</v>
      </c>
      <c r="N54">
        <f t="shared" si="51"/>
        <v>0.76498032687398798</v>
      </c>
      <c r="O54">
        <f t="shared" si="51"/>
        <v>0.76374260510553627</v>
      </c>
      <c r="P54">
        <f t="shared" si="51"/>
        <v>0.15813187931342279</v>
      </c>
      <c r="Q54">
        <f t="shared" si="51"/>
        <v>0.50076444699300682</v>
      </c>
      <c r="R54">
        <f t="shared" si="51"/>
        <v>0.18120865175813156</v>
      </c>
      <c r="S54">
        <f>S2*0.384787566194573 +S23*0.317883618340507 +S25*0.297328815464918</f>
        <v>0.31223360422113522</v>
      </c>
      <c r="T54">
        <f t="shared" ref="T54" si="52">T2*0.384787566194573 +T23*0.317883618340507 +T25*0.297328815464918</f>
        <v>0.52869538572679997</v>
      </c>
    </row>
    <row r="55" spans="1:20" x14ac:dyDescent="0.45">
      <c r="A55" t="s">
        <v>146</v>
      </c>
      <c r="B55">
        <f>B19*0.341034110715032 +B11*0.330907807764447 +B14*0.32805808152052</f>
        <v>0.31580934935023341</v>
      </c>
      <c r="C55">
        <f t="shared" ref="C55:R55" si="53">C19*0.341034110715032 +C11*0.330907807764447 +C14*0.32805808152052</f>
        <v>8.1705278417454341E-2</v>
      </c>
      <c r="D55">
        <f t="shared" si="53"/>
        <v>0.85878383462103625</v>
      </c>
      <c r="E55">
        <f t="shared" si="53"/>
        <v>8.7342718367601227E-2</v>
      </c>
      <c r="F55">
        <f t="shared" si="53"/>
        <v>0.41646541152544897</v>
      </c>
      <c r="G55">
        <f t="shared" si="53"/>
        <v>0.21727444105235322</v>
      </c>
      <c r="H55">
        <f t="shared" si="53"/>
        <v>0.23328416475171751</v>
      </c>
      <c r="I55">
        <f t="shared" si="53"/>
        <v>0.33243637609153892</v>
      </c>
      <c r="J55">
        <f t="shared" si="53"/>
        <v>0.46823956967471375</v>
      </c>
      <c r="K55">
        <f t="shared" si="53"/>
        <v>0.37860993580722402</v>
      </c>
      <c r="L55">
        <f t="shared" si="53"/>
        <v>0.27258523160345216</v>
      </c>
      <c r="M55">
        <f t="shared" si="53"/>
        <v>0.29708196189053648</v>
      </c>
      <c r="N55">
        <f t="shared" si="53"/>
        <v>0.49797838365118874</v>
      </c>
      <c r="O55">
        <f t="shared" si="53"/>
        <v>0.31455443679510697</v>
      </c>
      <c r="P55">
        <f t="shared" si="53"/>
        <v>0.51799048376183654</v>
      </c>
      <c r="Q55">
        <f t="shared" si="53"/>
        <v>0.2213332061083399</v>
      </c>
      <c r="R55">
        <f t="shared" si="53"/>
        <v>0.4092049669139104</v>
      </c>
      <c r="S55">
        <f>S19*0.341034110715032 +S11*0.330907807764447 +S14*0.32805808152052</f>
        <v>0.27682618430019973</v>
      </c>
      <c r="T55">
        <f t="shared" ref="T55" si="54">T19*0.341034110715032 +T11*0.330907807764447 +T14*0.32805808152052</f>
        <v>0.55522983732153031</v>
      </c>
    </row>
    <row r="56" spans="1:20" x14ac:dyDescent="0.45">
      <c r="A56" t="s">
        <v>147</v>
      </c>
      <c r="B56">
        <f>B19*0.344557144749708 +B26*0.328751409087703 +B5*0.326691446162588</f>
        <v>7.3173370577584509E-2</v>
      </c>
      <c r="C56">
        <f t="shared" ref="C56:R56" si="55">C19*0.344557144749708 +C26*0.328751409087703 +C5*0.326691446162588</f>
        <v>0.11934341322812264</v>
      </c>
      <c r="D56">
        <f t="shared" si="55"/>
        <v>0.82128328478825074</v>
      </c>
      <c r="E56">
        <f t="shared" si="55"/>
        <v>0.16810682990765269</v>
      </c>
      <c r="F56">
        <f t="shared" si="55"/>
        <v>0.68106038157904814</v>
      </c>
      <c r="G56">
        <f t="shared" si="55"/>
        <v>0.23429264870987593</v>
      </c>
      <c r="H56">
        <f t="shared" si="55"/>
        <v>0.32259184340043501</v>
      </c>
      <c r="I56">
        <f t="shared" si="55"/>
        <v>0.10307400148978733</v>
      </c>
      <c r="J56">
        <f t="shared" si="55"/>
        <v>0.29774840533587171</v>
      </c>
      <c r="K56">
        <f t="shared" si="55"/>
        <v>0.39950996978020692</v>
      </c>
      <c r="L56">
        <f t="shared" si="55"/>
        <v>0.38389711292294493</v>
      </c>
      <c r="M56">
        <f t="shared" si="55"/>
        <v>0.45697469817420339</v>
      </c>
      <c r="N56">
        <f t="shared" si="55"/>
        <v>0.60701746088151753</v>
      </c>
      <c r="O56">
        <f t="shared" si="55"/>
        <v>0.5656585071666711</v>
      </c>
      <c r="P56">
        <f t="shared" si="55"/>
        <v>0.37791062433515726</v>
      </c>
      <c r="Q56">
        <f t="shared" si="55"/>
        <v>0.40064513932808765</v>
      </c>
      <c r="R56">
        <f t="shared" si="55"/>
        <v>0.25183359467275385</v>
      </c>
      <c r="S56">
        <f>S19*0.344557144749708 +S26*0.328751409087703 +S5*0.326691446162588</f>
        <v>0.25470848839017235</v>
      </c>
      <c r="T56">
        <f t="shared" ref="T56" si="56">T19*0.344557144749708 +T26*0.328751409087703 +T5*0.326691446162588</f>
        <v>0.5210317664239843</v>
      </c>
    </row>
    <row r="57" spans="1:20" x14ac:dyDescent="0.45">
      <c r="A57" t="s">
        <v>148</v>
      </c>
      <c r="B57">
        <f>B2*0.344573258480981 +B23*0.340877417932982 +B25*0.314549323586036</f>
        <v>0.41462507373767354</v>
      </c>
      <c r="C57">
        <f t="shared" ref="C57:R57" si="57">C2*0.344573258480981 +C23*0.340877417932982 +C25*0.314549323586036</f>
        <v>0.45601374225125413</v>
      </c>
      <c r="D57">
        <f t="shared" si="57"/>
        <v>0.40667136561969219</v>
      </c>
      <c r="E57">
        <f t="shared" si="57"/>
        <v>0.45408288126317875</v>
      </c>
      <c r="F57">
        <f t="shared" si="57"/>
        <v>0.7157877887933225</v>
      </c>
      <c r="G57">
        <f t="shared" si="57"/>
        <v>0.61189916841706582</v>
      </c>
      <c r="H57">
        <f t="shared" si="57"/>
        <v>0.61917958122475536</v>
      </c>
      <c r="I57">
        <f t="shared" si="57"/>
        <v>0.34048744160617778</v>
      </c>
      <c r="J57">
        <f t="shared" si="57"/>
        <v>0.21271718739643469</v>
      </c>
      <c r="K57">
        <f t="shared" si="57"/>
        <v>0.44492469976310312</v>
      </c>
      <c r="L57">
        <f t="shared" si="57"/>
        <v>0.69031134493264401</v>
      </c>
      <c r="M57">
        <f t="shared" si="57"/>
        <v>0.65119426418623627</v>
      </c>
      <c r="N57">
        <f t="shared" si="57"/>
        <v>0.75593847291758653</v>
      </c>
      <c r="O57">
        <f t="shared" si="57"/>
        <v>0.76991247392686046</v>
      </c>
      <c r="P57">
        <f t="shared" si="57"/>
        <v>0.15893309644326931</v>
      </c>
      <c r="Q57">
        <f t="shared" si="57"/>
        <v>0.52953813622752499</v>
      </c>
      <c r="R57">
        <f t="shared" si="57"/>
        <v>0.19218175096947773</v>
      </c>
      <c r="S57">
        <f>S2*0.344573258480981 +S23*0.340877417932982 +S25*0.314549323586036</f>
        <v>0.33309709657997078</v>
      </c>
      <c r="T57">
        <f t="shared" ref="T57" si="58">T2*0.344573258480981 +T23*0.340877417932982 +T25*0.314549323586036</f>
        <v>0.51160055423318285</v>
      </c>
    </row>
    <row r="58" spans="1:20" x14ac:dyDescent="0.45">
      <c r="A58" t="s">
        <v>149</v>
      </c>
      <c r="B58">
        <f>B19*0.357270264561338 +B2*0.336195245599971 +B23*0.306534489838689</f>
        <v>0.21596194264313942</v>
      </c>
      <c r="C58">
        <f t="shared" ref="C58:R58" si="59">C19*0.357270264561338 +C2*0.336195245599971 +C23*0.306534489838689</f>
        <v>0.25375298059184254</v>
      </c>
      <c r="D58">
        <f t="shared" si="59"/>
        <v>0.67336126075850322</v>
      </c>
      <c r="E58">
        <f t="shared" si="59"/>
        <v>0.26714760353150441</v>
      </c>
      <c r="F58">
        <f t="shared" si="59"/>
        <v>0.75408736725060543</v>
      </c>
      <c r="G58">
        <f t="shared" si="59"/>
        <v>0.46553601014890877</v>
      </c>
      <c r="H58">
        <f t="shared" si="59"/>
        <v>0.44431852716704601</v>
      </c>
      <c r="I58">
        <f t="shared" si="59"/>
        <v>0.19839490101252266</v>
      </c>
      <c r="J58">
        <f t="shared" si="59"/>
        <v>0.2354994537429968</v>
      </c>
      <c r="K58">
        <f t="shared" si="59"/>
        <v>0.34455116093600613</v>
      </c>
      <c r="L58">
        <f t="shared" si="59"/>
        <v>0.56582063060919274</v>
      </c>
      <c r="M58">
        <f t="shared" si="59"/>
        <v>0.53942987598576964</v>
      </c>
      <c r="N58">
        <f t="shared" si="59"/>
        <v>0.80283445236351159</v>
      </c>
      <c r="O58">
        <f t="shared" si="59"/>
        <v>0.70063598869406807</v>
      </c>
      <c r="P58">
        <f t="shared" si="59"/>
        <v>0.25088566107044985</v>
      </c>
      <c r="Q58">
        <f t="shared" si="59"/>
        <v>0.44483401011163654</v>
      </c>
      <c r="R58">
        <f t="shared" si="59"/>
        <v>0.13529895680623671</v>
      </c>
      <c r="S58">
        <f>S19*0.357270264561338 +S2*0.336195245599971 +S23*0.306534489838689</f>
        <v>0.21814364883801393</v>
      </c>
      <c r="T58">
        <f t="shared" ref="T58" si="60">T19*0.357270264561338 +T2*0.336195245599971 +T23*0.306534489838689</f>
        <v>0.59974164025224974</v>
      </c>
    </row>
    <row r="59" spans="1:20" x14ac:dyDescent="0.45">
      <c r="A59" t="s">
        <v>150</v>
      </c>
      <c r="B59">
        <f>B19*0.347482076452941 +B2*0.341327980303886 +B23*0.311189943243172</f>
        <v>0.2187436706532036</v>
      </c>
      <c r="C59">
        <f t="shared" ref="C59:R59" si="61">C19*0.347482076452941 +C2*0.341327980303886 +C23*0.311189943243172</f>
        <v>0.25685858298012959</v>
      </c>
      <c r="D59">
        <f t="shared" si="61"/>
        <v>0.66939658967025184</v>
      </c>
      <c r="E59">
        <f t="shared" si="61"/>
        <v>0.27020722218205917</v>
      </c>
      <c r="F59">
        <f t="shared" si="61"/>
        <v>0.75421454400225851</v>
      </c>
      <c r="G59">
        <f t="shared" si="61"/>
        <v>0.46712600883333666</v>
      </c>
      <c r="H59">
        <f t="shared" si="61"/>
        <v>0.44633123002490749</v>
      </c>
      <c r="I59">
        <f t="shared" si="61"/>
        <v>0.20066195737368853</v>
      </c>
      <c r="J59">
        <f t="shared" si="61"/>
        <v>0.23471574198745074</v>
      </c>
      <c r="K59">
        <f t="shared" si="61"/>
        <v>0.34592490128487019</v>
      </c>
      <c r="L59">
        <f t="shared" si="61"/>
        <v>0.56768948189796231</v>
      </c>
      <c r="M59">
        <f t="shared" si="61"/>
        <v>0.54052380176644121</v>
      </c>
      <c r="N59">
        <f t="shared" si="61"/>
        <v>0.80233151714000983</v>
      </c>
      <c r="O59">
        <f t="shared" si="61"/>
        <v>0.7023159666398644</v>
      </c>
      <c r="P59">
        <f t="shared" si="61"/>
        <v>0.24858929578899189</v>
      </c>
      <c r="Q59">
        <f t="shared" si="61"/>
        <v>0.44460806785116802</v>
      </c>
      <c r="R59">
        <f t="shared" si="61"/>
        <v>0.13610716766282016</v>
      </c>
      <c r="S59">
        <f>S19*0.347482076452941 +S2*0.341327980303886 +S23*0.311189943243172</f>
        <v>0.22008490689325474</v>
      </c>
      <c r="T59">
        <f t="shared" ref="T59" si="62">T19*0.347482076452941 +T2*0.341327980303886 +T23*0.311189943243172</f>
        <v>0.59877001711758182</v>
      </c>
    </row>
    <row r="60" spans="1:20" x14ac:dyDescent="0.45">
      <c r="A60" t="s">
        <v>151</v>
      </c>
      <c r="B60">
        <f>B23*0.337928149876548 +B2*0.337401583085189+B19*0.324670267038262</f>
        <v>0.23499411071950296</v>
      </c>
      <c r="C60">
        <f t="shared" ref="C60:R60" si="63">C23*0.337928149876548 +C2*0.337401583085189+C19*0.324670267038262</f>
        <v>0.27633825975922199</v>
      </c>
      <c r="D60">
        <f t="shared" si="63"/>
        <v>0.64635201513153717</v>
      </c>
      <c r="E60">
        <f t="shared" si="63"/>
        <v>0.28997043175681358</v>
      </c>
      <c r="F60">
        <f t="shared" si="63"/>
        <v>0.75138533550381426</v>
      </c>
      <c r="G60">
        <f t="shared" si="63"/>
        <v>0.47981767059819003</v>
      </c>
      <c r="H60">
        <f t="shared" si="63"/>
        <v>0.46391502223459019</v>
      </c>
      <c r="I60">
        <f t="shared" si="63"/>
        <v>0.21258733258648271</v>
      </c>
      <c r="J60">
        <f t="shared" si="63"/>
        <v>0.2343218332312782</v>
      </c>
      <c r="K60">
        <f t="shared" si="63"/>
        <v>0.35381486389799754</v>
      </c>
      <c r="L60">
        <f t="shared" si="63"/>
        <v>0.58116125542410602</v>
      </c>
      <c r="M60">
        <f t="shared" si="63"/>
        <v>0.55036631036544303</v>
      </c>
      <c r="N60">
        <f t="shared" si="63"/>
        <v>0.79725240465079805</v>
      </c>
      <c r="O60">
        <f t="shared" si="63"/>
        <v>0.70922659653096642</v>
      </c>
      <c r="P60">
        <f t="shared" si="63"/>
        <v>0.243888680553843</v>
      </c>
      <c r="Q60">
        <f t="shared" si="63"/>
        <v>0.45645366439433299</v>
      </c>
      <c r="R60">
        <f t="shared" si="63"/>
        <v>0.14293960517717144</v>
      </c>
      <c r="S60">
        <f>S23*0.337928149876548 +S2*0.337401583085189+S19*0.324670267038262</f>
        <v>0.23424636088758552</v>
      </c>
      <c r="T60">
        <f t="shared" ref="T60" si="64">T23*0.337928149876548 +T2*0.337401583085189+T19*0.324670267038262</f>
        <v>0.58908230697920283</v>
      </c>
    </row>
    <row r="61" spans="1:20" x14ac:dyDescent="0.45">
      <c r="A61" t="s">
        <v>152</v>
      </c>
      <c r="B61">
        <f>B2*0.358139746095484 +B23*0.333628203180524 +B25*0.308232050723991</f>
        <v>0.40654392450179233</v>
      </c>
      <c r="C61">
        <f t="shared" ref="C61:R61" si="65">C2*0.358139746095484 +C23*0.333628203180524 +C25*0.308232050723991</f>
        <v>0.44654471232187365</v>
      </c>
      <c r="D61">
        <f t="shared" si="65"/>
        <v>0.41778548971748508</v>
      </c>
      <c r="E61">
        <f t="shared" si="65"/>
        <v>0.44464271565503438</v>
      </c>
      <c r="F61">
        <f t="shared" si="65"/>
        <v>0.7186119488042586</v>
      </c>
      <c r="G61">
        <f t="shared" si="65"/>
        <v>0.6044852234900947</v>
      </c>
      <c r="H61">
        <f t="shared" si="65"/>
        <v>0.60905098585441897</v>
      </c>
      <c r="I61">
        <f t="shared" si="65"/>
        <v>0.33512689053103528</v>
      </c>
      <c r="J61">
        <f t="shared" si="65"/>
        <v>0.21170110319716129</v>
      </c>
      <c r="K61">
        <f t="shared" si="65"/>
        <v>0.44097325483474192</v>
      </c>
      <c r="L61">
        <f t="shared" si="65"/>
        <v>0.68345935131380464</v>
      </c>
      <c r="M61">
        <f t="shared" si="65"/>
        <v>0.64517414767013803</v>
      </c>
      <c r="N61">
        <f t="shared" si="65"/>
        <v>0.75896380891154425</v>
      </c>
      <c r="O61">
        <f t="shared" si="65"/>
        <v>0.76787266666035947</v>
      </c>
      <c r="P61">
        <f t="shared" si="65"/>
        <v>0.15868777840310336</v>
      </c>
      <c r="Q61">
        <f t="shared" si="65"/>
        <v>0.51990612465489416</v>
      </c>
      <c r="R61">
        <f t="shared" si="65"/>
        <v>0.18852571385580055</v>
      </c>
      <c r="S61">
        <f>S2*0.358139746095484 +S23*0.333628203180524 +S25*0.308232050723991</f>
        <v>0.32616276656421589</v>
      </c>
      <c r="T61">
        <f t="shared" ref="T61" si="66">T2*0.358139746095484 +T23*0.333628203180524 +T25*0.308232050723991</f>
        <v>0.51731762406664294</v>
      </c>
    </row>
    <row r="62" spans="1:20" x14ac:dyDescent="0.45">
      <c r="A62" t="s">
        <v>153</v>
      </c>
      <c r="B62">
        <f>B26*0.335743853871794 +B19*0.332444631477346 +B11*0.331811514650858</f>
        <v>0.14743609856728029</v>
      </c>
      <c r="C62">
        <f t="shared" ref="C62:R62" si="67">C26*0.335743853871794 +C19*0.332444631477346 +C11*0.331811514650858</f>
        <v>0.16716172118899045</v>
      </c>
      <c r="D62">
        <f t="shared" si="67"/>
        <v>0.78354977971610773</v>
      </c>
      <c r="E62">
        <f t="shared" si="67"/>
        <v>0.2220831470431307</v>
      </c>
      <c r="F62">
        <f t="shared" si="67"/>
        <v>0.49186745577014918</v>
      </c>
      <c r="G62">
        <f t="shared" si="67"/>
        <v>0.17746441263741267</v>
      </c>
      <c r="H62">
        <f t="shared" si="67"/>
        <v>0.35304548246774797</v>
      </c>
      <c r="I62">
        <f t="shared" si="67"/>
        <v>0.21029119794114204</v>
      </c>
      <c r="J62">
        <f t="shared" si="67"/>
        <v>0.4503613273118019</v>
      </c>
      <c r="K62">
        <f t="shared" si="67"/>
        <v>0.48138613113627932</v>
      </c>
      <c r="L62">
        <f t="shared" si="67"/>
        <v>0.39946124177882347</v>
      </c>
      <c r="M62">
        <f t="shared" si="67"/>
        <v>0.4599563192969961</v>
      </c>
      <c r="N62">
        <f t="shared" si="67"/>
        <v>0.37368528844446913</v>
      </c>
      <c r="O62">
        <f t="shared" si="67"/>
        <v>0.36908927190145813</v>
      </c>
      <c r="P62">
        <f t="shared" si="67"/>
        <v>0.54649607983078674</v>
      </c>
      <c r="Q62">
        <f t="shared" si="67"/>
        <v>0.42469086200498923</v>
      </c>
      <c r="R62">
        <f t="shared" si="67"/>
        <v>0.48943645155100329</v>
      </c>
      <c r="S62">
        <f>S26*0.335743853871794 +S19*0.332444631477346 +S11*0.331811514650858</f>
        <v>0.4161046420339225</v>
      </c>
      <c r="T62">
        <f t="shared" ref="T62" si="68">T26*0.335743853871794 +T19*0.332444631477346 +T11*0.331811514650858</f>
        <v>0.37104993653724377</v>
      </c>
    </row>
    <row r="63" spans="1:20" x14ac:dyDescent="0.45">
      <c r="A63" t="s">
        <v>154</v>
      </c>
      <c r="B63">
        <f>B2*0.373674598080125 +B23*0.325560843227435+B19*0.300764558692439</f>
        <v>0.22719530984221362</v>
      </c>
      <c r="C63">
        <f t="shared" ref="C63:R63" si="69">C2*0.373674598080125 +C23*0.325560843227435+C19*0.300764558692439</f>
        <v>0.26563366078306166</v>
      </c>
      <c r="D63">
        <f t="shared" si="69"/>
        <v>0.65729332835409293</v>
      </c>
      <c r="E63">
        <f t="shared" si="69"/>
        <v>0.278569821824596</v>
      </c>
      <c r="F63">
        <f t="shared" si="69"/>
        <v>0.75636557786507985</v>
      </c>
      <c r="G63">
        <f t="shared" si="69"/>
        <v>0.47027571676798924</v>
      </c>
      <c r="H63">
        <f t="shared" si="69"/>
        <v>0.44956839156352219</v>
      </c>
      <c r="I63">
        <f t="shared" si="69"/>
        <v>0.20820118663794607</v>
      </c>
      <c r="J63">
        <f t="shared" si="69"/>
        <v>0.23026752176957663</v>
      </c>
      <c r="K63">
        <f t="shared" si="69"/>
        <v>0.35016549472284941</v>
      </c>
      <c r="L63">
        <f t="shared" si="69"/>
        <v>0.57210577551512121</v>
      </c>
      <c r="M63">
        <f t="shared" si="69"/>
        <v>0.54214218429293459</v>
      </c>
      <c r="N63">
        <f t="shared" si="69"/>
        <v>0.80186113306260109</v>
      </c>
      <c r="O63">
        <f t="shared" si="69"/>
        <v>0.70885453940415188</v>
      </c>
      <c r="P63">
        <f t="shared" si="69"/>
        <v>0.23730742242297348</v>
      </c>
      <c r="Q63">
        <f t="shared" si="69"/>
        <v>0.43741786003150318</v>
      </c>
      <c r="R63">
        <f t="shared" si="69"/>
        <v>0.13751990583755769</v>
      </c>
      <c r="S63">
        <f>S2*0.373674598080125 +S23*0.325560843227435+S19*0.300764558692439</f>
        <v>0.22458944708563131</v>
      </c>
      <c r="T63">
        <f t="shared" ref="T63" si="70">T2*0.373674598080125 +T23*0.325560843227435+T19*0.300764558692439</f>
        <v>0.59779970127581583</v>
      </c>
    </row>
    <row r="64" spans="1:20" x14ac:dyDescent="0.45">
      <c r="A64" t="s">
        <v>155</v>
      </c>
      <c r="B64">
        <f>B11*0.337055883201888 +B26*0.335853913736742 +B5*0.327090203061369</f>
        <v>0.15405657293077979</v>
      </c>
      <c r="C64">
        <f t="shared" ref="C64:R64" si="71">C11*0.337055883201888 +C26*0.335853913736742 +C5*0.327090203061369</f>
        <v>0.15157703882318274</v>
      </c>
      <c r="D64">
        <f t="shared" si="71"/>
        <v>0.77750676062605861</v>
      </c>
      <c r="E64">
        <f t="shared" si="71"/>
        <v>0.20114896002147492</v>
      </c>
      <c r="F64">
        <f t="shared" si="71"/>
        <v>0.51611124471027026</v>
      </c>
      <c r="G64">
        <f t="shared" si="71"/>
        <v>0.13026870047036529</v>
      </c>
      <c r="H64">
        <f t="shared" si="71"/>
        <v>0.29905890917735567</v>
      </c>
      <c r="I64">
        <f t="shared" si="71"/>
        <v>0.21198571901318414</v>
      </c>
      <c r="J64">
        <f t="shared" si="71"/>
        <v>0.43915642829196788</v>
      </c>
      <c r="K64">
        <f t="shared" si="71"/>
        <v>0.4990203687688351</v>
      </c>
      <c r="L64">
        <f t="shared" si="71"/>
        <v>0.30983530740678655</v>
      </c>
      <c r="M64">
        <f t="shared" si="71"/>
        <v>0.37285484186398676</v>
      </c>
      <c r="N64">
        <f t="shared" si="71"/>
        <v>0.36999773068375602</v>
      </c>
      <c r="O64">
        <f t="shared" si="71"/>
        <v>0.40683339158795928</v>
      </c>
      <c r="P64">
        <f t="shared" si="71"/>
        <v>0.46473542775872434</v>
      </c>
      <c r="Q64">
        <f t="shared" si="71"/>
        <v>0.27800770106702294</v>
      </c>
      <c r="R64">
        <f t="shared" si="71"/>
        <v>0.47685122529195095</v>
      </c>
      <c r="S64">
        <f>S11*0.337055883201888 +S26*0.335853913736742 +S5*0.327090203061369</f>
        <v>0.39142137900316076</v>
      </c>
      <c r="T64">
        <f t="shared" ref="T64" si="72">T11*0.337055883201888 +T26*0.335853913736742 +T5*0.327090203061369</f>
        <v>0.38229660444002633</v>
      </c>
    </row>
    <row r="65" spans="1:20" x14ac:dyDescent="0.45">
      <c r="A65" t="s">
        <v>156</v>
      </c>
      <c r="B65">
        <f>B26*0.337607727757858 +B11*0.334168096510014 +B19*0.328224175732126</f>
        <v>0.14819487917739796</v>
      </c>
      <c r="C65">
        <f t="shared" ref="C65:R65" si="73">C26*0.337607727757858 +C11*0.334168096510014 +C19*0.328224175732126</f>
        <v>0.16786308483493112</v>
      </c>
      <c r="D65">
        <f t="shared" si="73"/>
        <v>0.78264892985274792</v>
      </c>
      <c r="E65">
        <f t="shared" si="73"/>
        <v>0.22299839785632464</v>
      </c>
      <c r="F65">
        <f t="shared" si="73"/>
        <v>0.49020835706673621</v>
      </c>
      <c r="G65">
        <f t="shared" si="73"/>
        <v>0.17629138193765287</v>
      </c>
      <c r="H65">
        <f t="shared" si="73"/>
        <v>0.35323829998031464</v>
      </c>
      <c r="I65">
        <f t="shared" si="73"/>
        <v>0.21135008458235816</v>
      </c>
      <c r="J65">
        <f t="shared" si="73"/>
        <v>0.45148395468714225</v>
      </c>
      <c r="K65">
        <f t="shared" si="73"/>
        <v>0.48279552713301321</v>
      </c>
      <c r="L65">
        <f t="shared" si="73"/>
        <v>0.39910775737349147</v>
      </c>
      <c r="M65">
        <f t="shared" si="73"/>
        <v>0.45978529004433999</v>
      </c>
      <c r="N65">
        <f t="shared" si="73"/>
        <v>0.37076412322738272</v>
      </c>
      <c r="O65">
        <f t="shared" si="73"/>
        <v>0.36762158223557756</v>
      </c>
      <c r="P65">
        <f t="shared" si="73"/>
        <v>0.54743099182363297</v>
      </c>
      <c r="Q65">
        <f t="shared" si="73"/>
        <v>0.42431051594508784</v>
      </c>
      <c r="R65">
        <f t="shared" si="73"/>
        <v>0.49203590931224017</v>
      </c>
      <c r="S65">
        <f>S26*0.337607727757858 +S11*0.334168096510014 +S19*0.328224175732126</f>
        <v>0.41811653527285714</v>
      </c>
      <c r="T65">
        <f t="shared" ref="T65" si="74">T26*0.337607727757858 +T11*0.334168096510014 +T19*0.328224175732126</f>
        <v>0.36921733656601136</v>
      </c>
    </row>
    <row r="66" spans="1:20" x14ac:dyDescent="0.45">
      <c r="A66" t="s">
        <v>157</v>
      </c>
      <c r="B66">
        <f>B2*0.388293496103555 +B23*0.321451197527958 +B19*0.290255306368486</f>
        <v>0.22458274689315849</v>
      </c>
      <c r="C66">
        <f t="shared" ref="C66:R66" si="75">C2*0.388293496103555 +C23*0.321451197527958 +C19*0.290255306368486</f>
        <v>0.2619503639822866</v>
      </c>
      <c r="D66">
        <f t="shared" si="75"/>
        <v>0.66095014553826115</v>
      </c>
      <c r="E66">
        <f t="shared" si="75"/>
        <v>0.27461318533737555</v>
      </c>
      <c r="F66">
        <f t="shared" si="75"/>
        <v>0.75829387111916868</v>
      </c>
      <c r="G66">
        <f t="shared" si="75"/>
        <v>0.46683157059196223</v>
      </c>
      <c r="H66">
        <f t="shared" si="75"/>
        <v>0.44433840406044683</v>
      </c>
      <c r="I66">
        <f t="shared" si="75"/>
        <v>0.20682778564304838</v>
      </c>
      <c r="J66">
        <f t="shared" si="75"/>
        <v>0.22860485875684269</v>
      </c>
      <c r="K66">
        <f t="shared" si="75"/>
        <v>0.34895281238529885</v>
      </c>
      <c r="L66">
        <f t="shared" si="75"/>
        <v>0.56888636795608094</v>
      </c>
      <c r="M66">
        <f t="shared" si="75"/>
        <v>0.53913595118324531</v>
      </c>
      <c r="N66">
        <f t="shared" si="75"/>
        <v>0.80356083297715797</v>
      </c>
      <c r="O66">
        <f t="shared" si="75"/>
        <v>0.70894118425785313</v>
      </c>
      <c r="P66">
        <f t="shared" si="75"/>
        <v>0.23446861053330192</v>
      </c>
      <c r="Q66">
        <f t="shared" si="75"/>
        <v>0.43008293828560107</v>
      </c>
      <c r="R66">
        <f t="shared" si="75"/>
        <v>0.13555072095910073</v>
      </c>
      <c r="S66">
        <f>S2*0.388293496103555 +S23*0.321451197527958 +S19*0.290255306368486</f>
        <v>0.22114915563214949</v>
      </c>
      <c r="T66">
        <f t="shared" ref="T66" si="76">T2*0.388293496103555 +T23*0.321451197527958 +T19*0.290255306368486</f>
        <v>0.6010119028309755</v>
      </c>
    </row>
    <row r="67" spans="1:20" x14ac:dyDescent="0.45">
      <c r="A67" t="s">
        <v>158</v>
      </c>
      <c r="B67">
        <f>B2*0.355147285667389 +B23*0.330936520496239 +B25*0.313916193836371</f>
        <v>0.40815059512921226</v>
      </c>
      <c r="C67">
        <f t="shared" ref="C67:R67" si="77">C2*0.355147285667389 +C23*0.330936520496239 +C25*0.313916193836371</f>
        <v>0.44796514315060898</v>
      </c>
      <c r="D67">
        <f t="shared" si="77"/>
        <v>0.41579117049685282</v>
      </c>
      <c r="E67">
        <f t="shared" si="77"/>
        <v>0.44581059221735675</v>
      </c>
      <c r="F67">
        <f t="shared" si="77"/>
        <v>0.71788349405334539</v>
      </c>
      <c r="G67">
        <f t="shared" si="77"/>
        <v>0.6059447239325263</v>
      </c>
      <c r="H67">
        <f t="shared" si="77"/>
        <v>0.61068724117795137</v>
      </c>
      <c r="I67">
        <f t="shared" si="77"/>
        <v>0.33609828908151529</v>
      </c>
      <c r="J67">
        <f t="shared" si="77"/>
        <v>0.21178454985502626</v>
      </c>
      <c r="K67">
        <f t="shared" si="77"/>
        <v>0.44180968460768488</v>
      </c>
      <c r="L67">
        <f t="shared" si="77"/>
        <v>0.68433769273957357</v>
      </c>
      <c r="M67">
        <f t="shared" si="77"/>
        <v>0.646361370715415</v>
      </c>
      <c r="N67">
        <f t="shared" si="77"/>
        <v>0.75850750600852312</v>
      </c>
      <c r="O67">
        <f t="shared" si="77"/>
        <v>0.76797090566628068</v>
      </c>
      <c r="P67">
        <f t="shared" si="77"/>
        <v>0.1585308722020066</v>
      </c>
      <c r="Q67">
        <f t="shared" si="77"/>
        <v>0.52139767518478086</v>
      </c>
      <c r="R67">
        <f t="shared" si="77"/>
        <v>0.1889452869872057</v>
      </c>
      <c r="S67">
        <f>S2*0.355147285667389 +S23*0.330936520496239 +S25*0.313916193836371</f>
        <v>0.32681308208773663</v>
      </c>
      <c r="T67">
        <f t="shared" ref="T67" si="78">T2*0.355147285667389 +T23*0.330936520496239 +T25*0.313916193836371</f>
        <v>0.51647860335309503</v>
      </c>
    </row>
    <row r="68" spans="1:20" x14ac:dyDescent="0.45">
      <c r="A68" t="s">
        <v>159</v>
      </c>
      <c r="B68">
        <f>B2*0.345157369554173 +B19*0.333354748825932 +B23*0.321487881619893</f>
        <v>0.22495857270752379</v>
      </c>
      <c r="C68">
        <f t="shared" ref="C68:R68" si="79">C2*0.345157369554173 +C19*0.333354748825932 +C23*0.321487881619893</f>
        <v>0.26409827348545523</v>
      </c>
      <c r="D68">
        <f t="shared" si="79"/>
        <v>0.66056499835627203</v>
      </c>
      <c r="E68">
        <f t="shared" si="79"/>
        <v>0.27746854514538594</v>
      </c>
      <c r="F68">
        <f t="shared" si="79"/>
        <v>0.75369409103594454</v>
      </c>
      <c r="G68">
        <f t="shared" si="79"/>
        <v>0.47144488169270216</v>
      </c>
      <c r="H68">
        <f t="shared" si="79"/>
        <v>0.4521402029060646</v>
      </c>
      <c r="I68">
        <f t="shared" si="79"/>
        <v>0.20543002432221963</v>
      </c>
      <c r="J68">
        <f t="shared" si="79"/>
        <v>0.23390727811645709</v>
      </c>
      <c r="K68">
        <f t="shared" si="79"/>
        <v>0.34896363719931223</v>
      </c>
      <c r="L68">
        <f t="shared" si="79"/>
        <v>0.57244015739058807</v>
      </c>
      <c r="M68">
        <f t="shared" si="79"/>
        <v>0.54374535332336915</v>
      </c>
      <c r="N68">
        <f t="shared" si="79"/>
        <v>0.80072561935078301</v>
      </c>
      <c r="O68">
        <f t="shared" si="79"/>
        <v>0.70541535892621354</v>
      </c>
      <c r="P68">
        <f t="shared" si="79"/>
        <v>0.24542161165330592</v>
      </c>
      <c r="Q68">
        <f t="shared" si="79"/>
        <v>0.44706866145520124</v>
      </c>
      <c r="R68">
        <f t="shared" si="79"/>
        <v>0.13838834009969989</v>
      </c>
      <c r="S68">
        <f>S2*0.345157369554173 +S19*0.333354748825932 +S23*0.321487881619893</f>
        <v>0.22505742194227324</v>
      </c>
      <c r="T68">
        <f t="shared" ref="T68" si="80">T2*0.345157369554173 +T19*0.333354748825932 +T23*0.321487881619893</f>
        <v>0.59569565176456496</v>
      </c>
    </row>
    <row r="69" spans="1:20" x14ac:dyDescent="0.45">
      <c r="A69" t="s">
        <v>160</v>
      </c>
      <c r="B69">
        <f>B25*0.34447833551438 +B2*0.328370910553243 +B23*0.327150753932376</f>
        <v>0.42335893467979346</v>
      </c>
      <c r="C69">
        <f t="shared" ref="C69:R69" si="81">C25*0.34447833551438 +C2*0.328370910553243 +C23*0.327150753932376</f>
        <v>0.46383644289526105</v>
      </c>
      <c r="D69">
        <f t="shared" si="81"/>
        <v>0.39578307278959585</v>
      </c>
      <c r="E69">
        <f t="shared" si="81"/>
        <v>0.46058676190952019</v>
      </c>
      <c r="F69">
        <f t="shared" si="81"/>
        <v>0.71186448235028366</v>
      </c>
      <c r="G69">
        <f t="shared" si="81"/>
        <v>0.61983619257585443</v>
      </c>
      <c r="H69">
        <f t="shared" si="81"/>
        <v>0.62815695206134725</v>
      </c>
      <c r="I69">
        <f t="shared" si="81"/>
        <v>0.34578863564506779</v>
      </c>
      <c r="J69">
        <f t="shared" si="81"/>
        <v>0.21319677575292439</v>
      </c>
      <c r="K69">
        <f t="shared" si="81"/>
        <v>0.44946040069318693</v>
      </c>
      <c r="L69">
        <f t="shared" si="81"/>
        <v>0.69519201821322985</v>
      </c>
      <c r="M69">
        <f t="shared" si="81"/>
        <v>0.6576501284177112</v>
      </c>
      <c r="N69">
        <f t="shared" si="81"/>
        <v>0.7534262076203565</v>
      </c>
      <c r="O69">
        <f t="shared" si="81"/>
        <v>0.7705138172305861</v>
      </c>
      <c r="P69">
        <f t="shared" si="81"/>
        <v>0.15812520847661871</v>
      </c>
      <c r="Q69">
        <f t="shared" si="81"/>
        <v>0.53773896277199151</v>
      </c>
      <c r="R69">
        <f t="shared" si="81"/>
        <v>0.19452986646162745</v>
      </c>
      <c r="S69">
        <f>S25*0.34447833551438 +S2*0.328370910553243 +S23*0.327150753932376</f>
        <v>0.3367917559934463</v>
      </c>
      <c r="T69">
        <f t="shared" ref="T69" si="82">T25*0.34447833551438 +T2*0.328370910553243 +T23*0.327150753932376</f>
        <v>0.50697444203038833</v>
      </c>
    </row>
    <row r="70" spans="1:20" x14ac:dyDescent="0.45">
      <c r="A70" t="s">
        <v>161</v>
      </c>
      <c r="B70">
        <f>B2*0.353510318834505 +B19*0.332720147461733 +B11*0.313769533703761</f>
        <v>0.10447382097192261</v>
      </c>
      <c r="C70">
        <f t="shared" ref="C70:R70" si="83">C2*0.353510318834505 +C19*0.332720147461733 +C11*0.313769533703761</f>
        <v>6.0085270145363398E-2</v>
      </c>
      <c r="D70">
        <f t="shared" si="83"/>
        <v>0.8987456337153934</v>
      </c>
      <c r="E70">
        <f t="shared" si="83"/>
        <v>7.0683461639879694E-2</v>
      </c>
      <c r="F70">
        <f t="shared" si="83"/>
        <v>0.63182976767480792</v>
      </c>
      <c r="G70">
        <f t="shared" si="83"/>
        <v>0.22782699268944451</v>
      </c>
      <c r="H70">
        <f t="shared" si="83"/>
        <v>0.22458071460907381</v>
      </c>
      <c r="I70">
        <f t="shared" si="83"/>
        <v>0.16107420565397287</v>
      </c>
      <c r="J70">
        <f t="shared" si="83"/>
        <v>0.3745868150522475</v>
      </c>
      <c r="K70">
        <f t="shared" si="83"/>
        <v>0.34411421048878366</v>
      </c>
      <c r="L70">
        <f t="shared" si="83"/>
        <v>0.34420589673486351</v>
      </c>
      <c r="M70">
        <f t="shared" si="83"/>
        <v>0.34981565828143263</v>
      </c>
      <c r="N70">
        <f t="shared" si="83"/>
        <v>0.64320853868491823</v>
      </c>
      <c r="O70">
        <f t="shared" si="83"/>
        <v>0.47254294891172621</v>
      </c>
      <c r="P70">
        <f t="shared" si="83"/>
        <v>0.39154127590940074</v>
      </c>
      <c r="Q70">
        <f t="shared" si="83"/>
        <v>0.20419570228913492</v>
      </c>
      <c r="R70">
        <f t="shared" si="83"/>
        <v>0.2645367225051215</v>
      </c>
      <c r="S70">
        <f>S2*0.353510318834505 +S19*0.332720147461733 +S11*0.313769533703761</f>
        <v>0.18174036156230294</v>
      </c>
      <c r="T70">
        <f t="shared" ref="T70" si="84">T2*0.353510318834505 +T19*0.332720147461733 +T11*0.313769533703761</f>
        <v>0.58137661992650169</v>
      </c>
    </row>
    <row r="71" spans="1:20" x14ac:dyDescent="0.45">
      <c r="A71" t="s">
        <v>162</v>
      </c>
      <c r="B71">
        <f>B23*0.341486708516207 +B25*0.333117957663343 +B2*0.325395333820449</f>
        <v>0.42565377192745524</v>
      </c>
      <c r="C71">
        <f t="shared" ref="C71:R71" si="85">C23*0.341486708516207 +C25*0.333117957663343 +C2*0.325395333820449</f>
        <v>0.46789833955142768</v>
      </c>
      <c r="D71">
        <f t="shared" si="85"/>
        <v>0.39198720356222172</v>
      </c>
      <c r="E71">
        <f t="shared" si="85"/>
        <v>0.46537365344401171</v>
      </c>
      <c r="F71">
        <f t="shared" si="85"/>
        <v>0.71155847654672666</v>
      </c>
      <c r="G71">
        <f t="shared" si="85"/>
        <v>0.62198468998419842</v>
      </c>
      <c r="H71">
        <f t="shared" si="85"/>
        <v>0.63215456288113603</v>
      </c>
      <c r="I71">
        <f t="shared" si="85"/>
        <v>0.34759123138669656</v>
      </c>
      <c r="J71">
        <f t="shared" si="85"/>
        <v>0.21383753686329227</v>
      </c>
      <c r="K71">
        <f t="shared" si="85"/>
        <v>0.45043155758033138</v>
      </c>
      <c r="L71">
        <f t="shared" si="85"/>
        <v>0.69857543766088759</v>
      </c>
      <c r="M71">
        <f t="shared" si="85"/>
        <v>0.65938843832296212</v>
      </c>
      <c r="N71">
        <f t="shared" si="85"/>
        <v>0.75213580131633972</v>
      </c>
      <c r="O71">
        <f t="shared" si="85"/>
        <v>0.77200596512701747</v>
      </c>
      <c r="P71">
        <f t="shared" si="85"/>
        <v>0.15880586545014486</v>
      </c>
      <c r="Q71">
        <f t="shared" si="85"/>
        <v>0.54173213155013988</v>
      </c>
      <c r="R71">
        <f t="shared" si="85"/>
        <v>0.19648098180759119</v>
      </c>
      <c r="S71">
        <f>S23*0.341486708516207 +S25*0.333117957663343 +S2*0.325395333820449</f>
        <v>0.34092456029264856</v>
      </c>
      <c r="T71">
        <f t="shared" ref="T71" si="86">T23*0.341486708516207 +T25*0.333117957663343 +T2*0.325395333820449</f>
        <v>0.50446679934201366</v>
      </c>
    </row>
    <row r="72" spans="1:20" x14ac:dyDescent="0.45">
      <c r="A72" t="s">
        <v>163</v>
      </c>
      <c r="B72">
        <f>B19*0.363617914682017 +B11*0.321844065329709 +B5*0.314538019988272</f>
        <v>0.11444716339785324</v>
      </c>
      <c r="C72">
        <f t="shared" ref="C72:R72" si="87">C19*0.363617914682017 +C11*0.321844065329709 +C5*0.314538019988272</f>
        <v>6.2729972120468477E-2</v>
      </c>
      <c r="D72">
        <f t="shared" si="87"/>
        <v>0.8896988768858819</v>
      </c>
      <c r="E72">
        <f t="shared" si="87"/>
        <v>7.396705376000498E-2</v>
      </c>
      <c r="F72">
        <f t="shared" si="87"/>
        <v>0.61603754381499765</v>
      </c>
      <c r="G72">
        <f t="shared" si="87"/>
        <v>0.21921822330327911</v>
      </c>
      <c r="H72">
        <f t="shared" si="87"/>
        <v>0.23616920501858282</v>
      </c>
      <c r="I72">
        <f t="shared" si="87"/>
        <v>0.15206490612998882</v>
      </c>
      <c r="J72">
        <f t="shared" si="87"/>
        <v>0.4085357150153584</v>
      </c>
      <c r="K72">
        <f t="shared" si="87"/>
        <v>0.36189975743007685</v>
      </c>
      <c r="L72">
        <f t="shared" si="87"/>
        <v>0.2863152096433178</v>
      </c>
      <c r="M72">
        <f t="shared" si="87"/>
        <v>0.3029312896324115</v>
      </c>
      <c r="N72">
        <f t="shared" si="87"/>
        <v>0.6144680205926577</v>
      </c>
      <c r="O72">
        <f t="shared" si="87"/>
        <v>0.47846687357402068</v>
      </c>
      <c r="P72">
        <f t="shared" si="87"/>
        <v>0.40349579840642991</v>
      </c>
      <c r="Q72">
        <f t="shared" si="87"/>
        <v>0.20108167197374013</v>
      </c>
      <c r="R72">
        <f t="shared" si="87"/>
        <v>0.27754341890530382</v>
      </c>
      <c r="S72">
        <f>S19*0.363617914682017 +S11*0.321844065329709 +S5*0.314538019988272</f>
        <v>0.19100930275363354</v>
      </c>
      <c r="T72">
        <f t="shared" ref="T72" si="88">T19*0.363617914682017 +T11*0.321844065329709 +T5*0.314538019988272</f>
        <v>0.547560089334307</v>
      </c>
    </row>
    <row r="73" spans="1:20" x14ac:dyDescent="0.45">
      <c r="A73" t="s">
        <v>164</v>
      </c>
      <c r="B73">
        <f>B19*0.350972350609319 +B2*0.341062210146131+B26*0.307965439244548</f>
        <v>6.2807282787155611E-2</v>
      </c>
      <c r="C73">
        <f t="shared" ref="C73:R73" si="89">C19*0.350972350609319 +C2*0.341062210146131+C26*0.307965439244548</f>
        <v>0.11318459667990768</v>
      </c>
      <c r="D73">
        <f t="shared" si="89"/>
        <v>0.8362495462324917</v>
      </c>
      <c r="E73">
        <f t="shared" si="89"/>
        <v>0.1593271518367225</v>
      </c>
      <c r="F73">
        <f t="shared" si="89"/>
        <v>0.69641789998020398</v>
      </c>
      <c r="G73">
        <f t="shared" si="89"/>
        <v>0.24858383680953905</v>
      </c>
      <c r="H73">
        <f t="shared" si="89"/>
        <v>0.31055575343159175</v>
      </c>
      <c r="I73">
        <f t="shared" si="89"/>
        <v>0.1108488329957006</v>
      </c>
      <c r="J73">
        <f t="shared" si="89"/>
        <v>0.26767012951646635</v>
      </c>
      <c r="K73">
        <f t="shared" si="89"/>
        <v>0.37526509085031345</v>
      </c>
      <c r="L73">
        <f t="shared" si="89"/>
        <v>0.44243440762482467</v>
      </c>
      <c r="M73">
        <f t="shared" si="89"/>
        <v>0.50155101284383219</v>
      </c>
      <c r="N73">
        <f t="shared" si="89"/>
        <v>0.64386422414247746</v>
      </c>
      <c r="O73">
        <f t="shared" si="89"/>
        <v>0.55753648819337709</v>
      </c>
      <c r="P73">
        <f t="shared" si="89"/>
        <v>0.37051074712172044</v>
      </c>
      <c r="Q73">
        <f t="shared" si="89"/>
        <v>0.40560580302304206</v>
      </c>
      <c r="R73">
        <f t="shared" si="89"/>
        <v>0.23377965267790773</v>
      </c>
      <c r="S73">
        <f>S19*0.350972350609319 +S2*0.341062210146131+S26*0.307965439244548</f>
        <v>0.23863821208815941</v>
      </c>
      <c r="T73">
        <f t="shared" ref="T73" si="90">T19*0.350972350609319 +T2*0.341062210146131+T26*0.307965439244548</f>
        <v>0.55945850554104926</v>
      </c>
    </row>
    <row r="74" spans="1:20" x14ac:dyDescent="0.45">
      <c r="A74" t="s">
        <v>165</v>
      </c>
      <c r="B74">
        <f>B19*0.353277233925074+B11*0.328786144811818 +B5*0.317936621263107</f>
        <v>0.11615304460712238</v>
      </c>
      <c r="C74">
        <f t="shared" ref="C74:R74" si="91">C19*0.353277233925074+C11*0.328786144811818 +C5*0.317936621263107</f>
        <v>6.3188752994683198E-2</v>
      </c>
      <c r="D74">
        <f t="shared" si="91"/>
        <v>0.88878962774833115</v>
      </c>
      <c r="E74">
        <f t="shared" si="91"/>
        <v>7.4370119859222414E-2</v>
      </c>
      <c r="F74">
        <f t="shared" si="91"/>
        <v>0.61295888253060427</v>
      </c>
      <c r="G74">
        <f t="shared" si="91"/>
        <v>0.21663926295483499</v>
      </c>
      <c r="H74">
        <f t="shared" si="91"/>
        <v>0.23509993665107756</v>
      </c>
      <c r="I74">
        <f t="shared" si="91"/>
        <v>0.15428409547263031</v>
      </c>
      <c r="J74">
        <f t="shared" si="91"/>
        <v>0.41129844491055034</v>
      </c>
      <c r="K74">
        <f t="shared" si="91"/>
        <v>0.36405848193436258</v>
      </c>
      <c r="L74">
        <f t="shared" si="91"/>
        <v>0.28385955400326501</v>
      </c>
      <c r="M74">
        <f t="shared" si="91"/>
        <v>0.30027588221650953</v>
      </c>
      <c r="N74">
        <f t="shared" si="91"/>
        <v>0.60968822816235391</v>
      </c>
      <c r="O74">
        <f t="shared" si="91"/>
        <v>0.47564130380879432</v>
      </c>
      <c r="P74">
        <f t="shared" si="91"/>
        <v>0.40439619040991798</v>
      </c>
      <c r="Q74">
        <f t="shared" si="91"/>
        <v>0.19701676996115047</v>
      </c>
      <c r="R74">
        <f t="shared" si="91"/>
        <v>0.28192845784726872</v>
      </c>
      <c r="S74">
        <f>S19*0.353277233925074+S11*0.328786144811818 +S5*0.317936621263107</f>
        <v>0.19346203883882115</v>
      </c>
      <c r="T74">
        <f t="shared" ref="T74" si="92">T19*0.353277233925074+T11*0.328786144811818 +T5*0.317936621263107</f>
        <v>0.54491116402078998</v>
      </c>
    </row>
    <row r="75" spans="1:20" x14ac:dyDescent="0.45">
      <c r="A75" t="s">
        <v>166</v>
      </c>
      <c r="B75">
        <f>B2*0.338439638678854 +B23*0.3373602261137 +B25*0.324200135207444</f>
        <v>0.41800021658236536</v>
      </c>
      <c r="C75">
        <f t="shared" ref="C75:R75" si="93">C2*0.338439638678854 +C23*0.3373602261137 +C25*0.324200135207444</f>
        <v>0.45923665078070575</v>
      </c>
      <c r="D75">
        <f t="shared" si="93"/>
        <v>0.40237052014471547</v>
      </c>
      <c r="E75">
        <f t="shared" si="93"/>
        <v>0.45690288141604446</v>
      </c>
      <c r="F75">
        <f t="shared" si="93"/>
        <v>0.71434386002188521</v>
      </c>
      <c r="G75">
        <f t="shared" si="93"/>
        <v>0.61497265782886601</v>
      </c>
      <c r="H75">
        <f t="shared" si="93"/>
        <v>0.62281207764153013</v>
      </c>
      <c r="I75">
        <f t="shared" si="93"/>
        <v>0.34257686570601359</v>
      </c>
      <c r="J75">
        <f t="shared" si="93"/>
        <v>0.21295379863690794</v>
      </c>
      <c r="K75">
        <f t="shared" si="93"/>
        <v>0.4466555153471613</v>
      </c>
      <c r="L75">
        <f t="shared" si="93"/>
        <v>0.69240674474381969</v>
      </c>
      <c r="M75">
        <f t="shared" si="93"/>
        <v>0.65369327617339512</v>
      </c>
      <c r="N75">
        <f t="shared" si="93"/>
        <v>0.75490483583286994</v>
      </c>
      <c r="O75">
        <f t="shared" si="93"/>
        <v>0.77027776195337461</v>
      </c>
      <c r="P75">
        <f t="shared" si="93"/>
        <v>0.15870984422427065</v>
      </c>
      <c r="Q75">
        <f t="shared" si="93"/>
        <v>0.53289042534241537</v>
      </c>
      <c r="R75">
        <f t="shared" si="93"/>
        <v>0.19322206756493099</v>
      </c>
      <c r="S75">
        <f>S2*0.338439638678854 +S23*0.3373602261137 +S25*0.324200135207444</f>
        <v>0.33483986358670947</v>
      </c>
      <c r="T75">
        <f t="shared" ref="T75" si="94">T2*0.338439638678854 +T23*0.3373602261137 +T25*0.324200135207444</f>
        <v>0.50968410678019616</v>
      </c>
    </row>
    <row r="76" spans="1:20" x14ac:dyDescent="0.45">
      <c r="A76" t="s">
        <v>167</v>
      </c>
      <c r="B76">
        <f>B19*0.357486277892421 +B2*0.331840071578434 +B23*0.310673650529143</f>
        <v>0.21850827924244376</v>
      </c>
      <c r="C76">
        <f t="shared" ref="C76:R76" si="95">C19*0.357486277892421 +C2*0.331840071578434 +C23*0.310673650529143</f>
        <v>0.25695279358273743</v>
      </c>
      <c r="D76">
        <f t="shared" si="95"/>
        <v>0.66976317021326381</v>
      </c>
      <c r="E76">
        <f t="shared" si="95"/>
        <v>0.27045274036447742</v>
      </c>
      <c r="F76">
        <f t="shared" si="95"/>
        <v>0.75325008831720397</v>
      </c>
      <c r="G76">
        <f t="shared" si="95"/>
        <v>0.46790002868124814</v>
      </c>
      <c r="H76">
        <f t="shared" si="95"/>
        <v>0.44771630750834734</v>
      </c>
      <c r="I76">
        <f t="shared" si="95"/>
        <v>0.20011812348702121</v>
      </c>
      <c r="J76">
        <f t="shared" si="95"/>
        <v>0.23589921577218725</v>
      </c>
      <c r="K76">
        <f t="shared" si="95"/>
        <v>0.34577255261515644</v>
      </c>
      <c r="L76">
        <f t="shared" si="95"/>
        <v>0.56821326488495183</v>
      </c>
      <c r="M76">
        <f t="shared" si="95"/>
        <v>0.54135283641174903</v>
      </c>
      <c r="N76">
        <f t="shared" si="95"/>
        <v>0.80180246115562381</v>
      </c>
      <c r="O76">
        <f t="shared" si="95"/>
        <v>0.70139861625611388</v>
      </c>
      <c r="P76">
        <f t="shared" si="95"/>
        <v>0.25111018743697316</v>
      </c>
      <c r="Q76">
        <f t="shared" si="95"/>
        <v>0.44814211589430142</v>
      </c>
      <c r="R76">
        <f t="shared" si="95"/>
        <v>0.1366023683872688</v>
      </c>
      <c r="S76">
        <f>S19*0.357486277892421 +S2*0.331840071578434 +S23*0.310673650529143</f>
        <v>0.22067376390141977</v>
      </c>
      <c r="T76">
        <f t="shared" ref="T76" si="96">T19*0.357486277892421 +T2*0.331840071578434 +T23*0.310673650529143</f>
        <v>0.59778121107747817</v>
      </c>
    </row>
    <row r="77" spans="1:20" x14ac:dyDescent="0.45">
      <c r="A77" t="s">
        <v>168</v>
      </c>
      <c r="B77">
        <f>B19*0.353303334755134+B2*0.339822750449165 +B16*0.3068739147957</f>
        <v>0.1507387308175773</v>
      </c>
      <c r="C77">
        <f t="shared" ref="C77:R77" si="97">C19*0.353303334755134+C2*0.339822750449165 +C16*0.3068739147957</f>
        <v>7.7744212816619696E-2</v>
      </c>
      <c r="D77">
        <f t="shared" si="97"/>
        <v>0.78880542440576018</v>
      </c>
      <c r="E77">
        <f t="shared" si="97"/>
        <v>7.3474630934057969E-2</v>
      </c>
      <c r="F77">
        <f t="shared" si="97"/>
        <v>0.76953546050705368</v>
      </c>
      <c r="G77">
        <f t="shared" si="97"/>
        <v>0.34959871632883449</v>
      </c>
      <c r="H77">
        <f t="shared" si="97"/>
        <v>0.31056453643618964</v>
      </c>
      <c r="I77">
        <f t="shared" si="97"/>
        <v>0.13075213619734632</v>
      </c>
      <c r="J77">
        <f t="shared" si="97"/>
        <v>0.42620967711928592</v>
      </c>
      <c r="K77">
        <f t="shared" si="97"/>
        <v>0.27925196022915544</v>
      </c>
      <c r="L77">
        <f t="shared" si="97"/>
        <v>0.32924638846274179</v>
      </c>
      <c r="M77">
        <f t="shared" si="97"/>
        <v>0.3479956152123172</v>
      </c>
      <c r="N77">
        <f t="shared" si="97"/>
        <v>0.79043431396810915</v>
      </c>
      <c r="O77">
        <f t="shared" si="97"/>
        <v>0.61298753831885389</v>
      </c>
      <c r="P77">
        <f t="shared" si="97"/>
        <v>0.36308277964913221</v>
      </c>
      <c r="Q77">
        <f t="shared" si="97"/>
        <v>0.23476268070323625</v>
      </c>
      <c r="R77">
        <f t="shared" si="97"/>
        <v>0.19802855172270628</v>
      </c>
      <c r="S77">
        <f>S19*0.353303334755134+S2*0.339822750449165 +S16*0.3068739147957</f>
        <v>0.11486209729970961</v>
      </c>
      <c r="T77">
        <f t="shared" ref="T77" si="98">T19*0.353303334755134+T2*0.339822750449165 +T16*0.3068739147957</f>
        <v>0.72080807168452121</v>
      </c>
    </row>
    <row r="78" spans="1:20" x14ac:dyDescent="0.45">
      <c r="A78" t="s">
        <v>169</v>
      </c>
      <c r="B78">
        <f>B11*0.336650103240266 +B9*0.332092136398704 +B5*0.331257760361028</f>
        <v>0.33056192749007107</v>
      </c>
      <c r="C78">
        <f t="shared" ref="C78:R78" si="99">C11*0.336650103240266 +C9*0.332092136398704 +C5*0.331257760361028</f>
        <v>0.15307086126749161</v>
      </c>
      <c r="D78">
        <f t="shared" si="99"/>
        <v>0.71611416670127359</v>
      </c>
      <c r="E78">
        <f t="shared" si="99"/>
        <v>0.18581038233689795</v>
      </c>
      <c r="F78">
        <f t="shared" si="99"/>
        <v>0.43331338234851352</v>
      </c>
      <c r="G78">
        <f t="shared" si="99"/>
        <v>0.21239806765551306</v>
      </c>
      <c r="H78">
        <f t="shared" si="99"/>
        <v>0.27861114903602407</v>
      </c>
      <c r="I78">
        <f t="shared" si="99"/>
        <v>0.34734265224819377</v>
      </c>
      <c r="J78">
        <f t="shared" si="99"/>
        <v>0.49025775641485303</v>
      </c>
      <c r="K78">
        <f t="shared" si="99"/>
        <v>0.46496407447482591</v>
      </c>
      <c r="L78">
        <f t="shared" si="99"/>
        <v>0.27307177744099487</v>
      </c>
      <c r="M78">
        <f t="shared" si="99"/>
        <v>0.29750566069178236</v>
      </c>
      <c r="N78">
        <f t="shared" si="99"/>
        <v>0.36200976383879341</v>
      </c>
      <c r="O78">
        <f t="shared" si="99"/>
        <v>0.38649887013083267</v>
      </c>
      <c r="P78">
        <f t="shared" si="99"/>
        <v>0.47922739711819667</v>
      </c>
      <c r="Q78">
        <f t="shared" si="99"/>
        <v>0.1854978209696205</v>
      </c>
      <c r="R78">
        <f t="shared" si="99"/>
        <v>0.4742526156439808</v>
      </c>
      <c r="S78">
        <f>S11*0.336650103240266 +S9*0.332092136398704 +S5*0.331257760361028</f>
        <v>0.34245575997911876</v>
      </c>
      <c r="T78">
        <f t="shared" ref="T78" si="100">T11*0.336650103240266 +T9*0.332092136398704 +T5*0.331257760361028</f>
        <v>0.42524976949088256</v>
      </c>
    </row>
    <row r="79" spans="1:20" x14ac:dyDescent="0.45">
      <c r="A79" t="s">
        <v>170</v>
      </c>
      <c r="B79">
        <f>B19*0.34029753162239+B2*0.333245464359789 +B5*0.326457004017819</f>
        <v>3.5407119210457715E-2</v>
      </c>
      <c r="C79">
        <f t="shared" ref="C79:R79" si="101">C19*0.34029753162239+C2*0.333245464359789 +C5*0.326457004017819</f>
        <v>1.6735944178150327E-2</v>
      </c>
      <c r="D79">
        <f t="shared" si="101"/>
        <v>0.93180599554363874</v>
      </c>
      <c r="E79">
        <f t="shared" si="101"/>
        <v>2.2314592237533772E-2</v>
      </c>
      <c r="F79">
        <f t="shared" si="101"/>
        <v>0.80817017276110881</v>
      </c>
      <c r="G79">
        <f t="shared" si="101"/>
        <v>0.27965606471327648</v>
      </c>
      <c r="H79">
        <f t="shared" si="101"/>
        <v>0.19786442380105071</v>
      </c>
      <c r="I79">
        <f t="shared" si="101"/>
        <v>6.0106408667533973E-2</v>
      </c>
      <c r="J79">
        <f t="shared" si="101"/>
        <v>0.23253305749601641</v>
      </c>
      <c r="K79">
        <f t="shared" si="101"/>
        <v>0.27015362314841684</v>
      </c>
      <c r="L79">
        <f t="shared" si="101"/>
        <v>0.32700380511322935</v>
      </c>
      <c r="M79">
        <f t="shared" si="101"/>
        <v>0.34607528553075761</v>
      </c>
      <c r="N79">
        <f t="shared" si="101"/>
        <v>0.85791773536785354</v>
      </c>
      <c r="O79">
        <f t="shared" si="101"/>
        <v>0.65761729265463142</v>
      </c>
      <c r="P79">
        <f t="shared" si="101"/>
        <v>0.23401002852700045</v>
      </c>
      <c r="Q79">
        <f t="shared" si="101"/>
        <v>0.18340606142432617</v>
      </c>
      <c r="R79">
        <f t="shared" si="101"/>
        <v>4.4059789024711103E-2</v>
      </c>
      <c r="S79">
        <f>S19*0.34029753162239+S2*0.333245464359789 +S5*0.326457004017819</f>
        <v>3.3358441408722204E-2</v>
      </c>
      <c r="T79">
        <f t="shared" ref="T79" si="102">T19*0.34029753162239+T2*0.333245464359789 +T5*0.326457004017819</f>
        <v>0.71828661463512922</v>
      </c>
    </row>
    <row r="80" spans="1:20" x14ac:dyDescent="0.45">
      <c r="A80" t="s">
        <v>171</v>
      </c>
      <c r="B80">
        <f>B19*0.342865474102194 +B2*0.328989455251649 +B11*0.328145070646155</f>
        <v>0.10809194748759703</v>
      </c>
      <c r="C80">
        <f t="shared" ref="C80:R80" si="103">C19*0.342865474102194 +C2*0.328989455251649 +C11*0.328145070646155</f>
        <v>6.2587369226211456E-2</v>
      </c>
      <c r="D80">
        <f t="shared" si="103"/>
        <v>0.89677715897999255</v>
      </c>
      <c r="E80">
        <f t="shared" si="103"/>
        <v>7.3587542090938499E-2</v>
      </c>
      <c r="F80">
        <f t="shared" si="103"/>
        <v>0.62226478483727954</v>
      </c>
      <c r="G80">
        <f t="shared" si="103"/>
        <v>0.22608007760508803</v>
      </c>
      <c r="H80">
        <f t="shared" si="103"/>
        <v>0.22794201925121516</v>
      </c>
      <c r="I80">
        <f t="shared" si="103"/>
        <v>0.16486570144431661</v>
      </c>
      <c r="J80">
        <f t="shared" si="103"/>
        <v>0.38361112109982864</v>
      </c>
      <c r="K80">
        <f t="shared" si="103"/>
        <v>0.34823833993947018</v>
      </c>
      <c r="L80">
        <f t="shared" si="103"/>
        <v>0.34303433229538705</v>
      </c>
      <c r="M80">
        <f t="shared" si="103"/>
        <v>0.34877573681719382</v>
      </c>
      <c r="N80">
        <f t="shared" si="103"/>
        <v>0.63170270252242589</v>
      </c>
      <c r="O80">
        <f t="shared" si="103"/>
        <v>0.46381660266955332</v>
      </c>
      <c r="P80">
        <f t="shared" si="103"/>
        <v>0.40142478751827537</v>
      </c>
      <c r="Q80">
        <f t="shared" si="103"/>
        <v>0.20854080302330952</v>
      </c>
      <c r="R80">
        <f t="shared" si="103"/>
        <v>0.27557122958753433</v>
      </c>
      <c r="S80">
        <f>S19*0.342865474102194 +S2*0.328989455251649 +S11*0.328145070646155</f>
        <v>0.18960720805940393</v>
      </c>
      <c r="T80">
        <f t="shared" ref="T80" si="104">T19*0.342865474102194 +T2*0.328989455251649 +T11*0.328145070646155</f>
        <v>0.57258797841895881</v>
      </c>
    </row>
    <row r="81" spans="1:20" x14ac:dyDescent="0.45">
      <c r="A81" t="s">
        <v>172</v>
      </c>
      <c r="B81">
        <f>B19*0.337071341810104 +B11*0.332519629429957 +B5*0.330409028759938</f>
        <v>0.11724497795892314</v>
      </c>
      <c r="C81">
        <f t="shared" ref="C81:R81" si="105">C19*0.337071341810104 +C11*0.332519629429957 +C5*0.330409028759938</f>
        <v>6.2911981566966327E-2</v>
      </c>
      <c r="D81">
        <f t="shared" si="105"/>
        <v>0.88812612705762839</v>
      </c>
      <c r="E81">
        <f t="shared" si="105"/>
        <v>7.3888882734836181E-2</v>
      </c>
      <c r="F81">
        <f t="shared" si="105"/>
        <v>0.61217567337075274</v>
      </c>
      <c r="G81">
        <f t="shared" si="105"/>
        <v>0.21376901821452948</v>
      </c>
      <c r="H81">
        <f t="shared" si="105"/>
        <v>0.23277985868796386</v>
      </c>
      <c r="I81">
        <f t="shared" si="105"/>
        <v>0.15547758645711734</v>
      </c>
      <c r="J81">
        <f t="shared" si="105"/>
        <v>0.41234799964859081</v>
      </c>
      <c r="K81">
        <f t="shared" si="105"/>
        <v>0.36574296067711548</v>
      </c>
      <c r="L81">
        <f t="shared" si="105"/>
        <v>0.27965960701896025</v>
      </c>
      <c r="M81">
        <f t="shared" si="105"/>
        <v>0.29605575874879725</v>
      </c>
      <c r="N81">
        <f t="shared" si="105"/>
        <v>0.60711763219576653</v>
      </c>
      <c r="O81">
        <f t="shared" si="105"/>
        <v>0.47543046355648727</v>
      </c>
      <c r="P81">
        <f t="shared" si="105"/>
        <v>0.40217564443254544</v>
      </c>
      <c r="Q81">
        <f t="shared" si="105"/>
        <v>0.19011909116897727</v>
      </c>
      <c r="R81">
        <f t="shared" si="105"/>
        <v>0.2837632473921059</v>
      </c>
      <c r="S81">
        <f>S19*0.337071341810104 +S11*0.332519629429957 +S5*0.330409028759938</f>
        <v>0.19390862233638151</v>
      </c>
      <c r="T81">
        <f t="shared" ref="T81" si="106">T19*0.337071341810104 +T11*0.332519629429957 +T5*0.330409028759938</f>
        <v>0.54392281394862063</v>
      </c>
    </row>
    <row r="82" spans="1:20" x14ac:dyDescent="0.45">
      <c r="A82" t="s">
        <v>173</v>
      </c>
      <c r="B82">
        <f>B11*0.347566796331467 +B26*0.328727028521355 +B5*0.323706175147177</f>
        <v>0.15574017061216808</v>
      </c>
      <c r="C82">
        <f t="shared" ref="C82:R82" si="107">C11*0.347566796331467 +C26*0.328727028521355 +C5*0.323706175147177</f>
        <v>0.15082182476595432</v>
      </c>
      <c r="D82">
        <f t="shared" si="107"/>
        <v>0.778606594785896</v>
      </c>
      <c r="E82">
        <f t="shared" si="107"/>
        <v>0.19963138254468069</v>
      </c>
      <c r="F82">
        <f t="shared" si="107"/>
        <v>0.51273689998515615</v>
      </c>
      <c r="G82">
        <f t="shared" si="107"/>
        <v>0.12930502215240175</v>
      </c>
      <c r="H82">
        <f t="shared" si="107"/>
        <v>0.29743626241463722</v>
      </c>
      <c r="I82">
        <f t="shared" si="107"/>
        <v>0.2141774231750353</v>
      </c>
      <c r="J82">
        <f t="shared" si="107"/>
        <v>0.44316327044148429</v>
      </c>
      <c r="K82">
        <f t="shared" si="107"/>
        <v>0.49906534665171653</v>
      </c>
      <c r="L82">
        <f t="shared" si="107"/>
        <v>0.30778188551580654</v>
      </c>
      <c r="M82">
        <f t="shared" si="107"/>
        <v>0.36943597137387491</v>
      </c>
      <c r="N82">
        <f t="shared" si="107"/>
        <v>0.36772616134296304</v>
      </c>
      <c r="O82">
        <f t="shared" si="107"/>
        <v>0.40290849632624132</v>
      </c>
      <c r="P82">
        <f t="shared" si="107"/>
        <v>0.46698093347690778</v>
      </c>
      <c r="Q82">
        <f t="shared" si="107"/>
        <v>0.27375922639196504</v>
      </c>
      <c r="R82">
        <f t="shared" si="107"/>
        <v>0.47987927560334243</v>
      </c>
      <c r="S82">
        <f>S11*0.347566796331467 +S26*0.328727028521355 +S5*0.323706175147177</f>
        <v>0.39168658604471179</v>
      </c>
      <c r="T82">
        <f t="shared" ref="T82" si="108">T11*0.347566796331467 +T26*0.328727028521355 +T5*0.323706175147177</f>
        <v>0.38132450984635513</v>
      </c>
    </row>
    <row r="83" spans="1:20" x14ac:dyDescent="0.45">
      <c r="A83" t="s">
        <v>174</v>
      </c>
      <c r="B83">
        <f>B19*0.362290207550461 +B2*0.319484721041125 +B26*0.318225071408413</f>
        <v>6.4077386944821638E-2</v>
      </c>
      <c r="C83">
        <f t="shared" ref="C83:R83" si="109">C19*0.362290207550461 +C2*0.319484721041125 +C26*0.318225071408413</f>
        <v>0.11693683572805295</v>
      </c>
      <c r="D83">
        <f t="shared" si="109"/>
        <v>0.83270886774347952</v>
      </c>
      <c r="E83">
        <f t="shared" si="109"/>
        <v>0.16461045505293434</v>
      </c>
      <c r="F83">
        <f t="shared" si="109"/>
        <v>0.6912594175872826</v>
      </c>
      <c r="G83">
        <f t="shared" si="109"/>
        <v>0.24836021708371261</v>
      </c>
      <c r="H83">
        <f t="shared" si="109"/>
        <v>0.31646506435161581</v>
      </c>
      <c r="I83">
        <f t="shared" si="109"/>
        <v>0.11182328124862914</v>
      </c>
      <c r="J83">
        <f t="shared" si="109"/>
        <v>0.27107995759884268</v>
      </c>
      <c r="K83">
        <f t="shared" si="109"/>
        <v>0.37930166743937538</v>
      </c>
      <c r="L83">
        <f t="shared" si="109"/>
        <v>0.44512810307443645</v>
      </c>
      <c r="M83">
        <f t="shared" si="109"/>
        <v>0.50620492316312204</v>
      </c>
      <c r="N83">
        <f t="shared" si="109"/>
        <v>0.63530120244765409</v>
      </c>
      <c r="O83">
        <f t="shared" si="109"/>
        <v>0.55374955325089559</v>
      </c>
      <c r="P83">
        <f t="shared" si="109"/>
        <v>0.37784364933368986</v>
      </c>
      <c r="Q83">
        <f t="shared" si="109"/>
        <v>0.41678635799258323</v>
      </c>
      <c r="R83">
        <f t="shared" si="109"/>
        <v>0.24099714884304496</v>
      </c>
      <c r="S83">
        <f>S19*0.362290207550461 +S2*0.319484721041125 +S26*0.318225071408413</f>
        <v>0.24655449293889295</v>
      </c>
      <c r="T83">
        <f t="shared" ref="T83" si="110">T19*0.362290207550461 +T2*0.319484721041125 +T26*0.318225071408413</f>
        <v>0.55192800552400689</v>
      </c>
    </row>
    <row r="84" spans="1:20" x14ac:dyDescent="0.45">
      <c r="A84" t="s">
        <v>175</v>
      </c>
      <c r="B84">
        <f>B19*0.342435894767652 +B11*0.335123578783748 +B26*0.322440526448599</f>
        <v>0.14680582482426618</v>
      </c>
      <c r="C84">
        <f t="shared" ref="C84:R84" si="111">C19*0.342435894767652 +C11*0.335123578783748 +C26*0.322440526448599</f>
        <v>0.16397095256538025</v>
      </c>
      <c r="D84">
        <f t="shared" si="111"/>
        <v>0.78750430541229266</v>
      </c>
      <c r="E84">
        <f t="shared" si="111"/>
        <v>0.21736576707587518</v>
      </c>
      <c r="F84">
        <f t="shared" si="111"/>
        <v>0.49397320452874111</v>
      </c>
      <c r="G84">
        <f t="shared" si="111"/>
        <v>0.17973124419297795</v>
      </c>
      <c r="H84">
        <f t="shared" si="111"/>
        <v>0.35018410185010335</v>
      </c>
      <c r="I84">
        <f t="shared" si="111"/>
        <v>0.20916909919293561</v>
      </c>
      <c r="J84">
        <f t="shared" si="111"/>
        <v>0.45076448570498767</v>
      </c>
      <c r="K84">
        <f t="shared" si="111"/>
        <v>0.47710221743413034</v>
      </c>
      <c r="L84">
        <f t="shared" si="111"/>
        <v>0.3975287636374864</v>
      </c>
      <c r="M84">
        <f t="shared" si="111"/>
        <v>0.45606150654315192</v>
      </c>
      <c r="N84">
        <f t="shared" si="111"/>
        <v>0.38067356257405044</v>
      </c>
      <c r="O84">
        <f t="shared" si="111"/>
        <v>0.37015888011934361</v>
      </c>
      <c r="P84">
        <f t="shared" si="111"/>
        <v>0.54493870921446974</v>
      </c>
      <c r="Q84">
        <f t="shared" si="111"/>
        <v>0.41997980164824966</v>
      </c>
      <c r="R84">
        <f t="shared" si="111"/>
        <v>0.48408428383322255</v>
      </c>
      <c r="S84">
        <f>S19*0.342435894767652 +S11*0.335123578783748 +S26*0.322440526448599</f>
        <v>0.40966564884811824</v>
      </c>
      <c r="T84">
        <f t="shared" ref="T84" si="112">T19*0.342435894767652 +T11*0.335123578783748 +T26*0.322440526448599</f>
        <v>0.37604421398014359</v>
      </c>
    </row>
    <row r="85" spans="1:20" x14ac:dyDescent="0.45">
      <c r="A85" t="s">
        <v>176</v>
      </c>
      <c r="B85">
        <f>B11*0.341939164906424 +B19*0.332702049048663 +B5*0.325358786044912</f>
        <v>0.11940125700308291</v>
      </c>
      <c r="C85">
        <f t="shared" ref="C85:R85" si="113">C11*0.341939164906424 +C19*0.332702049048663 +C5*0.325358786044912</f>
        <v>6.4009656538534312E-2</v>
      </c>
      <c r="D85">
        <f t="shared" si="113"/>
        <v>0.88705077831404666</v>
      </c>
      <c r="E85">
        <f t="shared" si="113"/>
        <v>7.5069348570584921E-2</v>
      </c>
      <c r="F85">
        <f t="shared" si="113"/>
        <v>0.60720636992598376</v>
      </c>
      <c r="G85">
        <f t="shared" si="113"/>
        <v>0.21161599619425214</v>
      </c>
      <c r="H85">
        <f t="shared" si="113"/>
        <v>0.23291288356511397</v>
      </c>
      <c r="I85">
        <f t="shared" si="113"/>
        <v>0.1584887494372994</v>
      </c>
      <c r="J85">
        <f t="shared" si="113"/>
        <v>0.41649265147543463</v>
      </c>
      <c r="K85">
        <f t="shared" si="113"/>
        <v>0.36819691383601866</v>
      </c>
      <c r="L85">
        <f t="shared" si="113"/>
        <v>0.27894100498397051</v>
      </c>
      <c r="M85">
        <f t="shared" si="113"/>
        <v>0.29498692405298044</v>
      </c>
      <c r="N85">
        <f t="shared" si="113"/>
        <v>0.60063205039229739</v>
      </c>
      <c r="O85">
        <f t="shared" si="113"/>
        <v>0.47040860156563474</v>
      </c>
      <c r="P85">
        <f t="shared" si="113"/>
        <v>0.40585239135005591</v>
      </c>
      <c r="Q85">
        <f t="shared" si="113"/>
        <v>0.18888002567857062</v>
      </c>
      <c r="R85">
        <f t="shared" si="113"/>
        <v>0.29018836455938057</v>
      </c>
      <c r="S85">
        <f>S11*0.341939164906424 +S19*0.332702049048663 +S5*0.325358786044912</f>
        <v>0.19802862340212474</v>
      </c>
      <c r="T85">
        <f t="shared" ref="T85" si="114">T11*0.341939164906424 +T19*0.332702049048663 +T5*0.325358786044912</f>
        <v>0.53993258073614514</v>
      </c>
    </row>
    <row r="86" spans="1:20" x14ac:dyDescent="0.45">
      <c r="A86" t="s">
        <v>177</v>
      </c>
      <c r="B86">
        <f>B23*0.344604658686235 +B2*0.328530594814801 +B25*0.326864746498962</f>
        <v>0.42398263652782758</v>
      </c>
      <c r="C86">
        <f t="shared" ref="C86:R86" si="115">C23*0.344604658686235 +C2*0.328530594814801 +C25*0.326864746498962</f>
        <v>0.46645650740924793</v>
      </c>
      <c r="D86">
        <f t="shared" si="115"/>
        <v>0.39404495700701148</v>
      </c>
      <c r="E86">
        <f t="shared" si="115"/>
        <v>0.46421351552451728</v>
      </c>
      <c r="F86">
        <f t="shared" si="115"/>
        <v>0.71232901668900139</v>
      </c>
      <c r="G86">
        <f t="shared" si="115"/>
        <v>0.62046774774822722</v>
      </c>
      <c r="H86">
        <f t="shared" si="115"/>
        <v>0.63048172477747633</v>
      </c>
      <c r="I86">
        <f t="shared" si="115"/>
        <v>0.34658812447091192</v>
      </c>
      <c r="J86">
        <f t="shared" si="115"/>
        <v>0.21375987271345309</v>
      </c>
      <c r="K86">
        <f t="shared" si="115"/>
        <v>0.44955765442760709</v>
      </c>
      <c r="L86">
        <f t="shared" si="115"/>
        <v>0.69769912234411791</v>
      </c>
      <c r="M86">
        <f t="shared" si="115"/>
        <v>0.65815432544569752</v>
      </c>
      <c r="N86">
        <f t="shared" si="115"/>
        <v>0.752599232159325</v>
      </c>
      <c r="O86">
        <f t="shared" si="115"/>
        <v>0.77192744962516191</v>
      </c>
      <c r="P86">
        <f t="shared" si="115"/>
        <v>0.15898490612239491</v>
      </c>
      <c r="Q86">
        <f t="shared" si="115"/>
        <v>0.54021334471813431</v>
      </c>
      <c r="R86">
        <f t="shared" si="115"/>
        <v>0.19606823922581068</v>
      </c>
      <c r="S86">
        <f>S23*0.344604658686235 +S2*0.328530594814801 +S25*0.326864746498962</f>
        <v>0.34030424033795514</v>
      </c>
      <c r="T86">
        <f t="shared" ref="T86" si="116">T23*0.344604658686235 +T2*0.328530594814801 +T25*0.326864746498962</f>
        <v>0.5053165644461568</v>
      </c>
    </row>
    <row r="87" spans="1:20" x14ac:dyDescent="0.45">
      <c r="A87" t="s">
        <v>178</v>
      </c>
      <c r="B87">
        <f>B2*0.361521194120548 +B23*0.328650140459421 +B25*0.30982866542003</f>
        <v>0.40439973044146454</v>
      </c>
      <c r="C87">
        <f t="shared" ref="C87:R87" si="117">C2*0.361521194120548 +C23*0.328650140459421 +C25*0.30982866542003</f>
        <v>0.44369068122694932</v>
      </c>
      <c r="D87">
        <f t="shared" si="117"/>
        <v>0.42089360022326622</v>
      </c>
      <c r="E87">
        <f t="shared" si="117"/>
        <v>0.44161392515890141</v>
      </c>
      <c r="F87">
        <f t="shared" si="117"/>
        <v>0.71923789067731947</v>
      </c>
      <c r="G87">
        <f t="shared" si="117"/>
        <v>0.60250733015231106</v>
      </c>
      <c r="H87">
        <f t="shared" si="117"/>
        <v>0.60608454483545171</v>
      </c>
      <c r="I87">
        <f t="shared" si="117"/>
        <v>0.33363481235517878</v>
      </c>
      <c r="J87">
        <f t="shared" si="117"/>
        <v>0.21134387051634279</v>
      </c>
      <c r="K87">
        <f t="shared" si="117"/>
        <v>0.43996236349377194</v>
      </c>
      <c r="L87">
        <f t="shared" si="117"/>
        <v>0.68128361011476213</v>
      </c>
      <c r="M87">
        <f t="shared" si="117"/>
        <v>0.64356965957023848</v>
      </c>
      <c r="N87">
        <f t="shared" si="117"/>
        <v>0.75987383455849622</v>
      </c>
      <c r="O87">
        <f t="shared" si="117"/>
        <v>0.76710431050022121</v>
      </c>
      <c r="P87">
        <f t="shared" si="117"/>
        <v>0.1584706724334185</v>
      </c>
      <c r="Q87">
        <f t="shared" si="117"/>
        <v>0.51703746377858439</v>
      </c>
      <c r="R87">
        <f t="shared" si="117"/>
        <v>0.18732851888359675</v>
      </c>
      <c r="S87">
        <f>S2*0.361521194120548 +S23*0.328650140459421 +S25*0.30982866542003</f>
        <v>0.32378454917687394</v>
      </c>
      <c r="T87">
        <f t="shared" ref="T87" si="118">T2*0.361521194120548 +T23*0.328650140459421 +T25*0.30982866542003</f>
        <v>0.51905452499927507</v>
      </c>
    </row>
    <row r="88" spans="1:20" x14ac:dyDescent="0.45">
      <c r="A88" t="s">
        <v>179</v>
      </c>
      <c r="B88">
        <f>B9*0.344660961180183 +B11*0.337686860853949 +B5*0.317652177965867</f>
        <v>0.33862113354713547</v>
      </c>
      <c r="C88">
        <f t="shared" ref="C88:R88" si="119">C9*0.344660961180183 +C11*0.337686860853949 +C5*0.317652177965867</f>
        <v>0.15723323049626453</v>
      </c>
      <c r="D88">
        <f t="shared" si="119"/>
        <v>0.70971928013858521</v>
      </c>
      <c r="E88">
        <f t="shared" si="119"/>
        <v>0.19101997913159013</v>
      </c>
      <c r="F88">
        <f t="shared" si="119"/>
        <v>0.42500028288986635</v>
      </c>
      <c r="G88">
        <f t="shared" si="119"/>
        <v>0.2139795010080664</v>
      </c>
      <c r="H88">
        <f t="shared" si="119"/>
        <v>0.28251648387754252</v>
      </c>
      <c r="I88">
        <f t="shared" si="119"/>
        <v>0.3548856955403018</v>
      </c>
      <c r="J88">
        <f t="shared" si="119"/>
        <v>0.49413340923579629</v>
      </c>
      <c r="K88">
        <f t="shared" si="119"/>
        <v>0.46830121147680304</v>
      </c>
      <c r="L88">
        <f t="shared" si="119"/>
        <v>0.27631648329269959</v>
      </c>
      <c r="M88">
        <f t="shared" si="119"/>
        <v>0.30091392278524559</v>
      </c>
      <c r="N88">
        <f t="shared" si="119"/>
        <v>0.3521268700264909</v>
      </c>
      <c r="O88">
        <f t="shared" si="119"/>
        <v>0.38104492494300801</v>
      </c>
      <c r="P88">
        <f t="shared" si="119"/>
        <v>0.48583264002111159</v>
      </c>
      <c r="Q88">
        <f t="shared" si="119"/>
        <v>0.19103453024782985</v>
      </c>
      <c r="R88">
        <f t="shared" si="119"/>
        <v>0.48271018132748633</v>
      </c>
      <c r="S88">
        <f>S9*0.344660961180183 +S11*0.337686860853949 +S5*0.317652177965867</f>
        <v>0.34954212659885864</v>
      </c>
      <c r="T88">
        <f t="shared" ref="T88" si="120">T9*0.344660961180183 +T11*0.337686860853949 +T5*0.317652177965867</f>
        <v>0.41984576538719576</v>
      </c>
    </row>
    <row r="89" spans="1:20" x14ac:dyDescent="0.45">
      <c r="A89" t="s">
        <v>180</v>
      </c>
      <c r="B89">
        <f>B19*0.346950140322591 +B26*0.329630351191487 +B11*0.323419508485921</f>
        <v>0.14478983861951666</v>
      </c>
      <c r="C89">
        <f t="shared" ref="C89:R89" si="121">C19*0.346950140322591 +C26*0.329630351191487 +C11*0.323419508485921</f>
        <v>0.16480152320879268</v>
      </c>
      <c r="D89">
        <f t="shared" si="121"/>
        <v>0.78658601086107871</v>
      </c>
      <c r="E89">
        <f t="shared" si="121"/>
        <v>0.21902139957502889</v>
      </c>
      <c r="F89">
        <f t="shared" si="121"/>
        <v>0.49762964802311482</v>
      </c>
      <c r="G89">
        <f t="shared" si="121"/>
        <v>0.18151284959242842</v>
      </c>
      <c r="H89">
        <f t="shared" si="121"/>
        <v>0.35246190862477345</v>
      </c>
      <c r="I89">
        <f t="shared" si="121"/>
        <v>0.2066062938916447</v>
      </c>
      <c r="J89">
        <f t="shared" si="121"/>
        <v>0.44640219748774845</v>
      </c>
      <c r="K89">
        <f t="shared" si="121"/>
        <v>0.47657327585408671</v>
      </c>
      <c r="L89">
        <f t="shared" si="121"/>
        <v>0.40076727159005276</v>
      </c>
      <c r="M89">
        <f t="shared" si="121"/>
        <v>0.46068561533031172</v>
      </c>
      <c r="N89">
        <f t="shared" si="121"/>
        <v>0.38372279865496839</v>
      </c>
      <c r="O89">
        <f t="shared" si="121"/>
        <v>0.37421278350579296</v>
      </c>
      <c r="P89">
        <f t="shared" si="121"/>
        <v>0.54326124991210012</v>
      </c>
      <c r="Q89">
        <f t="shared" si="121"/>
        <v>0.42618273242836957</v>
      </c>
      <c r="R89">
        <f t="shared" si="121"/>
        <v>0.48047585992693664</v>
      </c>
      <c r="S89">
        <f>S19*0.346950140322591 +S26*0.329630351191487 +S11*0.323419508485921</f>
        <v>0.40924501099934241</v>
      </c>
      <c r="T89">
        <f t="shared" ref="T89" si="122">T19*0.346950140322591 +T26*0.329630351191487 +T11*0.323419508485921</f>
        <v>0.37732691569740606</v>
      </c>
    </row>
    <row r="90" spans="1:20" x14ac:dyDescent="0.45">
      <c r="A90" t="s">
        <v>181</v>
      </c>
      <c r="B90">
        <f>B2*0.351285727572875 +B23*0.333722485770201 +B25*0.314991786656923</f>
        <v>0.41048042212089908</v>
      </c>
      <c r="C90">
        <f t="shared" ref="C90:R90" si="123">C2*0.351285727572875 +C23*0.333722485770201 +C25*0.314991786656923</f>
        <v>0.45077293165301735</v>
      </c>
      <c r="D90">
        <f t="shared" si="123"/>
        <v>0.41255065860053075</v>
      </c>
      <c r="E90">
        <f t="shared" si="123"/>
        <v>0.44865162272418885</v>
      </c>
      <c r="F90">
        <f t="shared" si="123"/>
        <v>0.71709739427687014</v>
      </c>
      <c r="G90">
        <f t="shared" si="123"/>
        <v>0.60808463823104031</v>
      </c>
      <c r="H90">
        <f t="shared" si="123"/>
        <v>0.61367092292719327</v>
      </c>
      <c r="I90">
        <f t="shared" si="123"/>
        <v>0.33765964896591616</v>
      </c>
      <c r="J90">
        <f t="shared" si="123"/>
        <v>0.21209745778746436</v>
      </c>
      <c r="K90">
        <f t="shared" si="123"/>
        <v>0.44294034443212715</v>
      </c>
      <c r="L90">
        <f t="shared" si="123"/>
        <v>0.68639464680388551</v>
      </c>
      <c r="M90">
        <f t="shared" si="123"/>
        <v>0.64809862384664929</v>
      </c>
      <c r="N90">
        <f t="shared" si="123"/>
        <v>0.75761084055022709</v>
      </c>
      <c r="O90">
        <f t="shared" si="123"/>
        <v>0.76861074097749638</v>
      </c>
      <c r="P90">
        <f t="shared" si="123"/>
        <v>0.1586362347720825</v>
      </c>
      <c r="Q90">
        <f t="shared" si="123"/>
        <v>0.52424593213731274</v>
      </c>
      <c r="R90">
        <f t="shared" si="123"/>
        <v>0.19005108769675866</v>
      </c>
      <c r="S90">
        <f>S2*0.351285727572875 +S23*0.333722485770201 +S25*0.314991786656923</f>
        <v>0.32893493027200083</v>
      </c>
      <c r="T90">
        <f t="shared" ref="T90" si="124">T2*0.351285727572875 +T23*0.333722485770201 +T25*0.314991786656923</f>
        <v>0.51478022878308949</v>
      </c>
    </row>
    <row r="91" spans="1:20" x14ac:dyDescent="0.45">
      <c r="A91" t="s">
        <v>182</v>
      </c>
      <c r="B91">
        <f>B26*0.340635310908446 +B11*0.330215971047805 +B14*0.329148718043748</f>
        <v>0.35262151453705726</v>
      </c>
      <c r="C91">
        <f t="shared" ref="C91:R91" si="125">C26*0.340635310908446 +C11*0.330215971047805 +C14*0.329148718043748</f>
        <v>0.17099880613639237</v>
      </c>
      <c r="D91">
        <f t="shared" si="125"/>
        <v>0.747068972650625</v>
      </c>
      <c r="E91">
        <f t="shared" si="125"/>
        <v>0.21568978548510756</v>
      </c>
      <c r="F91">
        <f t="shared" si="125"/>
        <v>0.32130563852898464</v>
      </c>
      <c r="G91">
        <f t="shared" si="125"/>
        <v>0.13357844471539199</v>
      </c>
      <c r="H91">
        <f t="shared" si="125"/>
        <v>0.30016663411063493</v>
      </c>
      <c r="I91">
        <f t="shared" si="125"/>
        <v>0.38864708590098918</v>
      </c>
      <c r="J91">
        <f t="shared" si="125"/>
        <v>0.49322222795339343</v>
      </c>
      <c r="K91">
        <f t="shared" si="125"/>
        <v>0.51253024433409655</v>
      </c>
      <c r="L91">
        <f t="shared" si="125"/>
        <v>0.30312953567317369</v>
      </c>
      <c r="M91">
        <f t="shared" si="125"/>
        <v>0.37515028381602084</v>
      </c>
      <c r="N91">
        <f t="shared" si="125"/>
        <v>0.2607603243030549</v>
      </c>
      <c r="O91">
        <f t="shared" si="125"/>
        <v>0.24746516292216131</v>
      </c>
      <c r="P91">
        <f t="shared" si="125"/>
        <v>0.57934800458190727</v>
      </c>
      <c r="Q91">
        <f t="shared" si="125"/>
        <v>0.31055095390194942</v>
      </c>
      <c r="R91">
        <f t="shared" si="125"/>
        <v>0.60177222603525271</v>
      </c>
      <c r="S91">
        <f>S26*0.340635310908446 +S11*0.330215971047805 +S14*0.329148718043748</f>
        <v>0.47498030134190983</v>
      </c>
      <c r="T91">
        <f t="shared" ref="T91" si="126">T26*0.340635310908446 +T11*0.330215971047805 +T14*0.329148718043748</f>
        <v>0.39364678564230604</v>
      </c>
    </row>
    <row r="92" spans="1:20" x14ac:dyDescent="0.45">
      <c r="A92" t="s">
        <v>183</v>
      </c>
      <c r="B92">
        <f>B2*0.360041688848102 +B19*0.327854925654378 +B5*0.312103385497519</f>
        <v>3.4952172804483046E-2</v>
      </c>
      <c r="C92">
        <f t="shared" ref="C92:R92" si="127">C2*0.360041688848102 +C19*0.327854925654378 +C5*0.312103385497519</f>
        <v>1.6124012737100558E-2</v>
      </c>
      <c r="D92">
        <f t="shared" si="127"/>
        <v>0.9322609419496144</v>
      </c>
      <c r="E92">
        <f t="shared" si="127"/>
        <v>2.1498683649467411E-2</v>
      </c>
      <c r="F92">
        <f t="shared" si="127"/>
        <v>0.80984898204918387</v>
      </c>
      <c r="G92">
        <f t="shared" si="127"/>
        <v>0.27880082370095738</v>
      </c>
      <c r="H92">
        <f t="shared" si="127"/>
        <v>0.19538536996222411</v>
      </c>
      <c r="I92">
        <f t="shared" si="127"/>
        <v>6.0984973404855758E-2</v>
      </c>
      <c r="J92">
        <f t="shared" si="127"/>
        <v>0.22982670278517081</v>
      </c>
      <c r="K92">
        <f t="shared" si="127"/>
        <v>0.26944770748348429</v>
      </c>
      <c r="L92">
        <f t="shared" si="127"/>
        <v>0.32868992942705577</v>
      </c>
      <c r="M92">
        <f t="shared" si="127"/>
        <v>0.3469848336807706</v>
      </c>
      <c r="N92">
        <f t="shared" si="127"/>
        <v>0.85967486484249767</v>
      </c>
      <c r="O92">
        <f t="shared" si="127"/>
        <v>0.65804891533560439</v>
      </c>
      <c r="P92">
        <f t="shared" si="127"/>
        <v>0.23084838274824343</v>
      </c>
      <c r="Q92">
        <f t="shared" si="127"/>
        <v>0.17921652556086085</v>
      </c>
      <c r="R92">
        <f t="shared" si="127"/>
        <v>4.3008575215000497E-2</v>
      </c>
      <c r="S92">
        <f>S2*0.360041688848102 +S19*0.327854925654378 +S5*0.312103385497519</f>
        <v>3.2118914489308828E-2</v>
      </c>
      <c r="T92">
        <f t="shared" ref="T92" si="128">T2*0.360041688848102 +T19*0.327854925654378 +T5*0.312103385497519</f>
        <v>0.72099296934597579</v>
      </c>
    </row>
    <row r="93" spans="1:20" x14ac:dyDescent="0.45">
      <c r="A93" t="s">
        <v>184</v>
      </c>
      <c r="B93">
        <f>B11*0.35726427404786 +B5*0.32336567353879 +B14*0.319370052413349</f>
        <v>0.32196327276950848</v>
      </c>
      <c r="C93">
        <f t="shared" ref="C93:R93" si="129">C11*0.35726427404786 +C5*0.32336567353879 +C14*0.319370052413349</f>
        <v>6.8107237915631655E-2</v>
      </c>
      <c r="D93">
        <f t="shared" si="129"/>
        <v>0.85116798246582681</v>
      </c>
      <c r="E93">
        <f t="shared" si="129"/>
        <v>6.8728454663738392E-2</v>
      </c>
      <c r="F93">
        <f t="shared" si="129"/>
        <v>0.43471107593871378</v>
      </c>
      <c r="G93">
        <f t="shared" si="129"/>
        <v>0.16536134894636162</v>
      </c>
      <c r="H93">
        <f t="shared" si="129"/>
        <v>0.17975333618464295</v>
      </c>
      <c r="I93">
        <f t="shared" si="129"/>
        <v>0.33616172251760301</v>
      </c>
      <c r="J93">
        <f t="shared" si="129"/>
        <v>0.46486533153574139</v>
      </c>
      <c r="K93">
        <f t="shared" si="129"/>
        <v>0.40129110007749708</v>
      </c>
      <c r="L93">
        <f t="shared" si="129"/>
        <v>0.18184815972989418</v>
      </c>
      <c r="M93">
        <f t="shared" si="129"/>
        <v>0.20784642847580193</v>
      </c>
      <c r="N93">
        <f t="shared" si="129"/>
        <v>0.48275105599206836</v>
      </c>
      <c r="O93">
        <f t="shared" si="129"/>
        <v>0.3452030256045332</v>
      </c>
      <c r="P93">
        <f t="shared" si="129"/>
        <v>0.44166637085853533</v>
      </c>
      <c r="Q93">
        <f t="shared" si="129"/>
        <v>7.1544664286701448E-2</v>
      </c>
      <c r="R93">
        <f t="shared" si="129"/>
        <v>0.407664918291339</v>
      </c>
      <c r="S93">
        <f>S11*0.35726427404786 +S5*0.32336567353879 +S14*0.319370052413349</f>
        <v>0.25919507802942371</v>
      </c>
      <c r="T93">
        <f t="shared" ref="T93" si="130">T11*0.35726427404786 +T5*0.32336567353879 +T14*0.319370052413349</f>
        <v>0.55725581484482678</v>
      </c>
    </row>
    <row r="94" spans="1:20" x14ac:dyDescent="0.45">
      <c r="A94" t="s">
        <v>185</v>
      </c>
      <c r="B94">
        <f>B26*0.346600722473449 +B11*0.328279630515862 +B19*0.325119647010688</f>
        <v>0.14775343177962974</v>
      </c>
      <c r="C94">
        <f t="shared" ref="C94:R94" si="131">C26*0.346600722473449 +C11*0.328279630515862 +C19*0.325119647010688</f>
        <v>0.16969097585922002</v>
      </c>
      <c r="D94">
        <f t="shared" si="131"/>
        <v>0.78042439871577052</v>
      </c>
      <c r="E94">
        <f t="shared" si="131"/>
        <v>0.22585827188076332</v>
      </c>
      <c r="F94">
        <f t="shared" si="131"/>
        <v>0.4905498134054655</v>
      </c>
      <c r="G94">
        <f t="shared" si="131"/>
        <v>0.1758658360386032</v>
      </c>
      <c r="H94">
        <f t="shared" si="131"/>
        <v>0.35544180872721298</v>
      </c>
      <c r="I94">
        <f t="shared" si="131"/>
        <v>0.21094196753760322</v>
      </c>
      <c r="J94">
        <f t="shared" si="131"/>
        <v>0.44968580048008167</v>
      </c>
      <c r="K94">
        <f t="shared" si="131"/>
        <v>0.48464444054738265</v>
      </c>
      <c r="L94">
        <f t="shared" si="131"/>
        <v>0.40122178625639027</v>
      </c>
      <c r="M94">
        <f t="shared" si="131"/>
        <v>0.46334550560053112</v>
      </c>
      <c r="N94">
        <f t="shared" si="131"/>
        <v>0.36855286579036339</v>
      </c>
      <c r="O94">
        <f t="shared" si="131"/>
        <v>0.368603637059287</v>
      </c>
      <c r="P94">
        <f t="shared" si="131"/>
        <v>0.54755642983940611</v>
      </c>
      <c r="Q94">
        <f t="shared" si="131"/>
        <v>0.42884130939292231</v>
      </c>
      <c r="R94">
        <f t="shared" si="131"/>
        <v>0.49326082206505673</v>
      </c>
      <c r="S94">
        <f>S26*0.346600722473449 +S11*0.328279630515862 +S19*0.325119647010688</f>
        <v>0.42103338983914956</v>
      </c>
      <c r="T94">
        <f t="shared" ref="T94" si="132">T26*0.346600722473449 +T11*0.328279630515862 +T19*0.325119647010688</f>
        <v>0.36730701804313637</v>
      </c>
    </row>
    <row r="95" spans="1:20" x14ac:dyDescent="0.45">
      <c r="A95" t="s">
        <v>186</v>
      </c>
      <c r="B95">
        <f>B2*0.362470078888967 +B23*0.330689773885513 +B25*0.306840147225519</f>
        <v>0.40393887989508037</v>
      </c>
      <c r="C95">
        <f t="shared" ref="C95:R95" si="133">C2*0.362470078888967 +C23*0.330689773885513 +C25*0.306840147225519</f>
        <v>0.44342499825534543</v>
      </c>
      <c r="D95">
        <f t="shared" si="133"/>
        <v>0.42139959242755931</v>
      </c>
      <c r="E95">
        <f t="shared" si="133"/>
        <v>0.44149638131071001</v>
      </c>
      <c r="F95">
        <f t="shared" si="133"/>
        <v>0.71949804468572587</v>
      </c>
      <c r="G95">
        <f t="shared" si="133"/>
        <v>0.60209314606994746</v>
      </c>
      <c r="H95">
        <f t="shared" si="133"/>
        <v>0.6057309810422814</v>
      </c>
      <c r="I95">
        <f t="shared" si="133"/>
        <v>0.33338512371565171</v>
      </c>
      <c r="J95">
        <f t="shared" si="133"/>
        <v>0.21135629953540375</v>
      </c>
      <c r="K95">
        <f t="shared" si="133"/>
        <v>0.43970686076042298</v>
      </c>
      <c r="L95">
        <f t="shared" si="133"/>
        <v>0.68118009694846604</v>
      </c>
      <c r="M95">
        <f t="shared" si="133"/>
        <v>0.64323209010914495</v>
      </c>
      <c r="N95">
        <f t="shared" si="133"/>
        <v>0.75996019057395126</v>
      </c>
      <c r="O95">
        <f t="shared" si="133"/>
        <v>0.76717038289588912</v>
      </c>
      <c r="P95">
        <f t="shared" si="133"/>
        <v>0.15857876001804941</v>
      </c>
      <c r="Q95">
        <f t="shared" si="133"/>
        <v>0.51673950701220239</v>
      </c>
      <c r="R95">
        <f t="shared" si="133"/>
        <v>0.18730242116998774</v>
      </c>
      <c r="S95">
        <f>S2*0.362470078888967 +S23*0.330689773885513 +S25*0.306840147225519</f>
        <v>0.32382139738998683</v>
      </c>
      <c r="T95">
        <f t="shared" ref="T95" si="134">T2*0.362470078888967 +T23*0.330689773885513 +T25*0.306840147225519</f>
        <v>0.5192039037981746</v>
      </c>
    </row>
    <row r="96" spans="1:20" x14ac:dyDescent="0.45">
      <c r="A96" t="s">
        <v>187</v>
      </c>
      <c r="B96">
        <f>B19*0.336600591114383 +B26*0.333071317462608 +B11*0.330328091423007</f>
        <v>0.14679870310066473</v>
      </c>
      <c r="C96">
        <f t="shared" ref="C96:R96" si="135">C19*0.336600591114383 +C26*0.333071317462608 +C11*0.330328091423007</f>
        <v>0.16632697675784033</v>
      </c>
      <c r="D96">
        <f t="shared" si="135"/>
        <v>0.78460840926352748</v>
      </c>
      <c r="E96">
        <f t="shared" si="135"/>
        <v>0.22094171810600843</v>
      </c>
      <c r="F96">
        <f t="shared" si="135"/>
        <v>0.49332965419929287</v>
      </c>
      <c r="G96">
        <f t="shared" si="135"/>
        <v>0.17857148437270828</v>
      </c>
      <c r="H96">
        <f t="shared" si="135"/>
        <v>0.35262917046143816</v>
      </c>
      <c r="I96">
        <f t="shared" si="135"/>
        <v>0.20937886815368378</v>
      </c>
      <c r="J96">
        <f t="shared" si="135"/>
        <v>0.44954405344046522</v>
      </c>
      <c r="K96">
        <f t="shared" si="135"/>
        <v>0.47990906916401943</v>
      </c>
      <c r="L96">
        <f t="shared" si="135"/>
        <v>0.39954857396448679</v>
      </c>
      <c r="M96">
        <f t="shared" si="135"/>
        <v>0.45971988569540734</v>
      </c>
      <c r="N96">
        <f t="shared" si="135"/>
        <v>0.37656867488643875</v>
      </c>
      <c r="O96">
        <f t="shared" si="135"/>
        <v>0.37030809155562183</v>
      </c>
      <c r="P96">
        <f t="shared" si="135"/>
        <v>0.54563721162533185</v>
      </c>
      <c r="Q96">
        <f t="shared" si="135"/>
        <v>0.42453703315383629</v>
      </c>
      <c r="R96">
        <f t="shared" si="135"/>
        <v>0.48695219851443022</v>
      </c>
      <c r="S96">
        <f>S19*0.336600591114383 +S26*0.333071317462608 +S11*0.330328091423007</f>
        <v>0.41396567154220887</v>
      </c>
      <c r="T96">
        <f t="shared" ref="T96" si="136">T19*0.336600591114383 +T26*0.333071317462608 +T11*0.330328091423007</f>
        <v>0.37291628776591168</v>
      </c>
    </row>
    <row r="97" spans="1:20" x14ac:dyDescent="0.45">
      <c r="A97" t="s">
        <v>188</v>
      </c>
      <c r="B97">
        <f>B19*0.360403458753343 +B26*0.321289655776147 +B11*0.318306885470508</f>
        <v>0.14268578035848062</v>
      </c>
      <c r="C97">
        <f t="shared" ref="C97:R97" si="137">C19*0.360403458753343 +C26*0.321289655776147 +C11*0.318306885470508</f>
        <v>0.16215282561485475</v>
      </c>
      <c r="D97">
        <f t="shared" si="137"/>
        <v>0.78994926628603501</v>
      </c>
      <c r="E97">
        <f t="shared" si="137"/>
        <v>0.21541557299900274</v>
      </c>
      <c r="F97">
        <f t="shared" si="137"/>
        <v>0.50242660213812174</v>
      </c>
      <c r="G97">
        <f t="shared" si="137"/>
        <v>0.18511438987136644</v>
      </c>
      <c r="H97">
        <f t="shared" si="137"/>
        <v>0.35119827679830229</v>
      </c>
      <c r="I97">
        <f t="shared" si="137"/>
        <v>0.20360460367928473</v>
      </c>
      <c r="J97">
        <f t="shared" si="137"/>
        <v>0.44364965623755043</v>
      </c>
      <c r="K97">
        <f t="shared" si="137"/>
        <v>0.47182495466166208</v>
      </c>
      <c r="L97">
        <f t="shared" si="137"/>
        <v>0.40114672381830979</v>
      </c>
      <c r="M97">
        <f t="shared" si="137"/>
        <v>0.46007046649300209</v>
      </c>
      <c r="N97">
        <f t="shared" si="137"/>
        <v>0.3930541055697101</v>
      </c>
      <c r="O97">
        <f t="shared" si="137"/>
        <v>0.37824226057010957</v>
      </c>
      <c r="P97">
        <f t="shared" si="137"/>
        <v>0.54045808095623671</v>
      </c>
      <c r="Q97">
        <f t="shared" si="137"/>
        <v>0.42588081261199778</v>
      </c>
      <c r="R97">
        <f t="shared" si="137"/>
        <v>0.47240604169012096</v>
      </c>
      <c r="S97">
        <f>S19*0.360403458753343 +S26*0.321289655776147 +S11*0.318306885470508</f>
        <v>0.40237947592369505</v>
      </c>
      <c r="T97">
        <f t="shared" ref="T97" si="138">T19*0.360403458753343 +T26*0.321289655776147 +T11*0.318306885470508</f>
        <v>0.38334559489285586</v>
      </c>
    </row>
    <row r="98" spans="1:20" x14ac:dyDescent="0.45">
      <c r="A98" t="s">
        <v>189</v>
      </c>
      <c r="B98">
        <f>B2*0.344941416404509+B23*0.340667375431232 +B25*0.314391208164258</f>
        <v>0.41440522728557749</v>
      </c>
      <c r="C98">
        <f t="shared" ref="C98:R98" si="139">C2*0.344941416404509+C23*0.340667375431232 +C25*0.314391208164258</f>
        <v>0.45575470412176355</v>
      </c>
      <c r="D98">
        <f t="shared" si="139"/>
        <v>0.40697439217224013</v>
      </c>
      <c r="E98">
        <f t="shared" si="139"/>
        <v>0.45382386226632643</v>
      </c>
      <c r="F98">
        <f t="shared" si="139"/>
        <v>0.71586410138701106</v>
      </c>
      <c r="G98">
        <f t="shared" si="139"/>
        <v>0.61169742809235639</v>
      </c>
      <c r="H98">
        <f t="shared" si="139"/>
        <v>0.61890286259968119</v>
      </c>
      <c r="I98">
        <f t="shared" si="139"/>
        <v>0.34034131569167564</v>
      </c>
      <c r="J98">
        <f t="shared" si="139"/>
        <v>0.21268917694174866</v>
      </c>
      <c r="K98">
        <f t="shared" si="139"/>
        <v>0.44481735902683073</v>
      </c>
      <c r="L98">
        <f t="shared" si="139"/>
        <v>0.69012343528465259</v>
      </c>
      <c r="M98">
        <f t="shared" si="139"/>
        <v>0.65103045777615054</v>
      </c>
      <c r="N98">
        <f t="shared" si="139"/>
        <v>0.75602122738623545</v>
      </c>
      <c r="O98">
        <f t="shared" si="139"/>
        <v>0.76985602738568537</v>
      </c>
      <c r="P98">
        <f t="shared" si="139"/>
        <v>0.1589257841720646</v>
      </c>
      <c r="Q98">
        <f t="shared" si="139"/>
        <v>0.5292747843820893</v>
      </c>
      <c r="R98">
        <f t="shared" si="139"/>
        <v>0.19208133513788345</v>
      </c>
      <c r="S98">
        <f>S2*0.344941416404509+S23*0.340667375431232 +S25*0.314391208164258</f>
        <v>0.3329061883767197</v>
      </c>
      <c r="T98">
        <f t="shared" ref="T98" si="140">T2*0.344941416404509+T23*0.340667375431232 +T25*0.314391208164258</f>
        <v>0.51175701010678742</v>
      </c>
    </row>
    <row r="99" spans="1:20" x14ac:dyDescent="0.45">
      <c r="A99" t="s">
        <v>190</v>
      </c>
      <c r="B99">
        <f>B19*0.339218549935363 +B11*0.334584271408804 +B14*0.326197178655832</f>
        <v>0.31552401187457818</v>
      </c>
      <c r="C99">
        <f t="shared" ref="C99:R99" si="141">C19*0.339218549935363 +C11*0.334584271408804 +C14*0.326197178655832</f>
        <v>8.2021509542234985E-2</v>
      </c>
      <c r="D99">
        <f t="shared" si="141"/>
        <v>0.85853010333067226</v>
      </c>
      <c r="E99">
        <f t="shared" si="141"/>
        <v>8.7719962701060167E-2</v>
      </c>
      <c r="F99">
        <f t="shared" si="141"/>
        <v>0.41564840763576277</v>
      </c>
      <c r="G99">
        <f t="shared" si="141"/>
        <v>0.21640350081459747</v>
      </c>
      <c r="H99">
        <f t="shared" si="141"/>
        <v>0.23331801626396792</v>
      </c>
      <c r="I99">
        <f t="shared" si="141"/>
        <v>0.3326049211166251</v>
      </c>
      <c r="J99">
        <f t="shared" si="141"/>
        <v>0.46953239918313339</v>
      </c>
      <c r="K99">
        <f t="shared" si="141"/>
        <v>0.37949687266001852</v>
      </c>
      <c r="L99">
        <f t="shared" si="141"/>
        <v>0.27232070688813348</v>
      </c>
      <c r="M99">
        <f t="shared" si="141"/>
        <v>0.29663588417492126</v>
      </c>
      <c r="N99">
        <f t="shared" si="141"/>
        <v>0.49607243341615775</v>
      </c>
      <c r="O99">
        <f t="shared" si="141"/>
        <v>0.31352314336217751</v>
      </c>
      <c r="P99">
        <f t="shared" si="141"/>
        <v>0.51874162752084307</v>
      </c>
      <c r="Q99">
        <f t="shared" si="141"/>
        <v>0.22063302544592611</v>
      </c>
      <c r="R99">
        <f t="shared" si="141"/>
        <v>0.41099037735732308</v>
      </c>
      <c r="S99">
        <f>S19*0.339218549935363 +S11*0.334584271408804 +S14*0.326197178655832</f>
        <v>0.27795234245405775</v>
      </c>
      <c r="T99">
        <f t="shared" ref="T99" si="142">T19*0.339218549935363 +T11*0.334584271408804 +T14*0.326197178655832</f>
        <v>0.55361594515468038</v>
      </c>
    </row>
    <row r="100" spans="1:20" x14ac:dyDescent="0.45">
      <c r="A100" t="s">
        <v>191</v>
      </c>
      <c r="B100">
        <f>B2*0.344393250385233 +B23*0.340038415059594+B25*0.315568334555172</f>
        <v>0.414693971707636</v>
      </c>
      <c r="C100">
        <f t="shared" ref="C100:R100" si="143">C2*0.344393250385233 +C23*0.340038415059594+C25*0.315568334555172</f>
        <v>0.45599373858393222</v>
      </c>
      <c r="D100">
        <f t="shared" si="143"/>
        <v>0.40662354827911412</v>
      </c>
      <c r="E100">
        <f t="shared" si="143"/>
        <v>0.45400883618194943</v>
      </c>
      <c r="F100">
        <f t="shared" si="143"/>
        <v>0.71572731971786874</v>
      </c>
      <c r="G100">
        <f t="shared" si="143"/>
        <v>0.61195921352986038</v>
      </c>
      <c r="H100">
        <f t="shared" si="143"/>
        <v>0.61918366003626146</v>
      </c>
      <c r="I100">
        <f t="shared" si="143"/>
        <v>0.34051257559854115</v>
      </c>
      <c r="J100">
        <f t="shared" si="143"/>
        <v>0.21270000743886655</v>
      </c>
      <c r="K100">
        <f t="shared" si="143"/>
        <v>0.44496946435718343</v>
      </c>
      <c r="L100">
        <f t="shared" si="143"/>
        <v>0.69026428238557769</v>
      </c>
      <c r="M100">
        <f t="shared" si="143"/>
        <v>0.65124348065742765</v>
      </c>
      <c r="N100">
        <f t="shared" si="143"/>
        <v>0.75594432392531097</v>
      </c>
      <c r="O100">
        <f t="shared" si="143"/>
        <v>0.76986288439006412</v>
      </c>
      <c r="P100">
        <f t="shared" si="143"/>
        <v>0.15889035853067851</v>
      </c>
      <c r="Q100">
        <f t="shared" si="143"/>
        <v>0.52952796058532514</v>
      </c>
      <c r="R100">
        <f t="shared" si="143"/>
        <v>0.19214594102667387</v>
      </c>
      <c r="S100">
        <f>S2*0.344393250385233 +S23*0.340038415059594+S25*0.315568334555172</f>
        <v>0.33299746809519171</v>
      </c>
      <c r="T100">
        <f t="shared" ref="T100" si="144">T2*0.344393250385233 +T23*0.340038415059594+T25*0.315568334555172</f>
        <v>0.51161668267721561</v>
      </c>
    </row>
    <row r="101" spans="1:20" x14ac:dyDescent="0.45">
      <c r="A101" t="s">
        <v>192</v>
      </c>
      <c r="B101">
        <f>B19*0.377334224868041 +B11*0.316608217133206 +B26*0.306057557998751</f>
        <v>0.14065890615448137</v>
      </c>
      <c r="C101">
        <f t="shared" ref="C101:R101" si="145">C19*0.377334224868041 +C11*0.316608217133206 +C26*0.306057557998751</f>
        <v>0.15800436265922366</v>
      </c>
      <c r="D101">
        <f t="shared" si="145"/>
        <v>0.79515224936927575</v>
      </c>
      <c r="E101">
        <f t="shared" si="145"/>
        <v>0.20951916439678522</v>
      </c>
      <c r="F101">
        <f t="shared" si="145"/>
        <v>0.50749310014084537</v>
      </c>
      <c r="G101">
        <f t="shared" si="145"/>
        <v>0.18937515759105544</v>
      </c>
      <c r="H101">
        <f t="shared" si="145"/>
        <v>0.34832711014566475</v>
      </c>
      <c r="I101">
        <f t="shared" si="145"/>
        <v>0.20056452154237742</v>
      </c>
      <c r="J101">
        <f t="shared" si="145"/>
        <v>0.44181587783428028</v>
      </c>
      <c r="K101">
        <f t="shared" si="145"/>
        <v>0.46534467527542783</v>
      </c>
      <c r="L101">
        <f t="shared" si="145"/>
        <v>0.40014927274909506</v>
      </c>
      <c r="M101">
        <f t="shared" si="145"/>
        <v>0.45700620403963554</v>
      </c>
      <c r="N101">
        <f t="shared" si="145"/>
        <v>0.40483620763046446</v>
      </c>
      <c r="O101">
        <f t="shared" si="145"/>
        <v>0.38203237894620568</v>
      </c>
      <c r="P101">
        <f t="shared" si="145"/>
        <v>0.53727968038608043</v>
      </c>
      <c r="Q101">
        <f t="shared" si="145"/>
        <v>0.42251206627021026</v>
      </c>
      <c r="R101">
        <f t="shared" si="145"/>
        <v>0.46267728584073997</v>
      </c>
      <c r="S101">
        <f>S19*0.377334224868041 +S11*0.316608217133206 +S26*0.306057557998751</f>
        <v>0.39284656590414091</v>
      </c>
      <c r="T101">
        <f t="shared" ref="T101" si="146">T19*0.377334224868041 +T11*0.316608217133206 +T26*0.306057557998751</f>
        <v>0.39126933603725567</v>
      </c>
    </row>
    <row r="102" spans="1:20" x14ac:dyDescent="0.45">
      <c r="A102" t="s">
        <v>193</v>
      </c>
      <c r="B102">
        <f>B19*0.35049993846546 +B11*0.327191635424091 +B26*0.322308426110448</f>
        <v>0.14490628661257754</v>
      </c>
      <c r="C102">
        <f t="shared" ref="C102:R102" si="147">C19*0.35049993846546 +C11*0.327191635424091 +C26*0.322308426110448</f>
        <v>0.16322112807540437</v>
      </c>
      <c r="D102">
        <f t="shared" si="147"/>
        <v>0.78852285593623439</v>
      </c>
      <c r="E102">
        <f t="shared" si="147"/>
        <v>0.21660078353070167</v>
      </c>
      <c r="F102">
        <f t="shared" si="147"/>
        <v>0.49784595919855179</v>
      </c>
      <c r="G102">
        <f t="shared" si="147"/>
        <v>0.18216931726225533</v>
      </c>
      <c r="H102">
        <f t="shared" si="147"/>
        <v>0.35074325826093355</v>
      </c>
      <c r="I102">
        <f t="shared" si="147"/>
        <v>0.20661182216187296</v>
      </c>
      <c r="J102">
        <f t="shared" si="147"/>
        <v>0.44743892821002162</v>
      </c>
      <c r="K102">
        <f t="shared" si="147"/>
        <v>0.47477468600938244</v>
      </c>
      <c r="L102">
        <f t="shared" si="147"/>
        <v>0.3992722830390526</v>
      </c>
      <c r="M102">
        <f t="shared" si="147"/>
        <v>0.45804668223725958</v>
      </c>
      <c r="N102">
        <f t="shared" si="147"/>
        <v>0.38622693774580474</v>
      </c>
      <c r="O102">
        <f t="shared" si="147"/>
        <v>0.37389077503422941</v>
      </c>
      <c r="P102">
        <f t="shared" si="147"/>
        <v>0.54289939403751342</v>
      </c>
      <c r="Q102">
        <f t="shared" si="147"/>
        <v>0.42287086919221467</v>
      </c>
      <c r="R102">
        <f t="shared" si="147"/>
        <v>0.47880829701269001</v>
      </c>
      <c r="S102">
        <f>S19*0.35049993846546 +S11*0.327191635424091 +S26*0.322308426110448</f>
        <v>0.40646800618195222</v>
      </c>
      <c r="T102">
        <f t="shared" ref="T102" si="148">T19*0.35049993846546 +T11*0.327191635424091 +T26*0.322308426110448</f>
        <v>0.37929279630994656</v>
      </c>
    </row>
    <row r="103" spans="1:20" x14ac:dyDescent="0.45">
      <c r="A103" t="s">
        <v>194</v>
      </c>
      <c r="B103">
        <f>B11*0.347085879514985 +B14*0.331797353528847 +B19*0.321116766956167</f>
        <v>0.32198433913218794</v>
      </c>
      <c r="C103">
        <f t="shared" ref="C103:R103" si="149">C11*0.347085879514985 +C14*0.331797353528847 +C19*0.321116766956167</f>
        <v>8.3194606788472736E-2</v>
      </c>
      <c r="D103">
        <f t="shared" si="149"/>
        <v>0.85639628042131233</v>
      </c>
      <c r="E103">
        <f t="shared" si="149"/>
        <v>8.8709447656379392E-2</v>
      </c>
      <c r="F103">
        <f t="shared" si="149"/>
        <v>0.40671065439588877</v>
      </c>
      <c r="G103">
        <f t="shared" si="149"/>
        <v>0.21187758034003243</v>
      </c>
      <c r="H103">
        <f t="shared" si="149"/>
        <v>0.23147770503105042</v>
      </c>
      <c r="I103">
        <f t="shared" si="149"/>
        <v>0.33963093962285495</v>
      </c>
      <c r="J103">
        <f t="shared" si="149"/>
        <v>0.47549293042398155</v>
      </c>
      <c r="K103">
        <f t="shared" si="149"/>
        <v>0.3835883333757521</v>
      </c>
      <c r="L103">
        <f t="shared" si="149"/>
        <v>0.26790144693489226</v>
      </c>
      <c r="M103">
        <f t="shared" si="149"/>
        <v>0.29199034772223198</v>
      </c>
      <c r="N103">
        <f t="shared" si="149"/>
        <v>0.48558274283654446</v>
      </c>
      <c r="O103">
        <f t="shared" si="149"/>
        <v>0.30561658982662021</v>
      </c>
      <c r="P103">
        <f t="shared" si="149"/>
        <v>0.52246910251893974</v>
      </c>
      <c r="Q103">
        <f t="shared" si="149"/>
        <v>0.21404794442692787</v>
      </c>
      <c r="R103">
        <f t="shared" si="149"/>
        <v>0.4210701791465698</v>
      </c>
      <c r="S103">
        <f>S11*0.347085879514985 +S14*0.331797353528847 +S19*0.321116766956167</f>
        <v>0.2838349724657791</v>
      </c>
      <c r="T103">
        <f t="shared" ref="T103" si="150">T11*0.347085879514985 +T14*0.331797353528847 +T19*0.321116766956167</f>
        <v>0.54900793512725632</v>
      </c>
    </row>
    <row r="104" spans="1:20" x14ac:dyDescent="0.45">
      <c r="A104" t="s">
        <v>195</v>
      </c>
      <c r="B104">
        <f>B11*0.338084273415774 +B26*0.337653235193763 +B9*0.324262491390461</f>
        <v>0.35644598618878942</v>
      </c>
      <c r="C104">
        <f t="shared" ref="C104:R104" si="151">C11*0.338084273415774 +C26*0.337653235193763 +C9*0.324262491390461</f>
        <v>0.25593846516114038</v>
      </c>
      <c r="D104">
        <f t="shared" si="151"/>
        <v>0.61470548797880009</v>
      </c>
      <c r="E104">
        <f t="shared" si="151"/>
        <v>0.33234211453684831</v>
      </c>
      <c r="F104">
        <f t="shared" si="151"/>
        <v>0.31553898304509215</v>
      </c>
      <c r="G104">
        <f t="shared" si="151"/>
        <v>0.1750924985885523</v>
      </c>
      <c r="H104">
        <f t="shared" si="151"/>
        <v>0.39814247161923033</v>
      </c>
      <c r="I104">
        <f t="shared" si="151"/>
        <v>0.39866168659362877</v>
      </c>
      <c r="J104">
        <f t="shared" si="151"/>
        <v>0.52754530180230463</v>
      </c>
      <c r="K104">
        <f t="shared" si="151"/>
        <v>0.57962093892548561</v>
      </c>
      <c r="L104">
        <f t="shared" si="151"/>
        <v>0.39292938706659397</v>
      </c>
      <c r="M104">
        <f t="shared" si="151"/>
        <v>0.46145852951579275</v>
      </c>
      <c r="N104">
        <f t="shared" si="151"/>
        <v>0.13148388776929423</v>
      </c>
      <c r="O104">
        <f t="shared" si="151"/>
        <v>0.28073048398488254</v>
      </c>
      <c r="P104">
        <f t="shared" si="151"/>
        <v>0.62285519187774252</v>
      </c>
      <c r="Q104">
        <f t="shared" si="151"/>
        <v>0.42022007156639357</v>
      </c>
      <c r="R104">
        <f t="shared" si="151"/>
        <v>0.67802399186535522</v>
      </c>
      <c r="S104">
        <f>S11*0.338084273415774 +S26*0.337653235193763 +S9*0.324262491390461</f>
        <v>0.56320983080163278</v>
      </c>
      <c r="T104">
        <f t="shared" ref="T104" si="152">T11*0.338084273415774 +T26*0.337653235193763 +T9*0.324262491390461</f>
        <v>0.25333357239015442</v>
      </c>
    </row>
    <row r="105" spans="1:20" x14ac:dyDescent="0.45">
      <c r="A105" t="s">
        <v>196</v>
      </c>
      <c r="B105">
        <f>B5*0.345365554425907 +B11*0.33835449307893 +B9*0.316279952495162</f>
        <v>0.32108891559642139</v>
      </c>
      <c r="C105">
        <f t="shared" ref="C105:R105" si="153">C5*0.345365554425907 +C11*0.33835449307893 +C9*0.316279952495162</f>
        <v>0.14825364368568139</v>
      </c>
      <c r="D105">
        <f t="shared" si="153"/>
        <v>0.72383864334236814</v>
      </c>
      <c r="E105">
        <f t="shared" si="153"/>
        <v>0.17972502492428369</v>
      </c>
      <c r="F105">
        <f t="shared" si="153"/>
        <v>0.44207002901980802</v>
      </c>
      <c r="G105">
        <f t="shared" si="153"/>
        <v>0.20991532238392724</v>
      </c>
      <c r="H105">
        <f t="shared" si="153"/>
        <v>0.27396932513269834</v>
      </c>
      <c r="I105">
        <f t="shared" si="153"/>
        <v>0.3388149336454066</v>
      </c>
      <c r="J105">
        <f t="shared" si="153"/>
        <v>0.48676303315377373</v>
      </c>
      <c r="K105">
        <f t="shared" si="153"/>
        <v>0.46148097437822777</v>
      </c>
      <c r="L105">
        <f t="shared" si="153"/>
        <v>0.26913774988379985</v>
      </c>
      <c r="M105">
        <f t="shared" si="153"/>
        <v>0.29324256496245288</v>
      </c>
      <c r="N105">
        <f t="shared" si="153"/>
        <v>0.37237136728934717</v>
      </c>
      <c r="O105">
        <f t="shared" si="153"/>
        <v>0.39158457976265848</v>
      </c>
      <c r="P105">
        <f t="shared" si="153"/>
        <v>0.47244668662383771</v>
      </c>
      <c r="Q105">
        <f t="shared" si="153"/>
        <v>0.17875432721273732</v>
      </c>
      <c r="R105">
        <f t="shared" si="153"/>
        <v>0.46573346591741904</v>
      </c>
      <c r="S105">
        <f>S5*0.345365554425907 +S11*0.33835449307893 +S9*0.316279952495162</f>
        <v>0.33497112752678943</v>
      </c>
      <c r="T105">
        <f t="shared" ref="T105" si="154">T5*0.345365554425907 +T11*0.33835449307893 +T9*0.316279952495162</f>
        <v>0.4307165545407371</v>
      </c>
    </row>
    <row r="106" spans="1:20" x14ac:dyDescent="0.45">
      <c r="A106" t="s">
        <v>197</v>
      </c>
      <c r="B106">
        <f>B2*0.374606683073292 +B23*0.325584901494252+B19*0.299808415432454</f>
        <v>0.22720226252050288</v>
      </c>
      <c r="C106">
        <f t="shared" ref="C106:R106" si="155">C2*0.374606683073292 +C23*0.325584901494252+C19*0.299808415432454</f>
        <v>0.26560517404142958</v>
      </c>
      <c r="D106">
        <f t="shared" si="155"/>
        <v>0.65728026250964433</v>
      </c>
      <c r="E106">
        <f t="shared" si="155"/>
        <v>0.27852625220001709</v>
      </c>
      <c r="F106">
        <f t="shared" si="155"/>
        <v>0.75646272920914626</v>
      </c>
      <c r="G106">
        <f t="shared" si="155"/>
        <v>0.47018743937479696</v>
      </c>
      <c r="H106">
        <f t="shared" si="155"/>
        <v>0.44941549497905658</v>
      </c>
      <c r="I106">
        <f t="shared" si="155"/>
        <v>0.20824259274161488</v>
      </c>
      <c r="J106">
        <f t="shared" si="155"/>
        <v>0.23015213236002902</v>
      </c>
      <c r="K106">
        <f t="shared" si="155"/>
        <v>0.35017259388354927</v>
      </c>
      <c r="L106">
        <f t="shared" si="155"/>
        <v>0.572041207040345</v>
      </c>
      <c r="M106">
        <f t="shared" si="155"/>
        <v>0.54205134331393379</v>
      </c>
      <c r="N106">
        <f t="shared" si="155"/>
        <v>0.80191791501403764</v>
      </c>
      <c r="O106">
        <f t="shared" si="155"/>
        <v>0.70893744737740227</v>
      </c>
      <c r="P106">
        <f t="shared" si="155"/>
        <v>0.23706545398260079</v>
      </c>
      <c r="Q106">
        <f t="shared" si="155"/>
        <v>0.43706040641566979</v>
      </c>
      <c r="R106">
        <f t="shared" si="155"/>
        <v>0.13746470147738693</v>
      </c>
      <c r="S106">
        <f>S2*0.374606683073292 +S23*0.325584901494252+S19*0.299808415432454</f>
        <v>0.22451783016665283</v>
      </c>
      <c r="T106">
        <f t="shared" ref="T106" si="156">T2*0.374606683073292 +T23*0.325584901494252+T19*0.299808415432454</f>
        <v>0.59790601953557898</v>
      </c>
    </row>
    <row r="107" spans="1:20" x14ac:dyDescent="0.45">
      <c r="A107" t="s">
        <v>198</v>
      </c>
      <c r="B107">
        <f>B11*0.342614762354583 +B19*0.331038841363185 +B26*0.32634639628223</f>
        <v>0.14900271524550726</v>
      </c>
      <c r="C107">
        <f t="shared" ref="C107:R107" si="157">C11*0.342614762354583 +C19*0.331038841363185 +C26*0.32634639628223</f>
        <v>0.1656708775978013</v>
      </c>
      <c r="D107">
        <f t="shared" si="157"/>
        <v>0.78530264519173631</v>
      </c>
      <c r="E107">
        <f t="shared" si="157"/>
        <v>0.21951390667936865</v>
      </c>
      <c r="F107">
        <f t="shared" si="157"/>
        <v>0.48926189793019348</v>
      </c>
      <c r="G107">
        <f t="shared" si="157"/>
        <v>0.17649886806896264</v>
      </c>
      <c r="H107">
        <f t="shared" si="157"/>
        <v>0.35039984139001801</v>
      </c>
      <c r="I107">
        <f t="shared" si="157"/>
        <v>0.21220412833994529</v>
      </c>
      <c r="J107">
        <f t="shared" si="157"/>
        <v>0.45418418398871907</v>
      </c>
      <c r="K107">
        <f t="shared" si="157"/>
        <v>0.48078806314719169</v>
      </c>
      <c r="L107">
        <f t="shared" si="157"/>
        <v>0.39622304734041547</v>
      </c>
      <c r="M107">
        <f t="shared" si="157"/>
        <v>0.4550544382205759</v>
      </c>
      <c r="N107">
        <f t="shared" si="157"/>
        <v>0.37279439572315803</v>
      </c>
      <c r="O107">
        <f t="shared" si="157"/>
        <v>0.3658905330738943</v>
      </c>
      <c r="P107">
        <f t="shared" si="157"/>
        <v>0.5475465438623035</v>
      </c>
      <c r="Q107">
        <f t="shared" si="157"/>
        <v>0.41824115061536898</v>
      </c>
      <c r="R107">
        <f t="shared" si="157"/>
        <v>0.49120559288393839</v>
      </c>
      <c r="S107">
        <f>S11*0.342614762354583 +S19*0.331038841363185 +S26*0.32634639628223</f>
        <v>0.41488608794310078</v>
      </c>
      <c r="T107">
        <f t="shared" ref="T107" si="158">T11*0.342614762354583 +T19*0.331038841363185 +T26*0.32634639628223</f>
        <v>0.37117857098570434</v>
      </c>
    </row>
    <row r="108" spans="1:20" x14ac:dyDescent="0.45">
      <c r="A108" t="s">
        <v>199</v>
      </c>
      <c r="B108">
        <f>B26*0.335339436316086 +B14*0.33449815127129 +B19*0.330162412412622</f>
        <v>0.27689567351415695</v>
      </c>
      <c r="C108">
        <f t="shared" ref="C108:R108" si="159">C26*0.335339436316086 +C14*0.33449815127129 +C19*0.330162412412622</f>
        <v>0.13988000092939368</v>
      </c>
      <c r="D108">
        <f t="shared" si="159"/>
        <v>0.78883562771171767</v>
      </c>
      <c r="E108">
        <f t="shared" si="159"/>
        <v>0.18378786571086944</v>
      </c>
      <c r="F108">
        <f t="shared" si="159"/>
        <v>0.47971373471443957</v>
      </c>
      <c r="G108">
        <f t="shared" si="159"/>
        <v>0.23432661057521878</v>
      </c>
      <c r="H108">
        <f t="shared" si="159"/>
        <v>0.32260806103409989</v>
      </c>
      <c r="I108">
        <f t="shared" si="159"/>
        <v>0.28511202221497417</v>
      </c>
      <c r="J108">
        <f t="shared" si="159"/>
        <v>0.35549201104250278</v>
      </c>
      <c r="K108">
        <f t="shared" si="159"/>
        <v>0.41619485743570706</v>
      </c>
      <c r="L108">
        <f t="shared" si="159"/>
        <v>0.37415410125992132</v>
      </c>
      <c r="M108">
        <f t="shared" si="159"/>
        <v>0.45643904406695912</v>
      </c>
      <c r="N108">
        <f t="shared" si="159"/>
        <v>0.49001412877876721</v>
      </c>
      <c r="O108">
        <f t="shared" si="159"/>
        <v>0.40081505509185034</v>
      </c>
      <c r="P108">
        <f t="shared" si="159"/>
        <v>0.4950118476574531</v>
      </c>
      <c r="Q108">
        <f t="shared" si="159"/>
        <v>0.42907738899548498</v>
      </c>
      <c r="R108">
        <f t="shared" si="159"/>
        <v>0.38403971563879347</v>
      </c>
      <c r="S108">
        <f>S26*0.335339436316086 +S14*0.33449815127129 +S19*0.330162412412622</f>
        <v>0.34289804225523912</v>
      </c>
      <c r="T108">
        <f t="shared" ref="T108" si="160">T26*0.335339436316086 +T14*0.33449815127129 +T19*0.330162412412622</f>
        <v>0.52918685291072509</v>
      </c>
    </row>
    <row r="109" spans="1:20" x14ac:dyDescent="0.45">
      <c r="A109" t="s">
        <v>200</v>
      </c>
      <c r="B109">
        <f>B19*0.349875742363907+B2*0.341500951267104 +B23*0.308623306368988</f>
        <v>0.21718544032818038</v>
      </c>
      <c r="C109">
        <f t="shared" ref="C109:R109" si="161">C19*0.349875742363907+C2*0.341500951267104 +C23*0.308623306368988</f>
        <v>0.25499873158088782</v>
      </c>
      <c r="D109">
        <f t="shared" si="161"/>
        <v>0.67160699821740377</v>
      </c>
      <c r="E109">
        <f t="shared" si="161"/>
        <v>0.26832349718609094</v>
      </c>
      <c r="F109">
        <f t="shared" si="161"/>
        <v>0.75446439341322458</v>
      </c>
      <c r="G109">
        <f t="shared" si="161"/>
        <v>0.46592944909992567</v>
      </c>
      <c r="H109">
        <f t="shared" si="161"/>
        <v>0.44468011198799795</v>
      </c>
      <c r="I109">
        <f t="shared" si="161"/>
        <v>0.19951053815871106</v>
      </c>
      <c r="J109">
        <f t="shared" si="161"/>
        <v>0.23477862709440533</v>
      </c>
      <c r="K109">
        <f t="shared" si="161"/>
        <v>0.34516753302691427</v>
      </c>
      <c r="L109">
        <f t="shared" si="161"/>
        <v>0.56641302352023104</v>
      </c>
      <c r="M109">
        <f t="shared" si="161"/>
        <v>0.53960073612618098</v>
      </c>
      <c r="N109">
        <f t="shared" si="161"/>
        <v>0.80280569565589344</v>
      </c>
      <c r="O109">
        <f t="shared" si="161"/>
        <v>0.70163589035120966</v>
      </c>
      <c r="P109">
        <f t="shared" si="161"/>
        <v>0.24909233233709868</v>
      </c>
      <c r="Q109">
        <f t="shared" si="161"/>
        <v>0.44355122736492941</v>
      </c>
      <c r="R109">
        <f t="shared" si="161"/>
        <v>0.1354646850896131</v>
      </c>
      <c r="S109">
        <f>S19*0.349875742363907+S2*0.341500951267104 +S23*0.308623306368988</f>
        <v>0.21874391669924662</v>
      </c>
      <c r="T109">
        <f t="shared" ref="T109" si="162">T19*0.349875742363907+T2*0.341500951267104 +T23*0.308623306368988</f>
        <v>0.59967488034023753</v>
      </c>
    </row>
    <row r="110" spans="1:20" x14ac:dyDescent="0.45">
      <c r="A110" t="s">
        <v>201</v>
      </c>
      <c r="B110">
        <f>B11*0.340708148134018 +B26*0.331240057368085 +B14*0.328051794497895</f>
        <v>0.35343109363534131</v>
      </c>
      <c r="C110">
        <f t="shared" ref="C110:R110" si="163">C11*0.340708148134018 +C26*0.331240057368085 +C14*0.328051794497895</f>
        <v>0.16947150212910495</v>
      </c>
      <c r="D110">
        <f t="shared" si="163"/>
        <v>0.7489762471704382</v>
      </c>
      <c r="E110">
        <f t="shared" si="163"/>
        <v>0.21312030233534759</v>
      </c>
      <c r="F110">
        <f t="shared" si="163"/>
        <v>0.31941634636238098</v>
      </c>
      <c r="G110">
        <f t="shared" si="163"/>
        <v>0.13285055808223259</v>
      </c>
      <c r="H110">
        <f t="shared" si="163"/>
        <v>0.29772419798090083</v>
      </c>
      <c r="I110">
        <f t="shared" si="163"/>
        <v>0.38986751935614311</v>
      </c>
      <c r="J110">
        <f t="shared" si="163"/>
        <v>0.49677135068126171</v>
      </c>
      <c r="K110">
        <f t="shared" si="163"/>
        <v>0.51174489899865161</v>
      </c>
      <c r="L110">
        <f t="shared" si="163"/>
        <v>0.300284065815624</v>
      </c>
      <c r="M110">
        <f t="shared" si="163"/>
        <v>0.37061566877228747</v>
      </c>
      <c r="N110">
        <f t="shared" si="163"/>
        <v>0.26045071398394559</v>
      </c>
      <c r="O110">
        <f t="shared" si="163"/>
        <v>0.2448159297305042</v>
      </c>
      <c r="P110">
        <f t="shared" si="163"/>
        <v>0.58021192941169741</v>
      </c>
      <c r="Q110">
        <f t="shared" si="163"/>
        <v>0.30460318037982226</v>
      </c>
      <c r="R110">
        <f t="shared" si="163"/>
        <v>0.60296999494699155</v>
      </c>
      <c r="S110">
        <f>S11*0.340708148134018 +S26*0.331240057368085 +S14*0.328051794497895</f>
        <v>0.4734518267870711</v>
      </c>
      <c r="T110">
        <f t="shared" ref="T110" si="164">T11*0.340708148134018 +T26*0.331240057368085 +T14*0.328051794497895</f>
        <v>0.39381838987348428</v>
      </c>
    </row>
    <row r="111" spans="1:20" x14ac:dyDescent="0.45">
      <c r="A111" t="s">
        <v>202</v>
      </c>
      <c r="B111">
        <f>B2*0.348256444440028 +B19*0.343651078336446 +B23*0.308092477223524</f>
        <v>0.21680808909918642</v>
      </c>
      <c r="C111">
        <f t="shared" ref="C111:R111" si="165">C2*0.348256444440028 +C19*0.343651078336446 +C23*0.308092477223524</f>
        <v>0.25428360105762238</v>
      </c>
      <c r="D111">
        <f t="shared" si="165"/>
        <v>0.67211923226204739</v>
      </c>
      <c r="E111">
        <f t="shared" si="165"/>
        <v>0.26749326981453608</v>
      </c>
      <c r="F111">
        <f t="shared" si="165"/>
        <v>0.75523210269066732</v>
      </c>
      <c r="G111">
        <f t="shared" si="165"/>
        <v>0.46496594218685977</v>
      </c>
      <c r="H111">
        <f t="shared" si="165"/>
        <v>0.44312687679123486</v>
      </c>
      <c r="I111">
        <f t="shared" si="165"/>
        <v>0.19949272151683542</v>
      </c>
      <c r="J111">
        <f t="shared" si="165"/>
        <v>0.23396543790578211</v>
      </c>
      <c r="K111">
        <f t="shared" si="165"/>
        <v>0.34501089491841641</v>
      </c>
      <c r="L111">
        <f t="shared" si="165"/>
        <v>0.56559823105746765</v>
      </c>
      <c r="M111">
        <f t="shared" si="165"/>
        <v>0.53869379297451681</v>
      </c>
      <c r="N111">
        <f t="shared" si="165"/>
        <v>0.80334440210329905</v>
      </c>
      <c r="O111">
        <f t="shared" si="165"/>
        <v>0.70204603436701984</v>
      </c>
      <c r="P111">
        <f t="shared" si="165"/>
        <v>0.24748890011924107</v>
      </c>
      <c r="Q111">
        <f t="shared" si="165"/>
        <v>0.44068882865888664</v>
      </c>
      <c r="R111">
        <f t="shared" si="165"/>
        <v>0.13489117017365143</v>
      </c>
      <c r="S111">
        <f>S2*0.348256444440028 +S19*0.343651078336446 +S23*0.308092477223524</f>
        <v>0.21786069816591544</v>
      </c>
      <c r="T111">
        <f t="shared" ref="T111" si="166">T2*0.348256444440028 +T19*0.343651078336446 +T23*0.308092477223524</f>
        <v>0.6006882182230513</v>
      </c>
    </row>
    <row r="112" spans="1:20" x14ac:dyDescent="0.45">
      <c r="A112" t="s">
        <v>203</v>
      </c>
      <c r="B112">
        <f>B2*0.347079847313021 +B23*0.327478222355851 +B25*0.325441930331127</f>
        <v>0.41263771967104679</v>
      </c>
      <c r="C112">
        <f t="shared" ref="C112:R112" si="167">C2*0.347079847313021 +C23*0.327478222355851 +C25*0.325441930331127</f>
        <v>0.45238604652692227</v>
      </c>
      <c r="D112">
        <f t="shared" si="167"/>
        <v>0.41000990909413826</v>
      </c>
      <c r="E112">
        <f t="shared" si="167"/>
        <v>0.44976856247563579</v>
      </c>
      <c r="F112">
        <f t="shared" si="167"/>
        <v>0.71601303725015608</v>
      </c>
      <c r="G112">
        <f t="shared" si="167"/>
        <v>0.61003508921103133</v>
      </c>
      <c r="H112">
        <f t="shared" si="167"/>
        <v>0.61562772377362007</v>
      </c>
      <c r="I112">
        <f t="shared" si="167"/>
        <v>0.33890390332007458</v>
      </c>
      <c r="J112">
        <f t="shared" si="167"/>
        <v>0.2121340488379691</v>
      </c>
      <c r="K112">
        <f t="shared" si="167"/>
        <v>0.44409576693770536</v>
      </c>
      <c r="L112">
        <f t="shared" si="167"/>
        <v>0.6872660323125257</v>
      </c>
      <c r="M112">
        <f t="shared" si="167"/>
        <v>0.64968656417332959</v>
      </c>
      <c r="N112">
        <f t="shared" si="167"/>
        <v>0.75709054919161733</v>
      </c>
      <c r="O112">
        <f t="shared" si="167"/>
        <v>0.76854708367614055</v>
      </c>
      <c r="P112">
        <f t="shared" si="167"/>
        <v>0.15829466542170584</v>
      </c>
      <c r="Q112">
        <f t="shared" si="167"/>
        <v>0.52597917835493946</v>
      </c>
      <c r="R112">
        <f t="shared" si="167"/>
        <v>0.19041888990543249</v>
      </c>
      <c r="S112">
        <f>S2*0.347079847313021 +S23*0.327478222355851 +S25*0.325441930331127</f>
        <v>0.32934461508654261</v>
      </c>
      <c r="T112">
        <f t="shared" ref="T112" si="168">T2*0.347079847313021 +T23*0.327478222355851 +T25*0.325441930331127</f>
        <v>0.51384306935094815</v>
      </c>
    </row>
    <row r="113" spans="1:20" x14ac:dyDescent="0.45">
      <c r="A113" t="s">
        <v>204</v>
      </c>
      <c r="B113">
        <f>B2*0.356681833366696 +B23*0.332289757836854 +B19*0.311028408796448</f>
        <v>0.23141606759475813</v>
      </c>
      <c r="C113">
        <f t="shared" ref="C113:R113" si="169">C2*0.356681833366696 +C23*0.332289757836854 +C19*0.311028408796448</f>
        <v>0.27132301384789315</v>
      </c>
      <c r="D113">
        <f t="shared" si="169"/>
        <v>0.65136276443030172</v>
      </c>
      <c r="E113">
        <f t="shared" si="169"/>
        <v>0.28459289984054442</v>
      </c>
      <c r="F113">
        <f t="shared" si="169"/>
        <v>0.75394816801279896</v>
      </c>
      <c r="G113">
        <f t="shared" si="169"/>
        <v>0.47517510332046464</v>
      </c>
      <c r="H113">
        <f t="shared" si="169"/>
        <v>0.45687959851942928</v>
      </c>
      <c r="I113">
        <f t="shared" si="169"/>
        <v>0.21067757388929298</v>
      </c>
      <c r="J113">
        <f t="shared" si="169"/>
        <v>0.23213617596845962</v>
      </c>
      <c r="K113">
        <f t="shared" si="169"/>
        <v>0.35215107608300561</v>
      </c>
      <c r="L113">
        <f t="shared" si="169"/>
        <v>0.57680792734872277</v>
      </c>
      <c r="M113">
        <f t="shared" si="169"/>
        <v>0.54632455535424229</v>
      </c>
      <c r="N113">
        <f t="shared" si="169"/>
        <v>0.79953344257805392</v>
      </c>
      <c r="O113">
        <f t="shared" si="169"/>
        <v>0.70928180608428681</v>
      </c>
      <c r="P113">
        <f t="shared" si="169"/>
        <v>0.24019122509732888</v>
      </c>
      <c r="Q113">
        <f t="shared" si="169"/>
        <v>0.44669582472730013</v>
      </c>
      <c r="R113">
        <f t="shared" si="169"/>
        <v>0.14028883662436092</v>
      </c>
      <c r="S113">
        <f>S2*0.356681833366696 +S23*0.332289757836854 +S19*0.311028408796448</f>
        <v>0.22959634898924691</v>
      </c>
      <c r="T113">
        <f t="shared" ref="T113" si="170">T2*0.356681833366696 +T23*0.332289757836854 +T19*0.311028408796448</f>
        <v>0.59339391533895425</v>
      </c>
    </row>
    <row r="114" spans="1:20" x14ac:dyDescent="0.45">
      <c r="A114" t="s">
        <v>205</v>
      </c>
      <c r="B114">
        <f>B2*0.346764121337261 +B23*0.340192886050683 +B25*0.313042992612055</f>
        <v>0.41333996669381207</v>
      </c>
      <c r="C114">
        <f t="shared" ref="C114:R114" si="171">C2*0.346764121337261 +C23*0.340192886050683 +C25*0.313042992612055</f>
        <v>0.45456029290711741</v>
      </c>
      <c r="D114">
        <f t="shared" si="171"/>
        <v>0.4084143915221834</v>
      </c>
      <c r="E114">
        <f t="shared" si="171"/>
        <v>0.45266198706862421</v>
      </c>
      <c r="F114">
        <f t="shared" si="171"/>
        <v>0.71625581913326231</v>
      </c>
      <c r="G114">
        <f t="shared" si="171"/>
        <v>0.61072180872679194</v>
      </c>
      <c r="H114">
        <f t="shared" si="171"/>
        <v>0.61761164846890249</v>
      </c>
      <c r="I114">
        <f t="shared" si="171"/>
        <v>0.33964567095186304</v>
      </c>
      <c r="J114">
        <f t="shared" si="171"/>
        <v>0.21256903848231046</v>
      </c>
      <c r="K114">
        <f t="shared" si="171"/>
        <v>0.44429056261677441</v>
      </c>
      <c r="L114">
        <f t="shared" si="171"/>
        <v>0.68927653802766087</v>
      </c>
      <c r="M114">
        <f t="shared" si="171"/>
        <v>0.65023801012020543</v>
      </c>
      <c r="N114">
        <f t="shared" si="171"/>
        <v>0.75640312783434482</v>
      </c>
      <c r="O114">
        <f t="shared" si="171"/>
        <v>0.7696229121567405</v>
      </c>
      <c r="P114">
        <f t="shared" si="171"/>
        <v>0.15891738883312576</v>
      </c>
      <c r="Q114">
        <f t="shared" si="171"/>
        <v>0.52805438201592714</v>
      </c>
      <c r="R114">
        <f t="shared" si="171"/>
        <v>0.19163516779058554</v>
      </c>
      <c r="S114">
        <f>S2*0.346764121337261 +S23*0.340192886050683 +S25*0.313042992612055</f>
        <v>0.33207688693230519</v>
      </c>
      <c r="T114">
        <f t="shared" ref="T114" si="172">T2*0.346764121337261 +T23*0.340192886050683 +T25*0.313042992612055</f>
        <v>0.51247599038990566</v>
      </c>
    </row>
    <row r="115" spans="1:20" x14ac:dyDescent="0.45">
      <c r="A115" t="s">
        <v>206</v>
      </c>
      <c r="B115">
        <f>B5*0.356324298358502 +B2*0.325363609668301 +B16*0.318312091973196</f>
        <v>0.16119889673575497</v>
      </c>
      <c r="C115">
        <f t="shared" ref="C115:R115" si="173">C5*0.356324298358502 +C2*0.325363609668301 +C16*0.318312091973196</f>
        <v>6.2618772191448388E-2</v>
      </c>
      <c r="D115">
        <f t="shared" si="173"/>
        <v>0.77731394743059523</v>
      </c>
      <c r="E115">
        <f t="shared" si="173"/>
        <v>5.2182310159540328E-2</v>
      </c>
      <c r="F115">
        <f t="shared" si="173"/>
        <v>0.79673286433940049</v>
      </c>
      <c r="G115">
        <f t="shared" si="173"/>
        <v>0.30242525345860216</v>
      </c>
      <c r="H115">
        <f t="shared" si="173"/>
        <v>0.25700823629085245</v>
      </c>
      <c r="I115">
        <f t="shared" si="173"/>
        <v>0.13290322142559577</v>
      </c>
      <c r="J115">
        <f t="shared" si="173"/>
        <v>0.42013438512502499</v>
      </c>
      <c r="K115">
        <f t="shared" si="173"/>
        <v>0.29771366155641754</v>
      </c>
      <c r="L115">
        <f t="shared" si="173"/>
        <v>0.23086107319998123</v>
      </c>
      <c r="M115">
        <f t="shared" si="173"/>
        <v>0.25298029911249592</v>
      </c>
      <c r="N115">
        <f t="shared" si="173"/>
        <v>0.78695477372188527</v>
      </c>
      <c r="O115">
        <f t="shared" si="173"/>
        <v>0.65542521629601702</v>
      </c>
      <c r="P115">
        <f t="shared" si="173"/>
        <v>0.27799675900540799</v>
      </c>
      <c r="Q115">
        <f t="shared" si="173"/>
        <v>7.9359010766617472E-2</v>
      </c>
      <c r="R115">
        <f t="shared" si="173"/>
        <v>0.18660910156580612</v>
      </c>
      <c r="S115">
        <f>S5*0.356324298358502 +S2*0.325363609668301 +S16*0.318312091973196</f>
        <v>8.9021502733393182E-2</v>
      </c>
      <c r="T115">
        <f t="shared" ref="T115" si="174">T5*0.356324298358502 +T2*0.325363609668301 +T16*0.318312091973196</f>
        <v>0.73419629662832886</v>
      </c>
    </row>
    <row r="116" spans="1:20" x14ac:dyDescent="0.45">
      <c r="A116" t="s">
        <v>207</v>
      </c>
      <c r="B116">
        <f>B2*0.364798597637734 +B23*0.339855121460817+B24*0.295346280901447</f>
        <v>0.39087411777176495</v>
      </c>
      <c r="C116">
        <f t="shared" ref="C116:R116" si="175">C2*0.364798597637734 +C23*0.339855121460817+C24*0.295346280901447</f>
        <v>0.40710785468363619</v>
      </c>
      <c r="D116">
        <f t="shared" si="175"/>
        <v>0.48998236775868126</v>
      </c>
      <c r="E116">
        <f t="shared" si="175"/>
        <v>0.42999017476389134</v>
      </c>
      <c r="F116">
        <f t="shared" si="175"/>
        <v>0.61856216149787158</v>
      </c>
      <c r="G116">
        <f t="shared" si="175"/>
        <v>0.50925415314945854</v>
      </c>
      <c r="H116">
        <f t="shared" si="175"/>
        <v>0.53039604385733308</v>
      </c>
      <c r="I116">
        <f t="shared" si="175"/>
        <v>0.36444832366217678</v>
      </c>
      <c r="J116">
        <f t="shared" si="175"/>
        <v>0.2429945242139171</v>
      </c>
      <c r="K116">
        <f t="shared" si="175"/>
        <v>0.43911396888639342</v>
      </c>
      <c r="L116">
        <f t="shared" si="175"/>
        <v>0.63554332600003971</v>
      </c>
      <c r="M116">
        <f t="shared" si="175"/>
        <v>0.63285662528750097</v>
      </c>
      <c r="N116">
        <f t="shared" si="175"/>
        <v>0.6340822049808631</v>
      </c>
      <c r="O116">
        <f t="shared" si="175"/>
        <v>0.68536390077596909</v>
      </c>
      <c r="P116">
        <f t="shared" si="175"/>
        <v>0.23893734914877335</v>
      </c>
      <c r="Q116">
        <f t="shared" si="175"/>
        <v>0.52630561714585911</v>
      </c>
      <c r="R116">
        <f t="shared" si="175"/>
        <v>0.24329351361133927</v>
      </c>
      <c r="S116">
        <f>S2*0.364798597637734 +S23*0.339855121460817+S24*0.295346280901447</f>
        <v>0.38528609651481582</v>
      </c>
      <c r="T116">
        <f t="shared" ref="T116" si="176">T2*0.364798597637734 +T23*0.339855121460817+T24*0.295346280901447</f>
        <v>0.49495256251765291</v>
      </c>
    </row>
    <row r="117" spans="1:20" x14ac:dyDescent="0.45">
      <c r="A117" t="s">
        <v>208</v>
      </c>
      <c r="B117">
        <f>B19*0.349708367795031 +B2*0.337900685204693 +B5*0.312390947000274</f>
        <v>3.5138370563900387E-2</v>
      </c>
      <c r="C117">
        <f t="shared" ref="C117:R117" si="177">C19*0.349708367795031 +C2*0.337900685204693 +C5*0.312390947000274</f>
        <v>1.719877218664087E-2</v>
      </c>
      <c r="D117">
        <f t="shared" si="177"/>
        <v>0.93207474419019598</v>
      </c>
      <c r="E117">
        <f t="shared" si="177"/>
        <v>2.2931696248854494E-2</v>
      </c>
      <c r="F117">
        <f t="shared" si="177"/>
        <v>0.80751326539068491</v>
      </c>
      <c r="G117">
        <f t="shared" si="177"/>
        <v>0.28112004092896919</v>
      </c>
      <c r="H117">
        <f t="shared" si="177"/>
        <v>0.19933086873353442</v>
      </c>
      <c r="I117">
        <f t="shared" si="177"/>
        <v>6.0259038859170166E-2</v>
      </c>
      <c r="J117">
        <f t="shared" si="177"/>
        <v>0.23253717202400134</v>
      </c>
      <c r="K117">
        <f t="shared" si="177"/>
        <v>0.26946184985247201</v>
      </c>
      <c r="L117">
        <f t="shared" si="177"/>
        <v>0.33042698276183546</v>
      </c>
      <c r="M117">
        <f t="shared" si="177"/>
        <v>0.34926869498631241</v>
      </c>
      <c r="N117">
        <f t="shared" si="177"/>
        <v>0.85822299575112571</v>
      </c>
      <c r="O117">
        <f t="shared" si="177"/>
        <v>0.6562694348938598</v>
      </c>
      <c r="P117">
        <f t="shared" si="177"/>
        <v>0.23640130657086822</v>
      </c>
      <c r="Q117">
        <f t="shared" si="177"/>
        <v>0.18780045878819532</v>
      </c>
      <c r="R117">
        <f t="shared" si="177"/>
        <v>4.4446301937383546E-2</v>
      </c>
      <c r="S117">
        <f>S19*0.349708367795031 +S2*0.337900685204693 +S5*0.312390947000274</f>
        <v>3.4091663874964061E-2</v>
      </c>
      <c r="T117">
        <f t="shared" ref="T117" si="178">T19*0.349708367795031 +T2*0.337900685204693 +T5*0.312390947000274</f>
        <v>0.71828250010714423</v>
      </c>
    </row>
    <row r="118" spans="1:20" x14ac:dyDescent="0.45">
      <c r="A118" t="s">
        <v>209</v>
      </c>
      <c r="B118">
        <f>B19*0.365225924399396+B11*0.318968901821896 +B5*0.315805173778706</f>
        <v>0.11378449590485563</v>
      </c>
      <c r="C118">
        <f t="shared" ref="C118:R118" si="179">C19*0.365225924399396+C11*0.318968901821896 +C5*0.315805173778706</f>
        <v>6.2408417027611546E-2</v>
      </c>
      <c r="D118">
        <f t="shared" si="179"/>
        <v>0.89003160758290101</v>
      </c>
      <c r="E118">
        <f t="shared" si="179"/>
        <v>7.3624725654190107E-2</v>
      </c>
      <c r="F118">
        <f t="shared" si="179"/>
        <v>0.61753185680569689</v>
      </c>
      <c r="G118">
        <f t="shared" si="179"/>
        <v>0.21991362851107998</v>
      </c>
      <c r="H118">
        <f t="shared" si="179"/>
        <v>0.23617357711498968</v>
      </c>
      <c r="I118">
        <f t="shared" si="179"/>
        <v>0.15114579648404861</v>
      </c>
      <c r="J118">
        <f t="shared" si="179"/>
        <v>0.40728186986904175</v>
      </c>
      <c r="K118">
        <f t="shared" si="179"/>
        <v>0.36113723447900437</v>
      </c>
      <c r="L118">
        <f t="shared" si="179"/>
        <v>0.28660876160747051</v>
      </c>
      <c r="M118">
        <f t="shared" si="179"/>
        <v>0.30332949575903706</v>
      </c>
      <c r="N118">
        <f t="shared" si="179"/>
        <v>0.61644764136852892</v>
      </c>
      <c r="O118">
        <f t="shared" si="179"/>
        <v>0.47996598526911782</v>
      </c>
      <c r="P118">
        <f t="shared" si="179"/>
        <v>0.40244324237162954</v>
      </c>
      <c r="Q118">
        <f t="shared" si="179"/>
        <v>0.20158131175380695</v>
      </c>
      <c r="R118">
        <f t="shared" si="179"/>
        <v>0.27559574674655268</v>
      </c>
      <c r="S118">
        <f>S19*0.365225924399396+S11*0.318968901821896 +S5*0.315805173778706</f>
        <v>0.18977422581691741</v>
      </c>
      <c r="T118">
        <f t="shared" ref="T118" si="180">T19*0.365225924399396+T11*0.318968901821896 +T5*0.315805173778706</f>
        <v>0.54876680065262673</v>
      </c>
    </row>
    <row r="119" spans="1:20" x14ac:dyDescent="0.45">
      <c r="A119" t="s">
        <v>210</v>
      </c>
      <c r="B119">
        <f>B19*0.358084159575326 +B26*0.328199133459737 +B11*0.313716706964936</f>
        <v>0.14233092817180096</v>
      </c>
      <c r="C119">
        <f t="shared" ref="C119:R119" si="181">C19*0.358084159575326 +C26*0.328199133459737 +C11*0.313716706964936</f>
        <v>0.1635512790764416</v>
      </c>
      <c r="D119">
        <f t="shared" si="181"/>
        <v>0.78824822997652755</v>
      </c>
      <c r="E119">
        <f t="shared" si="181"/>
        <v>0.21760691734231302</v>
      </c>
      <c r="F119">
        <f t="shared" si="181"/>
        <v>0.50272085042161996</v>
      </c>
      <c r="G119">
        <f t="shared" si="181"/>
        <v>0.18480744129922308</v>
      </c>
      <c r="H119">
        <f t="shared" si="181"/>
        <v>0.35289613803564945</v>
      </c>
      <c r="I119">
        <f t="shared" si="181"/>
        <v>0.20326995279366589</v>
      </c>
      <c r="J119">
        <f t="shared" si="181"/>
        <v>0.44224052669138791</v>
      </c>
      <c r="K119">
        <f t="shared" si="181"/>
        <v>0.47322658319541067</v>
      </c>
      <c r="L119">
        <f t="shared" si="181"/>
        <v>0.40278556868855558</v>
      </c>
      <c r="M119">
        <f t="shared" si="181"/>
        <v>0.46282260508983247</v>
      </c>
      <c r="N119">
        <f t="shared" si="181"/>
        <v>0.39140057599071831</v>
      </c>
      <c r="O119">
        <f t="shared" si="181"/>
        <v>0.37902761065544993</v>
      </c>
      <c r="P119">
        <f t="shared" si="181"/>
        <v>0.54053769550841957</v>
      </c>
      <c r="Q119">
        <f t="shared" si="181"/>
        <v>0.42938623325647057</v>
      </c>
      <c r="R119">
        <f t="shared" si="181"/>
        <v>0.47330390791735011</v>
      </c>
      <c r="S119">
        <f>S19*0.358084159575326 +S26*0.328199133459737 +S11*0.313716706964936</f>
        <v>0.40459459352424793</v>
      </c>
      <c r="T119">
        <f t="shared" ref="T119" si="182">T19*0.358084159575326 +T26*0.328199133459737 +T11*0.313716706964936</f>
        <v>0.3819043575250271</v>
      </c>
    </row>
    <row r="120" spans="1:20" x14ac:dyDescent="0.45">
      <c r="A120" t="s">
        <v>211</v>
      </c>
      <c r="B120">
        <f>B2*0.345924045624524+B23*0.33145669646635+B25*0.322619257909125</f>
        <v>0.41346393679192622</v>
      </c>
      <c r="C120">
        <f t="shared" ref="C120:R120" si="183">C2*0.345924045624524+C23*0.33145669646635+C25*0.322619257909125</f>
        <v>0.45371617877886294</v>
      </c>
      <c r="D120">
        <f t="shared" si="183"/>
        <v>0.40870491138539478</v>
      </c>
      <c r="E120">
        <f t="shared" si="183"/>
        <v>0.45128907269494944</v>
      </c>
      <c r="F120">
        <f t="shared" si="183"/>
        <v>0.71585507640377966</v>
      </c>
      <c r="G120">
        <f t="shared" si="183"/>
        <v>0.61080446362591911</v>
      </c>
      <c r="H120">
        <f t="shared" si="183"/>
        <v>0.61695895162882697</v>
      </c>
      <c r="I120">
        <f t="shared" si="183"/>
        <v>0.33952588627618407</v>
      </c>
      <c r="J120">
        <f t="shared" si="183"/>
        <v>0.21233080710240743</v>
      </c>
      <c r="K120">
        <f t="shared" si="183"/>
        <v>0.44445995983285203</v>
      </c>
      <c r="L120">
        <f t="shared" si="183"/>
        <v>0.68834565708130291</v>
      </c>
      <c r="M120">
        <f t="shared" si="183"/>
        <v>0.65030964273270531</v>
      </c>
      <c r="N120">
        <f t="shared" si="183"/>
        <v>0.75666751570647861</v>
      </c>
      <c r="O120">
        <f t="shared" si="183"/>
        <v>0.76899634730774258</v>
      </c>
      <c r="P120">
        <f t="shared" si="183"/>
        <v>0.15848085429854594</v>
      </c>
      <c r="Q120">
        <f t="shared" si="183"/>
        <v>0.52729564773201532</v>
      </c>
      <c r="R120">
        <f t="shared" si="183"/>
        <v>0.19103339696121044</v>
      </c>
      <c r="S120">
        <f>S2*0.345924045624524+S23*0.33145669646635+S25*0.322619257909125</f>
        <v>0.33062409160702477</v>
      </c>
      <c r="T120">
        <f t="shared" ref="T120" si="184">T2*0.345924045624524+T23*0.33145669646635+T25*0.322619257909125</f>
        <v>0.51302542373366666</v>
      </c>
    </row>
    <row r="121" spans="1:20" x14ac:dyDescent="0.45">
      <c r="A121" t="s">
        <v>212</v>
      </c>
      <c r="B121">
        <f>B2*0.371839365016316 +B23*0.332039473071559+B25*0.296121161912123</f>
        <v>0.39861837552635682</v>
      </c>
      <c r="C121">
        <f t="shared" ref="C121:R121" si="185">C2*0.371839365016316 +C23*0.332039473071559+C25*0.296121161912123</f>
        <v>0.43787539026340794</v>
      </c>
      <c r="D121">
        <f t="shared" si="185"/>
        <v>0.42839793275891047</v>
      </c>
      <c r="E121">
        <f t="shared" si="185"/>
        <v>0.43633140478444232</v>
      </c>
      <c r="F121">
        <f t="shared" si="185"/>
        <v>0.72160476454635281</v>
      </c>
      <c r="G121">
        <f t="shared" si="185"/>
        <v>0.59723342626486386</v>
      </c>
      <c r="H121">
        <f t="shared" si="185"/>
        <v>0.59962166484326551</v>
      </c>
      <c r="I121">
        <f t="shared" si="185"/>
        <v>0.32999561813684442</v>
      </c>
      <c r="J121">
        <f t="shared" si="185"/>
        <v>0.21086296997681941</v>
      </c>
      <c r="K121">
        <f t="shared" si="185"/>
        <v>0.43703001391393748</v>
      </c>
      <c r="L121">
        <f t="shared" si="185"/>
        <v>0.67738576667573303</v>
      </c>
      <c r="M121">
        <f t="shared" si="185"/>
        <v>0.6392828763232592</v>
      </c>
      <c r="N121">
        <f t="shared" si="185"/>
        <v>0.76173695018001686</v>
      </c>
      <c r="O121">
        <f t="shared" si="185"/>
        <v>0.76628264742215813</v>
      </c>
      <c r="P121">
        <f t="shared" si="185"/>
        <v>0.15872193609381668</v>
      </c>
      <c r="Q121">
        <f t="shared" si="185"/>
        <v>0.51102524105763569</v>
      </c>
      <c r="R121">
        <f t="shared" si="185"/>
        <v>0.18535058482251277</v>
      </c>
      <c r="S121">
        <f>S2*0.371839365016316 +S23*0.332039473071559+S25*0.296121161912123</f>
        <v>0.32033490115565078</v>
      </c>
      <c r="T121">
        <f t="shared" ref="T121" si="186">T2*0.371839365016316 +T23*0.332039473071559+T25*0.296121161912123</f>
        <v>0.52252703072848705</v>
      </c>
    </row>
    <row r="122" spans="1:20" x14ac:dyDescent="0.45">
      <c r="A122" t="s">
        <v>213</v>
      </c>
      <c r="B122">
        <f>B9*0.351660790869082 +B11*0.336667018136116 +B14*0.311672190994801</f>
        <v>0.53180304696180836</v>
      </c>
      <c r="C122">
        <f t="shared" ref="C122:R122" si="187">C9*0.351660790869082 +C11*0.336667018136116 +C14*0.311672190994801</f>
        <v>0.17721160237026046</v>
      </c>
      <c r="D122">
        <f t="shared" si="187"/>
        <v>0.67822644606781601</v>
      </c>
      <c r="E122">
        <f t="shared" si="187"/>
        <v>0.2064460086241412</v>
      </c>
      <c r="F122">
        <f t="shared" si="187"/>
        <v>0.23478152861316615</v>
      </c>
      <c r="G122">
        <f t="shared" si="187"/>
        <v>0.21767676453317086</v>
      </c>
      <c r="H122">
        <f t="shared" si="187"/>
        <v>0.28454743001355154</v>
      </c>
      <c r="I122">
        <f t="shared" si="187"/>
        <v>0.52718552191640267</v>
      </c>
      <c r="J122">
        <f t="shared" si="187"/>
        <v>0.54920717315731948</v>
      </c>
      <c r="K122">
        <f t="shared" si="187"/>
        <v>0.48255350989339174</v>
      </c>
      <c r="L122">
        <f t="shared" si="187"/>
        <v>0.27038090207191651</v>
      </c>
      <c r="M122">
        <f t="shared" si="187"/>
        <v>0.30279895997389994</v>
      </c>
      <c r="N122">
        <f t="shared" si="187"/>
        <v>0.24298032998713945</v>
      </c>
      <c r="O122">
        <f t="shared" si="187"/>
        <v>0.22566873822675937</v>
      </c>
      <c r="P122">
        <f t="shared" si="187"/>
        <v>0.5985511967089463</v>
      </c>
      <c r="Q122">
        <f t="shared" si="187"/>
        <v>0.22210179655925572</v>
      </c>
      <c r="R122">
        <f t="shared" si="187"/>
        <v>0.60636488402985866</v>
      </c>
      <c r="S122">
        <f>S9*0.351660790869082 +S11*0.336667018136116 +S14*0.311672190994801</f>
        <v>0.43192471793733445</v>
      </c>
      <c r="T122">
        <f t="shared" ref="T122" si="188">T9*0.351660790869082 +T11*0.336667018136116 +T14*0.311672190994801</f>
        <v>0.4277619001878108</v>
      </c>
    </row>
    <row r="123" spans="1:20" x14ac:dyDescent="0.45">
      <c r="A123" t="s">
        <v>214</v>
      </c>
      <c r="B123">
        <f>B2*0.370137732848794 +B23*0.316760389809524 +B19*0.313101877341681</f>
        <v>0.22188632059881949</v>
      </c>
      <c r="C123">
        <f t="shared" ref="C123:R123" si="189">C2*0.370137732848794 +C23*0.316760389809524 +C19*0.313101877341681</f>
        <v>0.25945973693561752</v>
      </c>
      <c r="D123">
        <f t="shared" si="189"/>
        <v>0.66483849838400544</v>
      </c>
      <c r="E123">
        <f t="shared" si="189"/>
        <v>0.27238174451030556</v>
      </c>
      <c r="F123">
        <f t="shared" si="189"/>
        <v>0.75678218228794636</v>
      </c>
      <c r="G123">
        <f t="shared" si="189"/>
        <v>0.46661304346146693</v>
      </c>
      <c r="H123">
        <f t="shared" si="189"/>
        <v>0.44465180239885116</v>
      </c>
      <c r="I123">
        <f t="shared" si="189"/>
        <v>0.20411780631900811</v>
      </c>
      <c r="J123">
        <f t="shared" si="189"/>
        <v>0.23099092170516361</v>
      </c>
      <c r="K123">
        <f t="shared" si="189"/>
        <v>0.34756863961592488</v>
      </c>
      <c r="L123">
        <f t="shared" si="189"/>
        <v>0.56806759065642165</v>
      </c>
      <c r="M123">
        <f t="shared" si="189"/>
        <v>0.53941726421946845</v>
      </c>
      <c r="N123">
        <f t="shared" si="189"/>
        <v>0.80321617448344851</v>
      </c>
      <c r="O123">
        <f t="shared" si="189"/>
        <v>0.70618418190329635</v>
      </c>
      <c r="P123">
        <f t="shared" si="189"/>
        <v>0.24008164054622716</v>
      </c>
      <c r="Q123">
        <f t="shared" si="189"/>
        <v>0.43541907495332338</v>
      </c>
      <c r="R123">
        <f t="shared" si="189"/>
        <v>0.13558778550406028</v>
      </c>
      <c r="S123">
        <f>S2*0.370137732848794 +S23*0.316760389809524 +S19*0.313101877341681</f>
        <v>0.22036384833330544</v>
      </c>
      <c r="T123">
        <f t="shared" ref="T123" si="190">T2*0.370137732848794 +T23*0.316760389809524 +T19*0.313101877341681</f>
        <v>0.60039450508796577</v>
      </c>
    </row>
    <row r="124" spans="1:20" x14ac:dyDescent="0.45">
      <c r="A124" t="s">
        <v>215</v>
      </c>
      <c r="B124">
        <f>B2*0.345423696499834 +B19*0.328673593724293 +B23*0.325902709775871</f>
        <v>0.22763423628618534</v>
      </c>
      <c r="C124">
        <f t="shared" ref="C124:R124" si="191">C2*0.345423696499834 +C19*0.328673593724293 +C23*0.325902709775871</f>
        <v>0.26726964164981665</v>
      </c>
      <c r="D124">
        <f t="shared" si="191"/>
        <v>0.65676753418059974</v>
      </c>
      <c r="E124">
        <f t="shared" si="191"/>
        <v>0.28067173441027737</v>
      </c>
      <c r="F124">
        <f t="shared" si="191"/>
        <v>0.75332441186035315</v>
      </c>
      <c r="G124">
        <f t="shared" si="191"/>
        <v>0.47344298108976102</v>
      </c>
      <c r="H124">
        <f t="shared" si="191"/>
        <v>0.45487858467004627</v>
      </c>
      <c r="I124">
        <f t="shared" si="191"/>
        <v>0.20742904773501827</v>
      </c>
      <c r="J124">
        <f t="shared" si="191"/>
        <v>0.23372978453605686</v>
      </c>
      <c r="K124">
        <f t="shared" si="191"/>
        <v>0.35026637337648603</v>
      </c>
      <c r="L124">
        <f t="shared" si="191"/>
        <v>0.57458955427503122</v>
      </c>
      <c r="M124">
        <f t="shared" si="191"/>
        <v>0.54527302021200408</v>
      </c>
      <c r="N124">
        <f t="shared" si="191"/>
        <v>0.79994696686007638</v>
      </c>
      <c r="O124">
        <f t="shared" si="191"/>
        <v>0.70663136383280267</v>
      </c>
      <c r="P124">
        <f t="shared" si="191"/>
        <v>0.24441307339616722</v>
      </c>
      <c r="Q124">
        <f t="shared" si="191"/>
        <v>0.44866467153667045</v>
      </c>
      <c r="R124">
        <f t="shared" si="191"/>
        <v>0.13945648951866751</v>
      </c>
      <c r="S124">
        <f>S2*0.345423696499834 +S19*0.328673593724293 +S23*0.325902709775871</f>
        <v>0.22731319716706294</v>
      </c>
      <c r="T124">
        <f t="shared" ref="T124" si="192">T2*0.345423696499834 +T19*0.328673593724293 +T23*0.325902709775871</f>
        <v>0.59420853800746531</v>
      </c>
    </row>
    <row r="125" spans="1:20" x14ac:dyDescent="0.45">
      <c r="A125" t="s">
        <v>216</v>
      </c>
      <c r="B125">
        <f>B19*0.351236310546072 +B2*0.336088144625997 +B23*0.31267554482793</f>
        <v>0.21968772272656409</v>
      </c>
      <c r="C125">
        <f t="shared" ref="C125:R125" si="193">C19*0.351236310546072 +C2*0.336088144625997 +C23*0.31267554482793</f>
        <v>0.25818786128772009</v>
      </c>
      <c r="D125">
        <f t="shared" si="193"/>
        <v>0.66807504866961664</v>
      </c>
      <c r="E125">
        <f t="shared" si="193"/>
        <v>0.27163457649735889</v>
      </c>
      <c r="F125">
        <f t="shared" si="193"/>
        <v>0.75352225317238231</v>
      </c>
      <c r="G125">
        <f t="shared" si="193"/>
        <v>0.46836626746086946</v>
      </c>
      <c r="H125">
        <f t="shared" si="193"/>
        <v>0.44821375221293963</v>
      </c>
      <c r="I125">
        <f t="shared" si="193"/>
        <v>0.20115989790196828</v>
      </c>
      <c r="J125">
        <f t="shared" si="193"/>
        <v>0.23531127583031386</v>
      </c>
      <c r="K125">
        <f t="shared" si="193"/>
        <v>0.34636327552299551</v>
      </c>
      <c r="L125">
        <f t="shared" si="193"/>
        <v>0.56884960035586696</v>
      </c>
      <c r="M125">
        <f t="shared" si="193"/>
        <v>0.5416057585857621</v>
      </c>
      <c r="N125">
        <f t="shared" si="193"/>
        <v>0.80172002599010994</v>
      </c>
      <c r="O125">
        <f t="shared" si="193"/>
        <v>0.70228831496378352</v>
      </c>
      <c r="P125">
        <f t="shared" si="193"/>
        <v>0.24960412582842512</v>
      </c>
      <c r="Q125">
        <f t="shared" si="193"/>
        <v>0.44724196446610487</v>
      </c>
      <c r="R125">
        <f t="shared" si="193"/>
        <v>0.13681607531008128</v>
      </c>
      <c r="S125">
        <f>S19*0.351236310546072 +S2*0.336088144625997 +S23*0.31267554482793</f>
        <v>0.2213245060104394</v>
      </c>
      <c r="T125">
        <f t="shared" ref="T125" si="194">T19*0.351236310546072 +T2*0.336088144625997 +T23*0.31267554482793</f>
        <v>0.59761433841489198</v>
      </c>
    </row>
    <row r="126" spans="1:20" x14ac:dyDescent="0.45">
      <c r="A126" t="s">
        <v>217</v>
      </c>
      <c r="B126">
        <f>B11*0.336401877828732 +B26*0.334485661808866 +B9*0.329112460362401</f>
        <v>0.35880934400668651</v>
      </c>
      <c r="C126">
        <f t="shared" ref="C126:R126" si="195">C11*0.336401877828732 +C26*0.334485661808866 +C9*0.329112460362401</f>
        <v>0.25626781168818846</v>
      </c>
      <c r="D126">
        <f t="shared" si="195"/>
        <v>0.61344639637199183</v>
      </c>
      <c r="E126">
        <f t="shared" si="195"/>
        <v>0.3326259997883797</v>
      </c>
      <c r="F126">
        <f t="shared" si="195"/>
        <v>0.31465136707415747</v>
      </c>
      <c r="G126">
        <f t="shared" si="195"/>
        <v>0.17638164480385976</v>
      </c>
      <c r="H126">
        <f t="shared" si="195"/>
        <v>0.3983192689271719</v>
      </c>
      <c r="I126">
        <f t="shared" si="195"/>
        <v>0.40038736636775352</v>
      </c>
      <c r="J126">
        <f t="shared" si="195"/>
        <v>0.52772143947288785</v>
      </c>
      <c r="K126">
        <f t="shared" si="195"/>
        <v>0.57932316445801302</v>
      </c>
      <c r="L126">
        <f t="shared" si="195"/>
        <v>0.39293661194915497</v>
      </c>
      <c r="M126">
        <f t="shared" si="195"/>
        <v>0.4611987932649172</v>
      </c>
      <c r="N126">
        <f t="shared" si="195"/>
        <v>0.13131108226540256</v>
      </c>
      <c r="O126">
        <f t="shared" si="195"/>
        <v>0.28086752744879168</v>
      </c>
      <c r="P126">
        <f t="shared" si="195"/>
        <v>0.62296960379207311</v>
      </c>
      <c r="Q126">
        <f t="shared" si="195"/>
        <v>0.41997003455105175</v>
      </c>
      <c r="R126">
        <f t="shared" si="195"/>
        <v>0.67787230045996694</v>
      </c>
      <c r="S126">
        <f>S11*0.336401877828732 +S26*0.334485661808866 +S9*0.329112460362401</f>
        <v>0.56285118839162518</v>
      </c>
      <c r="T126">
        <f t="shared" ref="T126" si="196">T11*0.336401877828732 +T26*0.334485661808866 +T9*0.329112460362401</f>
        <v>0.25380576890077522</v>
      </c>
    </row>
    <row r="127" spans="1:20" x14ac:dyDescent="0.45">
      <c r="A127" t="s">
        <v>218</v>
      </c>
      <c r="B127">
        <f>B26*0.351411215845411 +B11*0.327535598077044 +B19*0.321053186077543</f>
        <v>0.14808916516577547</v>
      </c>
      <c r="C127">
        <f t="shared" ref="C127:R127" si="197">C26*0.351411215845411 +C11*0.327535598077044 +C19*0.321053186077543</f>
        <v>0.17088565972049694</v>
      </c>
      <c r="D127">
        <f t="shared" si="197"/>
        <v>0.77893866717235805</v>
      </c>
      <c r="E127">
        <f t="shared" si="197"/>
        <v>0.22760497957160963</v>
      </c>
      <c r="F127">
        <f t="shared" si="197"/>
        <v>0.4895690030713955</v>
      </c>
      <c r="G127">
        <f t="shared" si="197"/>
        <v>0.17490857701464715</v>
      </c>
      <c r="H127">
        <f t="shared" si="197"/>
        <v>0.35644302293111796</v>
      </c>
      <c r="I127">
        <f t="shared" si="197"/>
        <v>0.21149272657305679</v>
      </c>
      <c r="J127">
        <f t="shared" si="197"/>
        <v>0.44972964298801532</v>
      </c>
      <c r="K127">
        <f t="shared" si="197"/>
        <v>0.48632364174816567</v>
      </c>
      <c r="L127">
        <f t="shared" si="197"/>
        <v>0.40182018218212479</v>
      </c>
      <c r="M127">
        <f t="shared" si="197"/>
        <v>0.46463861068264789</v>
      </c>
      <c r="N127">
        <f t="shared" si="197"/>
        <v>0.36571357716941122</v>
      </c>
      <c r="O127">
        <f t="shared" si="197"/>
        <v>0.36800493220752861</v>
      </c>
      <c r="P127">
        <f t="shared" si="197"/>
        <v>0.5482348384343223</v>
      </c>
      <c r="Q127">
        <f t="shared" si="197"/>
        <v>0.4303775163408694</v>
      </c>
      <c r="R127">
        <f t="shared" si="197"/>
        <v>0.49549362081554799</v>
      </c>
      <c r="S127">
        <f>S26*0.351411215845411 +S11*0.327535598077044 +S19*0.321053186077543</f>
        <v>0.42354020518624819</v>
      </c>
      <c r="T127">
        <f t="shared" ref="T127" si="198">T26*0.351411215845411 +T11*0.327535598077044 +T19*0.321053186077543</f>
        <v>0.36531889487861346</v>
      </c>
    </row>
    <row r="128" spans="1:20" x14ac:dyDescent="0.45">
      <c r="A128" t="s">
        <v>219</v>
      </c>
      <c r="B128">
        <f>B19*0.349764592837022 +B26*0.327126605971737 +B14*0.32310880119124</f>
        <v>0.26892553088661325</v>
      </c>
      <c r="C128">
        <f t="shared" ref="C128:R128" si="199">C19*0.349764592837022 +C26*0.327126605971737 +C14*0.32310880119124</f>
        <v>0.13763246059251488</v>
      </c>
      <c r="D128">
        <f t="shared" si="199"/>
        <v>0.79274197824298587</v>
      </c>
      <c r="E128">
        <f t="shared" si="199"/>
        <v>0.18097129074693583</v>
      </c>
      <c r="F128">
        <f t="shared" si="199"/>
        <v>0.48788394198289126</v>
      </c>
      <c r="G128">
        <f t="shared" si="199"/>
        <v>0.23783984427695085</v>
      </c>
      <c r="H128">
        <f t="shared" si="199"/>
        <v>0.3228595288483348</v>
      </c>
      <c r="I128">
        <f t="shared" si="199"/>
        <v>0.27760420490210308</v>
      </c>
      <c r="J128">
        <f t="shared" si="199"/>
        <v>0.35339246125250356</v>
      </c>
      <c r="K128">
        <f t="shared" si="199"/>
        <v>0.41193667130940148</v>
      </c>
      <c r="L128">
        <f t="shared" si="199"/>
        <v>0.37677439199020013</v>
      </c>
      <c r="M128">
        <f t="shared" si="199"/>
        <v>0.45754150269745003</v>
      </c>
      <c r="N128">
        <f t="shared" si="199"/>
        <v>0.49956375117673291</v>
      </c>
      <c r="O128">
        <f t="shared" si="199"/>
        <v>0.40663168363174135</v>
      </c>
      <c r="P128">
        <f t="shared" si="199"/>
        <v>0.4924105815219102</v>
      </c>
      <c r="Q128">
        <f t="shared" si="199"/>
        <v>0.43093748311370655</v>
      </c>
      <c r="R128">
        <f t="shared" si="199"/>
        <v>0.37556718574500558</v>
      </c>
      <c r="S128">
        <f>S19*0.349764592837022 +S26*0.327126605971737 +S14*0.32310880119124</f>
        <v>0.33615798236892913</v>
      </c>
      <c r="T128">
        <f t="shared" ref="T128" si="200">T19*0.349764592837022 +T26*0.327126605971737 +T14*0.32310880119124</f>
        <v>0.53225111528164204</v>
      </c>
    </row>
    <row r="129" spans="1:20" x14ac:dyDescent="0.45">
      <c r="A129" t="s">
        <v>220</v>
      </c>
      <c r="B129">
        <f>B26*0.336875440987291 +B14*0.335751020197835 +B11*0.327373538814873</f>
        <v>0.35565812207788161</v>
      </c>
      <c r="C129">
        <f t="shared" ref="C129:R129" si="201">C26*0.336875440987291 +C14*0.335751020197835 +C11*0.327373538814873</f>
        <v>0.1698104431045471</v>
      </c>
      <c r="D129">
        <f t="shared" si="201"/>
        <v>0.74794767225994507</v>
      </c>
      <c r="E129">
        <f t="shared" si="201"/>
        <v>0.21385349304742193</v>
      </c>
      <c r="F129">
        <f t="shared" si="201"/>
        <v>0.32031870445812216</v>
      </c>
      <c r="G129">
        <f t="shared" si="201"/>
        <v>0.13449917632020955</v>
      </c>
      <c r="H129">
        <f t="shared" si="201"/>
        <v>0.29855433057708519</v>
      </c>
      <c r="I129">
        <f t="shared" si="201"/>
        <v>0.39069380464412273</v>
      </c>
      <c r="J129">
        <f t="shared" si="201"/>
        <v>0.49262250632466775</v>
      </c>
      <c r="K129">
        <f t="shared" si="201"/>
        <v>0.51083078891874323</v>
      </c>
      <c r="L129">
        <f t="shared" si="201"/>
        <v>0.3014713735716108</v>
      </c>
      <c r="M129">
        <f t="shared" si="201"/>
        <v>0.37327786883649433</v>
      </c>
      <c r="N129">
        <f t="shared" si="201"/>
        <v>0.26311818383212782</v>
      </c>
      <c r="O129">
        <f t="shared" si="201"/>
        <v>0.24709755569634925</v>
      </c>
      <c r="P129">
        <f t="shared" si="201"/>
        <v>0.57859714465045442</v>
      </c>
      <c r="Q129">
        <f t="shared" si="201"/>
        <v>0.30828615570833662</v>
      </c>
      <c r="R129">
        <f t="shared" si="201"/>
        <v>0.60000065870019792</v>
      </c>
      <c r="S129">
        <f>S26*0.336875440987291 +S14*0.335751020197835 +S11*0.327373538814873</f>
        <v>0.47281030817513192</v>
      </c>
      <c r="T129">
        <f t="shared" ref="T129" si="202">T26*0.336875440987291 +T14*0.335751020197835 +T11*0.327373538814873</f>
        <v>0.39706295248023588</v>
      </c>
    </row>
    <row r="130" spans="1:20" x14ac:dyDescent="0.45">
      <c r="A130" t="s">
        <v>221</v>
      </c>
      <c r="B130">
        <f>B2*0.364412705429432+B23*0.325260138873387 +B19*0.31032715569718</f>
        <v>0.22708883255082954</v>
      </c>
      <c r="C130">
        <f t="shared" ref="C130:R130" si="203">C2*0.364412705429432+C23*0.325260138873387 +C19*0.31032715569718</f>
        <v>0.26587226219902832</v>
      </c>
      <c r="D130">
        <f t="shared" si="203"/>
        <v>0.65747621412888269</v>
      </c>
      <c r="E130">
        <f t="shared" si="203"/>
        <v>0.27895779275652444</v>
      </c>
      <c r="F130">
        <f t="shared" si="203"/>
        <v>0.75540576756537114</v>
      </c>
      <c r="G130">
        <f t="shared" si="203"/>
        <v>0.47112461152727059</v>
      </c>
      <c r="H130">
        <f t="shared" si="203"/>
        <v>0.45104878011314148</v>
      </c>
      <c r="I130">
        <f t="shared" si="203"/>
        <v>0.20776195458814761</v>
      </c>
      <c r="J130">
        <f t="shared" si="203"/>
        <v>0.23141613822184376</v>
      </c>
      <c r="K130">
        <f t="shared" si="203"/>
        <v>0.35007676229050744</v>
      </c>
      <c r="L130">
        <f t="shared" si="203"/>
        <v>0.57271705965662989</v>
      </c>
      <c r="M130">
        <f t="shared" si="203"/>
        <v>0.54302312131945063</v>
      </c>
      <c r="N130">
        <f t="shared" si="203"/>
        <v>0.80130802121492484</v>
      </c>
      <c r="O130">
        <f t="shared" si="203"/>
        <v>0.70801402981242634</v>
      </c>
      <c r="P130">
        <f t="shared" si="203"/>
        <v>0.23972493869655326</v>
      </c>
      <c r="Q130">
        <f t="shared" si="203"/>
        <v>0.44094603824947864</v>
      </c>
      <c r="R130">
        <f t="shared" si="203"/>
        <v>0.13805329936693561</v>
      </c>
      <c r="S130">
        <f>S2*0.364412705429432+S23*0.325260138873387 +S19*0.31032715569718</f>
        <v>0.22526925401065262</v>
      </c>
      <c r="T130">
        <f t="shared" ref="T130" si="204">T2*0.364412705429432+T23*0.325260138873387 +T19*0.31032715569718</f>
        <v>0.59676446515376347</v>
      </c>
    </row>
    <row r="131" spans="1:20" x14ac:dyDescent="0.45">
      <c r="A131" t="s">
        <v>222</v>
      </c>
      <c r="B131">
        <f>B23*0.343322709858675 +B2*0.329820931536051 +B25*0.326856358605273</f>
        <v>0.42318974050630931</v>
      </c>
      <c r="C131">
        <f t="shared" ref="C131:R131" si="205">C23*0.343322709858675 +C2*0.329820931536051 +C25*0.326856358605273</f>
        <v>0.46546361985336826</v>
      </c>
      <c r="D131">
        <f t="shared" si="205"/>
        <v>0.39516517544827828</v>
      </c>
      <c r="E131">
        <f t="shared" si="205"/>
        <v>0.46318937964972018</v>
      </c>
      <c r="F131">
        <f t="shared" si="205"/>
        <v>0.7125830596807321</v>
      </c>
      <c r="G131">
        <f t="shared" si="205"/>
        <v>0.61973831090972153</v>
      </c>
      <c r="H131">
        <f t="shared" si="205"/>
        <v>0.62943581706263274</v>
      </c>
      <c r="I131">
        <f t="shared" si="205"/>
        <v>0.34604913393466963</v>
      </c>
      <c r="J131">
        <f t="shared" si="205"/>
        <v>0.21364380589083867</v>
      </c>
      <c r="K131">
        <f t="shared" si="205"/>
        <v>0.44917696808276086</v>
      </c>
      <c r="L131">
        <f t="shared" si="205"/>
        <v>0.6969600027670606</v>
      </c>
      <c r="M131">
        <f t="shared" si="205"/>
        <v>0.65756231475049143</v>
      </c>
      <c r="N131">
        <f t="shared" si="205"/>
        <v>0.75291611555502536</v>
      </c>
      <c r="O131">
        <f t="shared" si="205"/>
        <v>0.77168487695588528</v>
      </c>
      <c r="P131">
        <f t="shared" si="205"/>
        <v>0.15893243598924658</v>
      </c>
      <c r="Q131">
        <f t="shared" si="205"/>
        <v>0.53920981187852579</v>
      </c>
      <c r="R131">
        <f t="shared" si="205"/>
        <v>0.19566708735222968</v>
      </c>
      <c r="S131">
        <f>S23*0.343322709858675 +S2*0.329820931536051 +S25*0.326856358605273</f>
        <v>0.33952329591147812</v>
      </c>
      <c r="T131">
        <f t="shared" ref="T131" si="206">T23*0.343322709858675 +T2*0.329820931536051 +T25*0.326856358605273</f>
        <v>0.5059186016460504</v>
      </c>
    </row>
    <row r="132" spans="1:20" x14ac:dyDescent="0.45">
      <c r="A132" t="s">
        <v>223</v>
      </c>
      <c r="B132">
        <f>B2*0.34452931867556 +B23*0.328726266793962 +B19*0.326744414530476</f>
        <v>0.22935421659080019</v>
      </c>
      <c r="C132">
        <f t="shared" ref="C132:R132" si="207">C2*0.34452931867556 +C23*0.328726266793962 +C19*0.326744414530476</f>
        <v>0.2693502915230761</v>
      </c>
      <c r="D132">
        <f t="shared" si="207"/>
        <v>0.65433009266646991</v>
      </c>
      <c r="E132">
        <f t="shared" si="207"/>
        <v>0.28279019012506662</v>
      </c>
      <c r="F132">
        <f t="shared" si="207"/>
        <v>0.75297452629547956</v>
      </c>
      <c r="G132">
        <f t="shared" si="207"/>
        <v>0.47483434260393032</v>
      </c>
      <c r="H132">
        <f t="shared" si="207"/>
        <v>0.45682194698584161</v>
      </c>
      <c r="I132">
        <f t="shared" si="207"/>
        <v>0.20867263892106672</v>
      </c>
      <c r="J132">
        <f t="shared" si="207"/>
        <v>0.2337471733827105</v>
      </c>
      <c r="K132">
        <f t="shared" si="207"/>
        <v>0.35109955413592275</v>
      </c>
      <c r="L132">
        <f t="shared" si="207"/>
        <v>0.57605149853181969</v>
      </c>
      <c r="M132">
        <f t="shared" si="207"/>
        <v>0.54636351089637691</v>
      </c>
      <c r="N132">
        <f t="shared" si="207"/>
        <v>0.79937915311423868</v>
      </c>
      <c r="O132">
        <f t="shared" si="207"/>
        <v>0.70732180320455906</v>
      </c>
      <c r="P132">
        <f t="shared" si="207"/>
        <v>0.24403859167552894</v>
      </c>
      <c r="Q132">
        <f t="shared" si="207"/>
        <v>0.45010432166302639</v>
      </c>
      <c r="R132">
        <f t="shared" si="207"/>
        <v>0.14020945454438</v>
      </c>
      <c r="S132">
        <f>S2*0.34452931867556 +S23*0.328726266793962 +S19*0.326744414530476</f>
        <v>0.22885190411957723</v>
      </c>
      <c r="T132">
        <f t="shared" ref="T132" si="208">T2*0.34452931867556 +T23*0.328726266793962 +T19*0.326744414530476</f>
        <v>0.59312652930153142</v>
      </c>
    </row>
    <row r="133" spans="1:20" x14ac:dyDescent="0.45">
      <c r="A133" t="s">
        <v>224</v>
      </c>
      <c r="B133">
        <f>B19*0.349829741314742 +B2*0.340551579949874 +B23*0.309618678735383</f>
        <v>0.21779697251203661</v>
      </c>
      <c r="C133">
        <f t="shared" ref="C133:R133" si="209">C19*0.349829741314742 +C2*0.340551579949874 +C23*0.309618678735383</f>
        <v>0.25576339548372501</v>
      </c>
      <c r="D133">
        <f t="shared" si="209"/>
        <v>0.67074254354700447</v>
      </c>
      <c r="E133">
        <f t="shared" si="209"/>
        <v>0.26911188334303354</v>
      </c>
      <c r="F133">
        <f t="shared" si="209"/>
        <v>0.75427348420704143</v>
      </c>
      <c r="G133">
        <f t="shared" si="209"/>
        <v>0.4664875038510905</v>
      </c>
      <c r="H133">
        <f t="shared" si="209"/>
        <v>0.44547953691579695</v>
      </c>
      <c r="I133">
        <f t="shared" si="209"/>
        <v>0.19992814467414391</v>
      </c>
      <c r="J133">
        <f t="shared" si="209"/>
        <v>0.23486271791647806</v>
      </c>
      <c r="K133">
        <f t="shared" si="209"/>
        <v>0.34546124946289969</v>
      </c>
      <c r="L133">
        <f t="shared" si="209"/>
        <v>0.5669803682346245</v>
      </c>
      <c r="M133">
        <f t="shared" si="209"/>
        <v>0.54005272660879555</v>
      </c>
      <c r="N133">
        <f t="shared" si="209"/>
        <v>0.80256394842147916</v>
      </c>
      <c r="O133">
        <f t="shared" si="209"/>
        <v>0.70182731309644508</v>
      </c>
      <c r="P133">
        <f t="shared" si="209"/>
        <v>0.24912143749535981</v>
      </c>
      <c r="Q133">
        <f t="shared" si="209"/>
        <v>0.44430821363089334</v>
      </c>
      <c r="R133">
        <f t="shared" si="209"/>
        <v>0.13577170264313515</v>
      </c>
      <c r="S133">
        <f>S19*0.349829741314742 +S2*0.340551579949874 +S23*0.309618678735383</f>
        <v>0.21934351951541398</v>
      </c>
      <c r="T133">
        <f t="shared" ref="T133" si="210">T19*0.349829741314742 +T2*0.340551579949874 +T23*0.309618678735383</f>
        <v>0.59921548518329459</v>
      </c>
    </row>
    <row r="134" spans="1:20" x14ac:dyDescent="0.45">
      <c r="A134" t="s">
        <v>225</v>
      </c>
      <c r="B134">
        <f>B19*0.356204919457481 +B5*0.322493185397525 +B11*0.321301895144992</f>
        <v>0.11444869942622794</v>
      </c>
      <c r="C134">
        <f t="shared" ref="C134:R134" si="211">C19*0.356204919457481 +C5*0.322493185397525 +C11*0.321301895144992</f>
        <v>6.2289850280407788E-2</v>
      </c>
      <c r="D134">
        <f t="shared" si="211"/>
        <v>0.88963512460680194</v>
      </c>
      <c r="E134">
        <f t="shared" si="211"/>
        <v>7.3396519372251612E-2</v>
      </c>
      <c r="F134">
        <f t="shared" si="211"/>
        <v>0.61695180361000446</v>
      </c>
      <c r="G134">
        <f t="shared" si="211"/>
        <v>0.21827414531046949</v>
      </c>
      <c r="H134">
        <f t="shared" si="211"/>
        <v>0.23490507570282373</v>
      </c>
      <c r="I134">
        <f t="shared" si="211"/>
        <v>0.1518915894315957</v>
      </c>
      <c r="J134">
        <f t="shared" si="211"/>
        <v>0.40798303873284336</v>
      </c>
      <c r="K134">
        <f t="shared" si="211"/>
        <v>0.36213545444639184</v>
      </c>
      <c r="L134">
        <f t="shared" si="211"/>
        <v>0.28428339108989165</v>
      </c>
      <c r="M134">
        <f t="shared" si="211"/>
        <v>0.30098245342446178</v>
      </c>
      <c r="N134">
        <f t="shared" si="211"/>
        <v>0.61484131809688902</v>
      </c>
      <c r="O134">
        <f t="shared" si="211"/>
        <v>0.47969827670244419</v>
      </c>
      <c r="P134">
        <f t="shared" si="211"/>
        <v>0.40133663936206049</v>
      </c>
      <c r="Q134">
        <f t="shared" si="211"/>
        <v>0.19776051399187622</v>
      </c>
      <c r="R134">
        <f t="shared" si="211"/>
        <v>0.27679665982962454</v>
      </c>
      <c r="S134">
        <f>S19*0.356204919457481 +S5*0.322493185397525 +S11*0.321301895144992</f>
        <v>0.19014392715560938</v>
      </c>
      <c r="T134">
        <f t="shared" ref="T134" si="212">T19*0.356204919457481 +T5*0.322493185397525 +T11*0.321301895144992</f>
        <v>0.54810387758100698</v>
      </c>
    </row>
    <row r="135" spans="1:20" x14ac:dyDescent="0.45">
      <c r="A135" t="s">
        <v>227</v>
      </c>
      <c r="B135">
        <f>B10*0.375677440162933+B4*0.315767498269013 +B8*0.308555061568052</f>
        <v>0.69433362399240328</v>
      </c>
      <c r="C135">
        <f t="shared" ref="C135:R135" si="213">C10*0.375677440162933+C4*0.315767498269013 +C8*0.308555061568052</f>
        <v>0.60485448056173796</v>
      </c>
      <c r="D135">
        <f t="shared" si="213"/>
        <v>0.28665018587630581</v>
      </c>
      <c r="E135">
        <f t="shared" si="213"/>
        <v>0.56986686159141398</v>
      </c>
      <c r="F135">
        <f t="shared" si="213"/>
        <v>0.51699422471683376</v>
      </c>
      <c r="G135">
        <f t="shared" si="213"/>
        <v>0.66166155301300311</v>
      </c>
      <c r="H135">
        <f t="shared" si="213"/>
        <v>0.65007179832485584</v>
      </c>
      <c r="I135">
        <f t="shared" si="213"/>
        <v>0.54802593994313442</v>
      </c>
      <c r="J135">
        <f t="shared" si="213"/>
        <v>0.24490172494292514</v>
      </c>
      <c r="K135">
        <f t="shared" si="213"/>
        <v>0.546390085677666</v>
      </c>
      <c r="L135">
        <f t="shared" si="213"/>
        <v>0.61444515131189403</v>
      </c>
      <c r="M135">
        <f t="shared" si="213"/>
        <v>0.42405165594876126</v>
      </c>
      <c r="N135">
        <f t="shared" si="213"/>
        <v>0.64744395354640893</v>
      </c>
      <c r="O135">
        <f t="shared" si="213"/>
        <v>0.59550619794279525</v>
      </c>
      <c r="P135">
        <f t="shared" si="213"/>
        <v>0.22102749159110563</v>
      </c>
      <c r="Q135">
        <f t="shared" si="213"/>
        <v>0.36476637653357724</v>
      </c>
      <c r="R135">
        <f t="shared" si="213"/>
        <v>0.31307536146660336</v>
      </c>
      <c r="S135">
        <f>S10*0.375677440162933+S4*0.315767498269013 +S8*0.308555061568052</f>
        <v>0.43982619804925238</v>
      </c>
      <c r="T135">
        <f t="shared" ref="T135" si="214">T10*0.375677440162933+T4*0.315767498269013 +T8*0.308555061568052</f>
        <v>0.4416982640889221</v>
      </c>
    </row>
    <row r="136" spans="1:20" x14ac:dyDescent="0.45">
      <c r="A136" t="s">
        <v>228</v>
      </c>
      <c r="B136">
        <f>B4*0.369731896462451+B8*0.327745588216021 +B12*0.302522515321527</f>
        <v>0.64691688017865678</v>
      </c>
      <c r="C136">
        <f t="shared" ref="C136:R136" si="215">C4*0.369731896462451+C8*0.327745588216021 +C12*0.302522515321527</f>
        <v>0.42952192825366775</v>
      </c>
      <c r="D136">
        <f t="shared" si="215"/>
        <v>0.40268343741198798</v>
      </c>
      <c r="E136">
        <f t="shared" si="215"/>
        <v>0.41491987824406662</v>
      </c>
      <c r="F136">
        <f t="shared" si="215"/>
        <v>0.54711667565256539</v>
      </c>
      <c r="G136">
        <f t="shared" si="215"/>
        <v>0.56866592372132752</v>
      </c>
      <c r="H136">
        <f t="shared" si="215"/>
        <v>0.5471743926881395</v>
      </c>
      <c r="I136">
        <f t="shared" si="215"/>
        <v>0.53202409595664768</v>
      </c>
      <c r="J136">
        <f t="shared" si="215"/>
        <v>0.30217568130547584</v>
      </c>
      <c r="K136">
        <f t="shared" si="215"/>
        <v>0.49310663799410848</v>
      </c>
      <c r="L136">
        <f t="shared" si="215"/>
        <v>0.53732494757285809</v>
      </c>
      <c r="M136">
        <f t="shared" si="215"/>
        <v>0.41665098923605243</v>
      </c>
      <c r="N136">
        <f t="shared" si="215"/>
        <v>0.60311710751070879</v>
      </c>
      <c r="O136">
        <f t="shared" si="215"/>
        <v>0.56164808338678518</v>
      </c>
      <c r="P136">
        <f t="shared" si="215"/>
        <v>0.2824768251785324</v>
      </c>
      <c r="Q136">
        <f t="shared" si="215"/>
        <v>0.33034206553583995</v>
      </c>
      <c r="R136">
        <f t="shared" si="215"/>
        <v>0.29480334730113211</v>
      </c>
      <c r="S136">
        <f>S4*0.369731896462451+S8*0.327745588216021 +S12*0.302522515321527</f>
        <v>0.38330806120003258</v>
      </c>
      <c r="T136">
        <f t="shared" ref="T136" si="216">T4*0.369731896462451+T8*0.327745588216021 +T12*0.302522515321527</f>
        <v>0.49504837646753352</v>
      </c>
    </row>
    <row r="137" spans="1:20" x14ac:dyDescent="0.45">
      <c r="A137" t="s">
        <v>229</v>
      </c>
      <c r="B137">
        <f>B18*0.347751972377939 +B14*0.328597864499725 +B13*0.323650163122334</f>
        <v>0.52766609059219827</v>
      </c>
      <c r="C137">
        <f t="shared" ref="C137:R137" si="217">C18*0.347751972377939 +C14*0.328597864499725 +C13*0.323650163122334</f>
        <v>0.2955709653844254</v>
      </c>
      <c r="D137">
        <f t="shared" si="217"/>
        <v>0.55546982421774271</v>
      </c>
      <c r="E137">
        <f t="shared" si="217"/>
        <v>0.2928369853362523</v>
      </c>
      <c r="F137">
        <f t="shared" si="217"/>
        <v>0.27748568253372319</v>
      </c>
      <c r="G137">
        <f t="shared" si="217"/>
        <v>0.19953640138222828</v>
      </c>
      <c r="H137">
        <f t="shared" si="217"/>
        <v>0.3501751636658364</v>
      </c>
      <c r="I137">
        <f t="shared" si="217"/>
        <v>0.52547900422237004</v>
      </c>
      <c r="J137">
        <f t="shared" si="217"/>
        <v>0.62236032465354874</v>
      </c>
      <c r="K137">
        <f t="shared" si="217"/>
        <v>0.49254082526881593</v>
      </c>
      <c r="L137">
        <f t="shared" si="217"/>
        <v>0.26565016264075325</v>
      </c>
      <c r="M137">
        <f t="shared" si="217"/>
        <v>0.38170082300471286</v>
      </c>
      <c r="N137">
        <f t="shared" si="217"/>
        <v>0.27475996772950734</v>
      </c>
      <c r="O137">
        <f t="shared" si="217"/>
        <v>0.2756671252822655</v>
      </c>
      <c r="P137">
        <f t="shared" si="217"/>
        <v>0.6336595551315678</v>
      </c>
      <c r="Q137">
        <f t="shared" si="217"/>
        <v>0.34850485371111783</v>
      </c>
      <c r="R137">
        <f t="shared" si="217"/>
        <v>0.69054472632697717</v>
      </c>
      <c r="S137">
        <f>S18*0.347751972377939 +S14*0.328597864499725 +S13*0.323650163122334</f>
        <v>0.58382866431497016</v>
      </c>
      <c r="T137">
        <f t="shared" ref="T137" si="218">T18*0.347751972377939 +T14*0.328597864499725 +T13*0.323650163122334</f>
        <v>0.43632187352028334</v>
      </c>
    </row>
    <row r="138" spans="1:20" x14ac:dyDescent="0.45">
      <c r="A138" t="s">
        <v>230</v>
      </c>
      <c r="B138">
        <f>B18*0.350805580284868+B6*0.332389614544657 +B15*0.316804805170473</f>
        <v>0.40027171244465148</v>
      </c>
      <c r="C138">
        <f t="shared" ref="C138:R138" si="219">C18*0.350805580284868+C6*0.332389614544657 +C15*0.316804805170473</f>
        <v>0.47001273161698154</v>
      </c>
      <c r="D138">
        <f t="shared" si="219"/>
        <v>0.38204702041588728</v>
      </c>
      <c r="E138">
        <f t="shared" si="219"/>
        <v>0.4408096422420133</v>
      </c>
      <c r="F138">
        <f t="shared" si="219"/>
        <v>0.47131960132208639</v>
      </c>
      <c r="G138">
        <f t="shared" si="219"/>
        <v>0.3710456373512902</v>
      </c>
      <c r="H138">
        <f t="shared" si="219"/>
        <v>0.55133858666350233</v>
      </c>
      <c r="I138">
        <f t="shared" si="219"/>
        <v>0.38435886612196235</v>
      </c>
      <c r="J138">
        <f t="shared" si="219"/>
        <v>0.77079106798382546</v>
      </c>
      <c r="K138">
        <f t="shared" si="219"/>
        <v>0.46888792039458838</v>
      </c>
      <c r="L138">
        <f t="shared" si="219"/>
        <v>0.32568834220713394</v>
      </c>
      <c r="M138">
        <f t="shared" si="219"/>
        <v>0.44718492537679266</v>
      </c>
      <c r="N138">
        <f t="shared" si="219"/>
        <v>0.30999628550379205</v>
      </c>
      <c r="O138">
        <f t="shared" si="219"/>
        <v>0.43522307659926074</v>
      </c>
      <c r="P138">
        <f t="shared" si="219"/>
        <v>0.64867633294565519</v>
      </c>
      <c r="Q138">
        <f t="shared" si="219"/>
        <v>0.50758838067208001</v>
      </c>
      <c r="R138">
        <f t="shared" si="219"/>
        <v>0.75128534882224796</v>
      </c>
      <c r="S138">
        <f>S18*0.350805580284868+S6*0.332389614544657 +S15*0.316804805170473</f>
        <v>0.61986174933322458</v>
      </c>
      <c r="T138">
        <f t="shared" ref="T138" si="220">T18*0.350805580284868+T6*0.332389614544657 +T15*0.316804805170473</f>
        <v>0.44698946454990307</v>
      </c>
    </row>
    <row r="139" spans="1:20" x14ac:dyDescent="0.45">
      <c r="A139" t="s">
        <v>231</v>
      </c>
      <c r="B139">
        <f>B10*0.413659147211745 +B22*0.319900130756781 +B4*0.266440722031473</f>
        <v>0.83378780426363053</v>
      </c>
      <c r="C139">
        <f t="shared" ref="C139:R139" si="221">C10*0.413659147211745 +C22*0.319900130756781 +C4*0.266440722031473</f>
        <v>0.69827149447166292</v>
      </c>
      <c r="D139">
        <f t="shared" si="221"/>
        <v>0.12785803646755073</v>
      </c>
      <c r="E139">
        <f t="shared" si="221"/>
        <v>0.65454414645453018</v>
      </c>
      <c r="F139">
        <f t="shared" si="221"/>
        <v>0.3705634083785504</v>
      </c>
      <c r="G139">
        <f t="shared" si="221"/>
        <v>0.75048495843608021</v>
      </c>
      <c r="H139">
        <f t="shared" si="221"/>
        <v>0.71015498215627904</v>
      </c>
      <c r="I139">
        <f t="shared" si="221"/>
        <v>0.69704491313923667</v>
      </c>
      <c r="J139">
        <f t="shared" si="221"/>
        <v>0.38395940213282209</v>
      </c>
      <c r="K139">
        <f t="shared" si="221"/>
        <v>0.57377019576350463</v>
      </c>
      <c r="L139">
        <f t="shared" si="221"/>
        <v>0.63436774332430446</v>
      </c>
      <c r="M139">
        <f t="shared" si="221"/>
        <v>0.44738048225678262</v>
      </c>
      <c r="N139">
        <f t="shared" si="221"/>
        <v>0.52612017796159671</v>
      </c>
      <c r="O139">
        <f t="shared" si="221"/>
        <v>0.51900153678333272</v>
      </c>
      <c r="P139">
        <f t="shared" si="221"/>
        <v>0.31345093080727515</v>
      </c>
      <c r="Q139">
        <f t="shared" si="221"/>
        <v>0.40948468383184505</v>
      </c>
      <c r="R139">
        <f t="shared" si="221"/>
        <v>0.43153605578124604</v>
      </c>
      <c r="S139">
        <f>S10*0.413659147211745 +S22*0.319900130756781 +S4*0.266440722031473</f>
        <v>0.5498269391169599</v>
      </c>
      <c r="T139">
        <f t="shared" ref="T139" si="222">T10*0.413659147211745 +T22*0.319900130756781 +T4*0.266440722031473</f>
        <v>0.38502374024687147</v>
      </c>
    </row>
    <row r="140" spans="1:20" x14ac:dyDescent="0.45">
      <c r="A140" t="s">
        <v>232</v>
      </c>
      <c r="B140">
        <f>B22*0.375780692774547 +B10*0.334628953975606 +B3*0.289590353249846</f>
        <v>0.78915887873690127</v>
      </c>
      <c r="C140">
        <f t="shared" ref="C140:R140" si="223">C22*0.375780692774547 +C10*0.334628953975606 +C3*0.289590353249846</f>
        <v>0.43388771435195134</v>
      </c>
      <c r="D140">
        <f t="shared" si="223"/>
        <v>0.27887101631747668</v>
      </c>
      <c r="E140">
        <f t="shared" si="223"/>
        <v>0.41694647180580868</v>
      </c>
      <c r="F140">
        <f t="shared" si="223"/>
        <v>0.28197918479184414</v>
      </c>
      <c r="G140">
        <f t="shared" si="223"/>
        <v>0.56154833862677023</v>
      </c>
      <c r="H140">
        <f t="shared" si="223"/>
        <v>0.47933939474956966</v>
      </c>
      <c r="I140">
        <f t="shared" si="223"/>
        <v>0.69959841721553351</v>
      </c>
      <c r="J140">
        <f t="shared" si="223"/>
        <v>0.42811401937842514</v>
      </c>
      <c r="K140">
        <f t="shared" si="223"/>
        <v>0.49510646496936245</v>
      </c>
      <c r="L140">
        <f t="shared" si="223"/>
        <v>0.45859155160254478</v>
      </c>
      <c r="M140">
        <f t="shared" si="223"/>
        <v>0.33618791250328761</v>
      </c>
      <c r="N140">
        <f t="shared" si="223"/>
        <v>0.44917241169904232</v>
      </c>
      <c r="O140">
        <f t="shared" si="223"/>
        <v>0.38897687646340562</v>
      </c>
      <c r="P140">
        <f t="shared" si="223"/>
        <v>0.35219223347267997</v>
      </c>
      <c r="Q140">
        <f t="shared" si="223"/>
        <v>0.26023488642387016</v>
      </c>
      <c r="R140">
        <f t="shared" si="223"/>
        <v>0.37773184506301438</v>
      </c>
      <c r="S140">
        <f>S22*0.375780692774547 +S10*0.334628953975606 +S3*0.289590353249846</f>
        <v>0.39523279426118874</v>
      </c>
      <c r="T140">
        <f t="shared" ref="T140" si="224">T22*0.375780692774547 +T10*0.334628953975606 +T3*0.289590353249846</f>
        <v>0.41685646189887604</v>
      </c>
    </row>
    <row r="141" spans="1:20" x14ac:dyDescent="0.45">
      <c r="A141" t="s">
        <v>233</v>
      </c>
      <c r="B141">
        <f>B10*0.381844411776733+B22*0.356804032184242 +B4*0.261351556039023</f>
        <v>0.83610332393964726</v>
      </c>
      <c r="C141">
        <f t="shared" ref="C141:R141" si="225">C10*0.381844411776733+C22*0.356804032184242 +C4*0.261351556039023</f>
        <v>0.68139469254555762</v>
      </c>
      <c r="D141">
        <f t="shared" si="225"/>
        <v>0.13403299979973565</v>
      </c>
      <c r="E141">
        <f t="shared" si="225"/>
        <v>0.63901294160356847</v>
      </c>
      <c r="F141">
        <f t="shared" si="225"/>
        <v>0.36778902947370484</v>
      </c>
      <c r="G141">
        <f t="shared" si="225"/>
        <v>0.74647963621426316</v>
      </c>
      <c r="H141">
        <f t="shared" si="225"/>
        <v>0.70257197213399669</v>
      </c>
      <c r="I141">
        <f t="shared" si="225"/>
        <v>0.70079994850896454</v>
      </c>
      <c r="J141">
        <f t="shared" si="225"/>
        <v>0.38997775303534865</v>
      </c>
      <c r="K141">
        <f t="shared" si="225"/>
        <v>0.56734494557923121</v>
      </c>
      <c r="L141">
        <f t="shared" si="225"/>
        <v>0.62984111225870709</v>
      </c>
      <c r="M141">
        <f t="shared" si="225"/>
        <v>0.44815256634492573</v>
      </c>
      <c r="N141">
        <f t="shared" si="225"/>
        <v>0.52323090110244075</v>
      </c>
      <c r="O141">
        <f t="shared" si="225"/>
        <v>0.51577854412139323</v>
      </c>
      <c r="P141">
        <f t="shared" si="225"/>
        <v>0.31909385143167024</v>
      </c>
      <c r="Q141">
        <f t="shared" si="225"/>
        <v>0.40510393133189682</v>
      </c>
      <c r="R141">
        <f t="shared" si="225"/>
        <v>0.4287299636766484</v>
      </c>
      <c r="S141">
        <f>S10*0.381844411776733+S22*0.356804032184242 +S4*0.261351556039023</f>
        <v>0.54448650948787103</v>
      </c>
      <c r="T141">
        <f t="shared" ref="T141" si="226">T10*0.381844411776733+T22*0.356804032184242 +T4*0.261351556039023</f>
        <v>0.39360814187364118</v>
      </c>
    </row>
    <row r="142" spans="1:20" x14ac:dyDescent="0.45">
      <c r="A142" t="s">
        <v>234</v>
      </c>
      <c r="B142">
        <f>B8*0.383741069701046 +B4*0.315469280401566 +B15*0.300789649897387</f>
        <v>0.62595003246617831</v>
      </c>
      <c r="C142">
        <f t="shared" ref="C142:R142" si="227">C8*0.383741069701046 +C4*0.315469280401566 +C15*0.300789649897387</f>
        <v>0.57586208870811095</v>
      </c>
      <c r="D142">
        <f t="shared" si="227"/>
        <v>0.33349395667121629</v>
      </c>
      <c r="E142">
        <f t="shared" si="227"/>
        <v>0.55072590001146682</v>
      </c>
      <c r="F142">
        <f t="shared" si="227"/>
        <v>0.55638133929898137</v>
      </c>
      <c r="G142">
        <f t="shared" si="227"/>
        <v>0.56733918205680878</v>
      </c>
      <c r="H142">
        <f t="shared" si="227"/>
        <v>0.62908315016852989</v>
      </c>
      <c r="I142">
        <f t="shared" si="227"/>
        <v>0.48270211642693689</v>
      </c>
      <c r="J142">
        <f t="shared" si="227"/>
        <v>0.26098191385403535</v>
      </c>
      <c r="K142">
        <f t="shared" si="227"/>
        <v>0.54822028747996709</v>
      </c>
      <c r="L142">
        <f t="shared" si="227"/>
        <v>0.62668684074182346</v>
      </c>
      <c r="M142">
        <f t="shared" si="227"/>
        <v>0.48871028458408705</v>
      </c>
      <c r="N142">
        <f t="shared" si="227"/>
        <v>0.63633592353838142</v>
      </c>
      <c r="O142">
        <f t="shared" si="227"/>
        <v>0.60225518351921181</v>
      </c>
      <c r="P142">
        <f t="shared" si="227"/>
        <v>0.23030399712657776</v>
      </c>
      <c r="Q142">
        <f t="shared" si="227"/>
        <v>0.42328082412959023</v>
      </c>
      <c r="R142">
        <f t="shared" si="227"/>
        <v>0.32300855101682008</v>
      </c>
      <c r="S142">
        <f>S8*0.383741069701046 +S4*0.315469280401566 +S15*0.300789649897387</f>
        <v>0.47555225033012682</v>
      </c>
      <c r="T142">
        <f t="shared" ref="T142" si="228">T8*0.383741069701046 +T4*0.315469280401566 +T15*0.300789649897387</f>
        <v>0.42445942477451604</v>
      </c>
    </row>
    <row r="143" spans="1:20" x14ac:dyDescent="0.45">
      <c r="A143" t="s">
        <v>236</v>
      </c>
      <c r="B143">
        <f>B22*0.346297003226469 +B3*0.340860586760511 +B10*0.312842410013019</f>
        <v>0.77468117893264643</v>
      </c>
      <c r="C143">
        <f t="shared" ref="C143:R143" si="229">C22*0.346297003226469 +C3*0.340860586760511 +C10*0.312842410013019</f>
        <v>0.40953581642692705</v>
      </c>
      <c r="D143">
        <f t="shared" si="229"/>
        <v>0.29799175008097134</v>
      </c>
      <c r="E143">
        <f t="shared" si="229"/>
        <v>0.39726969536774265</v>
      </c>
      <c r="F143">
        <f t="shared" si="229"/>
        <v>0.27712548507568424</v>
      </c>
      <c r="G143">
        <f t="shared" si="229"/>
        <v>0.53545127438366413</v>
      </c>
      <c r="H143">
        <f t="shared" si="229"/>
        <v>0.4516982178009078</v>
      </c>
      <c r="I143">
        <f t="shared" si="229"/>
        <v>0.69501739091537296</v>
      </c>
      <c r="J143">
        <f t="shared" si="229"/>
        <v>0.42232464514596624</v>
      </c>
      <c r="K143">
        <f t="shared" si="229"/>
        <v>0.49111465256967063</v>
      </c>
      <c r="L143">
        <f t="shared" si="229"/>
        <v>0.44461858265635495</v>
      </c>
      <c r="M143">
        <f t="shared" si="229"/>
        <v>0.32423169959299997</v>
      </c>
      <c r="N143">
        <f t="shared" si="229"/>
        <v>0.44000074695432712</v>
      </c>
      <c r="O143">
        <f t="shared" si="229"/>
        <v>0.37350149448377257</v>
      </c>
      <c r="P143">
        <f t="shared" si="229"/>
        <v>0.34892434613418821</v>
      </c>
      <c r="Q143">
        <f t="shared" si="229"/>
        <v>0.24464401757229376</v>
      </c>
      <c r="R143">
        <f t="shared" si="229"/>
        <v>0.36196239798223645</v>
      </c>
      <c r="S143">
        <f>S22*0.346297003226469 +S3*0.340860586760511 +S10*0.312842410013019</f>
        <v>0.3776668690458227</v>
      </c>
      <c r="T143">
        <f t="shared" ref="T143" si="230">T22*0.346297003226469 +T3*0.340860586760511 +T10*0.312842410013019</f>
        <v>0.40991113524880418</v>
      </c>
    </row>
    <row r="144" spans="1:20" x14ac:dyDescent="0.45">
      <c r="A144" t="s">
        <v>238</v>
      </c>
      <c r="B144">
        <f>B18*0.35993498035918 +B15*0.338926207038121+B6*0.301138812602697</f>
        <v>0.41208072485997643</v>
      </c>
      <c r="C144">
        <f t="shared" ref="C144:R144" si="231">C18*0.35993498035918 +C15*0.338926207038121+C6*0.301138812602697</f>
        <v>0.48375010656440742</v>
      </c>
      <c r="D144">
        <f t="shared" si="231"/>
        <v>0.37196776546085469</v>
      </c>
      <c r="E144">
        <f t="shared" si="231"/>
        <v>0.45473984996406147</v>
      </c>
      <c r="F144">
        <f t="shared" si="231"/>
        <v>0.46548273698050008</v>
      </c>
      <c r="G144">
        <f t="shared" si="231"/>
        <v>0.37295098026640316</v>
      </c>
      <c r="H144">
        <f t="shared" si="231"/>
        <v>0.55675525603036224</v>
      </c>
      <c r="I144">
        <f t="shared" si="231"/>
        <v>0.39053535677881723</v>
      </c>
      <c r="J144">
        <f t="shared" si="231"/>
        <v>0.76094494752608322</v>
      </c>
      <c r="K144">
        <f t="shared" si="231"/>
        <v>0.47875706046931843</v>
      </c>
      <c r="L144">
        <f t="shared" si="231"/>
        <v>0.33858529241922847</v>
      </c>
      <c r="M144">
        <f t="shared" si="231"/>
        <v>0.4528491078050908</v>
      </c>
      <c r="N144">
        <f t="shared" si="231"/>
        <v>0.31056904631635107</v>
      </c>
      <c r="O144">
        <f t="shared" si="231"/>
        <v>0.43648082755366457</v>
      </c>
      <c r="P144">
        <f t="shared" si="231"/>
        <v>0.63851073703397843</v>
      </c>
      <c r="Q144">
        <f t="shared" si="231"/>
        <v>0.51365837951095683</v>
      </c>
      <c r="R144">
        <f t="shared" si="231"/>
        <v>0.7504017536085944</v>
      </c>
      <c r="S144">
        <f>S18*0.35993498035918 +S15*0.338926207038121+S6*0.301138812602697</f>
        <v>0.62959273692014839</v>
      </c>
      <c r="T144">
        <f t="shared" ref="T144" si="232">T18*0.35993498035918 +T15*0.338926207038121+T6*0.301138812602697</f>
        <v>0.43288370615891292</v>
      </c>
    </row>
    <row r="145" spans="1:20" x14ac:dyDescent="0.45">
      <c r="A145" t="s">
        <v>239</v>
      </c>
      <c r="B145">
        <f>B22*0.362808716427311 +B3*0.327289620998843 +B10*0.309901662573844</f>
        <v>0.77894159055409451</v>
      </c>
      <c r="C145">
        <f t="shared" ref="C145:R145" si="233">C22*0.362808716427311 +C3*0.327289620998843 +C10*0.309901662573844</f>
        <v>0.41212748396744248</v>
      </c>
      <c r="D145">
        <f t="shared" si="233"/>
        <v>0.29435805512688729</v>
      </c>
      <c r="E145">
        <f t="shared" si="233"/>
        <v>0.39898074852580623</v>
      </c>
      <c r="F145">
        <f t="shared" si="233"/>
        <v>0.27798199497092951</v>
      </c>
      <c r="G145">
        <f t="shared" si="233"/>
        <v>0.54150255372091738</v>
      </c>
      <c r="H145">
        <f t="shared" si="233"/>
        <v>0.45737311035461536</v>
      </c>
      <c r="I145">
        <f t="shared" si="233"/>
        <v>0.69708644355026383</v>
      </c>
      <c r="J145">
        <f t="shared" si="233"/>
        <v>0.42507040733826901</v>
      </c>
      <c r="K145">
        <f t="shared" si="233"/>
        <v>0.49074380024981906</v>
      </c>
      <c r="L145">
        <f t="shared" si="233"/>
        <v>0.44760342308829398</v>
      </c>
      <c r="M145">
        <f t="shared" si="233"/>
        <v>0.32782468666879266</v>
      </c>
      <c r="N145">
        <f t="shared" si="233"/>
        <v>0.44178608020643695</v>
      </c>
      <c r="O145">
        <f t="shared" si="233"/>
        <v>0.37695538910002191</v>
      </c>
      <c r="P145">
        <f t="shared" si="233"/>
        <v>0.35100268378083521</v>
      </c>
      <c r="Q145">
        <f t="shared" si="233"/>
        <v>0.24791436130264816</v>
      </c>
      <c r="R145">
        <f t="shared" si="233"/>
        <v>0.36520863722538438</v>
      </c>
      <c r="S145">
        <f>S22*0.362808716427311 +S3*0.327289620998843 +S10*0.309901662573844</f>
        <v>0.38117450710017942</v>
      </c>
      <c r="T145">
        <f t="shared" ref="T145" si="234">T22*0.362808716427311 +T3*0.327289620998843 +T10*0.309901662573844</f>
        <v>0.41367660428310221</v>
      </c>
    </row>
    <row r="146" spans="1:20" x14ac:dyDescent="0.45">
      <c r="A146" t="s">
        <v>240</v>
      </c>
      <c r="B146">
        <f>B18*0.33651163247815 +B4*0.335625349813004+B12*0.327863017708844</f>
        <v>0.58882077195314664</v>
      </c>
      <c r="C146">
        <f t="shared" ref="C146:R146" si="235">C18*0.33651163247815 +C4*0.335625349813004+C12*0.327863017708844</f>
        <v>0.47961898649641077</v>
      </c>
      <c r="D146">
        <f t="shared" si="235"/>
        <v>0.33829106951336618</v>
      </c>
      <c r="E146">
        <f t="shared" si="235"/>
        <v>0.46592747488197744</v>
      </c>
      <c r="F146">
        <f t="shared" si="235"/>
        <v>0.4541505952575039</v>
      </c>
      <c r="G146">
        <f t="shared" si="235"/>
        <v>0.49998571204759112</v>
      </c>
      <c r="H146">
        <f t="shared" si="235"/>
        <v>0.55845517395087108</v>
      </c>
      <c r="I146">
        <f t="shared" si="235"/>
        <v>0.53996759289632779</v>
      </c>
      <c r="J146">
        <f t="shared" si="235"/>
        <v>0.56538991681324591</v>
      </c>
      <c r="K146">
        <f t="shared" si="235"/>
        <v>0.5197153453021981</v>
      </c>
      <c r="L146">
        <f t="shared" si="235"/>
        <v>0.45737630214553054</v>
      </c>
      <c r="M146">
        <f t="shared" si="235"/>
        <v>0.4297713463429611</v>
      </c>
      <c r="N146">
        <f t="shared" si="235"/>
        <v>0.37418742785514392</v>
      </c>
      <c r="O146">
        <f t="shared" si="235"/>
        <v>0.45958726866438671</v>
      </c>
      <c r="P146">
        <f t="shared" si="235"/>
        <v>0.49453953565037767</v>
      </c>
      <c r="Q146">
        <f t="shared" si="235"/>
        <v>0.43015485621597027</v>
      </c>
      <c r="R146">
        <f t="shared" si="235"/>
        <v>0.55505663093810786</v>
      </c>
      <c r="S146">
        <f>S18*0.33651163247815 +S4*0.335625349813004+S12*0.327863017708844</f>
        <v>0.55870041492409095</v>
      </c>
      <c r="T146">
        <f t="shared" ref="T146" si="236">T18*0.33651163247815 +T4*0.335625349813004+T12*0.327863017708844</f>
        <v>0.40091942385853163</v>
      </c>
    </row>
    <row r="147" spans="1:20" x14ac:dyDescent="0.45">
      <c r="A147" t="s">
        <v>242</v>
      </c>
      <c r="B147">
        <f>B18*0.376037520612993 +B9*0.315225342048322 +B11*0.308737137338684</f>
        <v>0.40634552723120265</v>
      </c>
      <c r="C147">
        <f t="shared" ref="C147:R147" si="237">C18*0.376037520612993 +C9*0.315225342048322 +C11*0.308737137338684</f>
        <v>0.23934002306266366</v>
      </c>
      <c r="D147">
        <f t="shared" si="237"/>
        <v>0.58265498262982529</v>
      </c>
      <c r="E147">
        <f t="shared" si="237"/>
        <v>0.27023943040004555</v>
      </c>
      <c r="F147">
        <f t="shared" si="237"/>
        <v>0.32076679051165463</v>
      </c>
      <c r="G147">
        <f t="shared" si="237"/>
        <v>0.20537684841154741</v>
      </c>
      <c r="H147">
        <f t="shared" si="237"/>
        <v>0.36961185923056716</v>
      </c>
      <c r="I147">
        <f t="shared" si="237"/>
        <v>0.4335393278724014</v>
      </c>
      <c r="J147">
        <f t="shared" si="237"/>
        <v>0.70405352479127359</v>
      </c>
      <c r="K147">
        <f t="shared" si="237"/>
        <v>0.50658012372698646</v>
      </c>
      <c r="L147">
        <f t="shared" si="237"/>
        <v>0.27974228286870523</v>
      </c>
      <c r="M147">
        <f t="shared" si="237"/>
        <v>0.36052458097064866</v>
      </c>
      <c r="N147">
        <f t="shared" si="237"/>
        <v>0.14695101124762577</v>
      </c>
      <c r="O147">
        <f t="shared" si="237"/>
        <v>0.28617896894117872</v>
      </c>
      <c r="P147">
        <f t="shared" si="237"/>
        <v>0.68805583394937597</v>
      </c>
      <c r="Q147">
        <f t="shared" si="237"/>
        <v>0.34255412686648229</v>
      </c>
      <c r="R147">
        <f t="shared" si="237"/>
        <v>0.74318798331320723</v>
      </c>
      <c r="S147">
        <f>S18*0.376037520612993 +S9*0.315225342048322 +S11*0.308737137338684</f>
        <v>0.54842583919752264</v>
      </c>
      <c r="T147">
        <f t="shared" ref="T147" si="238">T18*0.376037520612993 +T9*0.315225342048322 +T11*0.308737137338684</f>
        <v>0.34869028710154704</v>
      </c>
    </row>
    <row r="148" spans="1:20" x14ac:dyDescent="0.45">
      <c r="A148" t="s">
        <v>243</v>
      </c>
      <c r="B148">
        <f>B22*0.402208550143759+B10*0.376887178613257 +B3*0.220904271242982</f>
        <v>0.80791163026499913</v>
      </c>
      <c r="C148">
        <f t="shared" ref="C148:R148" si="239">C22*0.402208550143759+C10*0.376887178613257 +C3*0.220904271242982</f>
        <v>0.47229719796402803</v>
      </c>
      <c r="D148">
        <f t="shared" si="239"/>
        <v>0.25111241363709125</v>
      </c>
      <c r="E148">
        <f t="shared" si="239"/>
        <v>0.44855705491583592</v>
      </c>
      <c r="F148">
        <f t="shared" si="239"/>
        <v>0.28912446418436583</v>
      </c>
      <c r="G148">
        <f t="shared" si="239"/>
        <v>0.59779592362712264</v>
      </c>
      <c r="H148">
        <f t="shared" si="239"/>
        <v>0.51883414687293272</v>
      </c>
      <c r="I148">
        <f t="shared" si="239"/>
        <v>0.70444988128486075</v>
      </c>
      <c r="J148">
        <f t="shared" si="239"/>
        <v>0.43404859235632692</v>
      </c>
      <c r="K148">
        <f t="shared" si="239"/>
        <v>0.50259704345100031</v>
      </c>
      <c r="L148">
        <f t="shared" si="239"/>
        <v>0.47838236000070467</v>
      </c>
      <c r="M148">
        <f t="shared" si="239"/>
        <v>0.35156265999826164</v>
      </c>
      <c r="N148">
        <f t="shared" si="239"/>
        <v>0.46242383381266816</v>
      </c>
      <c r="O148">
        <f t="shared" si="239"/>
        <v>0.41067330865984264</v>
      </c>
      <c r="P148">
        <f t="shared" si="239"/>
        <v>0.35474880241745732</v>
      </c>
      <c r="Q148">
        <f t="shared" si="239"/>
        <v>0.28240745461953759</v>
      </c>
      <c r="R148">
        <f t="shared" si="239"/>
        <v>0.40025079214915427</v>
      </c>
      <c r="S148">
        <f>S22*0.402208550143759+S10*0.376887178613257 +S3*0.220904271242982</f>
        <v>0.42047988003530845</v>
      </c>
      <c r="T148">
        <f t="shared" ref="T148" si="240">T22*0.402208550143759+T10*0.376887178613257 +T3*0.220904271242982</f>
        <v>0.42326825067736418</v>
      </c>
    </row>
    <row r="149" spans="1:20" x14ac:dyDescent="0.45">
      <c r="A149" t="s">
        <v>244</v>
      </c>
      <c r="B149">
        <f>B24*0.386592821459277 +B27*0.327039808913988 +B14*0.286367369626734</f>
        <v>0.63379610652436491</v>
      </c>
      <c r="C149">
        <f t="shared" ref="C149:R149" si="241">C24*0.386592821459277 +C27*0.327039808913988 +C14*0.286367369626734</f>
        <v>0.51483376147583915</v>
      </c>
      <c r="D149">
        <f t="shared" si="241"/>
        <v>0.40891757745765511</v>
      </c>
      <c r="E149">
        <f t="shared" si="241"/>
        <v>0.53451328448674218</v>
      </c>
      <c r="F149">
        <f t="shared" si="241"/>
        <v>0.27581563959377708</v>
      </c>
      <c r="G149">
        <f t="shared" si="241"/>
        <v>0.48224246194392029</v>
      </c>
      <c r="H149">
        <f t="shared" si="241"/>
        <v>0.53602878382804509</v>
      </c>
      <c r="I149">
        <f t="shared" si="241"/>
        <v>0.58285006829500641</v>
      </c>
      <c r="J149">
        <f t="shared" si="241"/>
        <v>0.31884035696731305</v>
      </c>
      <c r="K149">
        <f t="shared" si="241"/>
        <v>0.55166539632629519</v>
      </c>
      <c r="L149">
        <f t="shared" si="241"/>
        <v>0.58916195338464072</v>
      </c>
      <c r="M149">
        <f t="shared" si="241"/>
        <v>0.61291495974174315</v>
      </c>
      <c r="N149">
        <f t="shared" si="241"/>
        <v>0.41176191812856944</v>
      </c>
      <c r="O149">
        <f t="shared" si="241"/>
        <v>0.4630831670107769</v>
      </c>
      <c r="P149">
        <f t="shared" si="241"/>
        <v>0.37132037419637959</v>
      </c>
      <c r="Q149">
        <f t="shared" si="241"/>
        <v>0.57524129662781986</v>
      </c>
      <c r="R149">
        <f t="shared" si="241"/>
        <v>0.44264681387517324</v>
      </c>
      <c r="S149">
        <f>S24*0.386592821459277 +S27*0.327039808913988 +S14*0.286367369626734</f>
        <v>0.56694628091626909</v>
      </c>
      <c r="T149">
        <f t="shared" ref="T149" si="242">T24*0.386592821459277 +T27*0.327039808913988 +T14*0.286367369626734</f>
        <v>0.37870431369698559</v>
      </c>
    </row>
    <row r="150" spans="1:20" x14ac:dyDescent="0.45">
      <c r="A150" t="s">
        <v>245</v>
      </c>
      <c r="B150">
        <f>B22*0.356171229202607 +B10*0.354659789473383 +B4*0.289168981324009</f>
        <v>0.83333606228956913</v>
      </c>
      <c r="C150">
        <f t="shared" ref="C150:R150" si="243">C22*0.356171229202607 +C10*0.354659789473383 +C4*0.289168981324009</f>
        <v>0.68463893754320693</v>
      </c>
      <c r="D150">
        <f t="shared" si="243"/>
        <v>0.13324522655803364</v>
      </c>
      <c r="E150">
        <f t="shared" si="243"/>
        <v>0.64314329878344534</v>
      </c>
      <c r="F150">
        <f t="shared" si="243"/>
        <v>0.37306441963308623</v>
      </c>
      <c r="G150">
        <f t="shared" si="243"/>
        <v>0.74859398427446489</v>
      </c>
      <c r="H150">
        <f t="shared" si="243"/>
        <v>0.70611144629672196</v>
      </c>
      <c r="I150">
        <f t="shared" si="243"/>
        <v>0.70005367054474721</v>
      </c>
      <c r="J150">
        <f t="shared" si="243"/>
        <v>0.38510133023475479</v>
      </c>
      <c r="K150">
        <f t="shared" si="243"/>
        <v>0.56950078891691691</v>
      </c>
      <c r="L150">
        <f t="shared" si="243"/>
        <v>0.63810140193146048</v>
      </c>
      <c r="M150">
        <f t="shared" si="243"/>
        <v>0.45382173695340844</v>
      </c>
      <c r="N150">
        <f t="shared" si="243"/>
        <v>0.52418963002026642</v>
      </c>
      <c r="O150">
        <f t="shared" si="243"/>
        <v>0.51856136650052931</v>
      </c>
      <c r="P150">
        <f t="shared" si="243"/>
        <v>0.31626953377505063</v>
      </c>
      <c r="Q150">
        <f t="shared" si="243"/>
        <v>0.4092703845360724</v>
      </c>
      <c r="R150">
        <f t="shared" si="243"/>
        <v>0.42264107807063778</v>
      </c>
      <c r="S150">
        <f>S22*0.356171229202607 +S10*0.354659789473383 +S4*0.289168981324009</f>
        <v>0.54730564023480588</v>
      </c>
      <c r="T150">
        <f t="shared" ref="T150" si="244">T22*0.356171229202607 +T10*0.354659789473383 +T4*0.289168981324009</f>
        <v>0.39118797848549391</v>
      </c>
    </row>
    <row r="151" spans="1:20" x14ac:dyDescent="0.45">
      <c r="A151" t="s">
        <v>247</v>
      </c>
      <c r="B151">
        <f>B15*0.353500794598479 +B18*0.331450533575431 +B4*0.315048671826089</f>
        <v>0.58488702848325647</v>
      </c>
      <c r="C151">
        <f t="shared" ref="C151:R151" si="245">C15*0.353500794598479 +C18*0.331450533575431 +C4*0.315048671826089</f>
        <v>0.69507381955566805</v>
      </c>
      <c r="D151">
        <f t="shared" si="245"/>
        <v>0.21784944050797925</v>
      </c>
      <c r="E151">
        <f t="shared" si="245"/>
        <v>0.6673590699253793</v>
      </c>
      <c r="F151">
        <f t="shared" si="245"/>
        <v>0.44780230027889656</v>
      </c>
      <c r="G151">
        <f t="shared" si="245"/>
        <v>0.52274041450958619</v>
      </c>
      <c r="H151">
        <f t="shared" si="245"/>
        <v>0.67935829436695006</v>
      </c>
      <c r="I151">
        <f t="shared" si="245"/>
        <v>0.50681491520800304</v>
      </c>
      <c r="J151">
        <f t="shared" si="245"/>
        <v>0.53205426850823168</v>
      </c>
      <c r="K151">
        <f t="shared" si="245"/>
        <v>0.60154044693698694</v>
      </c>
      <c r="L151">
        <f t="shared" si="245"/>
        <v>0.58183226542502098</v>
      </c>
      <c r="M151">
        <f t="shared" si="245"/>
        <v>0.52545647195069689</v>
      </c>
      <c r="N151">
        <f t="shared" si="245"/>
        <v>0.3912078695541526</v>
      </c>
      <c r="O151">
        <f t="shared" si="245"/>
        <v>0.4981178191435176</v>
      </c>
      <c r="P151">
        <f t="shared" si="245"/>
        <v>0.44213198941536302</v>
      </c>
      <c r="Q151">
        <f t="shared" si="245"/>
        <v>0.55986110864794181</v>
      </c>
      <c r="R151">
        <f t="shared" si="245"/>
        <v>0.60754401562097615</v>
      </c>
      <c r="S151">
        <f>S15*0.353500794598479 +S18*0.331450533575431 +S4*0.315048671826089</f>
        <v>0.69978943525672088</v>
      </c>
      <c r="T151">
        <f t="shared" ref="T151" si="246">T15*0.353500794598479 +T18*0.331450533575431 +T4*0.315048671826089</f>
        <v>0.29032626934283212</v>
      </c>
    </row>
    <row r="152" spans="1:20" x14ac:dyDescent="0.45">
      <c r="A152" t="s">
        <v>249</v>
      </c>
      <c r="B152">
        <f>B4*0.367011671368882+B10*0.327390990862161 +B15*0.305597337768956</f>
        <v>0.76808444704319701</v>
      </c>
      <c r="C152">
        <f t="shared" ref="C152:R152" si="247">C4*0.367011671368882+C10*0.327390990862161 +C15*0.305597337768956</f>
        <v>0.88064196541822004</v>
      </c>
      <c r="D152">
        <f t="shared" si="247"/>
        <v>6.7932543527503553E-2</v>
      </c>
      <c r="E152">
        <f t="shared" si="247"/>
        <v>0.83211115690193682</v>
      </c>
      <c r="F152">
        <f t="shared" si="247"/>
        <v>0.41527588354557426</v>
      </c>
      <c r="G152">
        <f t="shared" si="247"/>
        <v>0.72424241196989336</v>
      </c>
      <c r="H152">
        <f t="shared" si="247"/>
        <v>0.79284888870171288</v>
      </c>
      <c r="I152">
        <f t="shared" si="247"/>
        <v>0.62553282720786008</v>
      </c>
      <c r="J152">
        <f t="shared" si="247"/>
        <v>0.35964520465399819</v>
      </c>
      <c r="K152">
        <f t="shared" si="247"/>
        <v>0.65617607444459403</v>
      </c>
      <c r="L152">
        <f t="shared" si="247"/>
        <v>0.71781959741588686</v>
      </c>
      <c r="M152">
        <f t="shared" si="247"/>
        <v>0.52239358394879332</v>
      </c>
      <c r="N152">
        <f t="shared" si="247"/>
        <v>0.51794822915336125</v>
      </c>
      <c r="O152">
        <f t="shared" si="247"/>
        <v>0.54748315885974275</v>
      </c>
      <c r="P152">
        <f t="shared" si="247"/>
        <v>0.27902162824364773</v>
      </c>
      <c r="Q152">
        <f t="shared" si="247"/>
        <v>0.53594528601021652</v>
      </c>
      <c r="R152">
        <f t="shared" si="247"/>
        <v>0.48845440125312573</v>
      </c>
      <c r="S152">
        <f>S4*0.367011671368882+S10*0.327390990862161 +S15*0.305597337768956</f>
        <v>0.67682016548766544</v>
      </c>
      <c r="T152">
        <f t="shared" ref="T152" si="248">T4*0.367011671368882+T10*0.327390990862161 +T15*0.305597337768956</f>
        <v>0.25588472566337722</v>
      </c>
    </row>
    <row r="153" spans="1:20" x14ac:dyDescent="0.45">
      <c r="A153" t="s">
        <v>250</v>
      </c>
      <c r="B153">
        <f>B8*0.3731574542258+B4*0.325171767901022 +B12*0.301670777873176</f>
        <v>0.63390284874057756</v>
      </c>
      <c r="C153">
        <f t="shared" ref="C153:R153" si="249">C8*0.3731574542258+C4*0.325171767901022 +C12*0.301670777873176</f>
        <v>0.38987977634228932</v>
      </c>
      <c r="D153">
        <f t="shared" si="249"/>
        <v>0.43475314362243855</v>
      </c>
      <c r="E153">
        <f t="shared" si="249"/>
        <v>0.37674569560886906</v>
      </c>
      <c r="F153">
        <f t="shared" si="249"/>
        <v>0.55654805208137459</v>
      </c>
      <c r="G153">
        <f t="shared" si="249"/>
        <v>0.54739084139844651</v>
      </c>
      <c r="H153">
        <f t="shared" si="249"/>
        <v>0.52337050749528635</v>
      </c>
      <c r="I153">
        <f t="shared" si="249"/>
        <v>0.51601827433024949</v>
      </c>
      <c r="J153">
        <f t="shared" si="249"/>
        <v>0.29698763925183069</v>
      </c>
      <c r="K153">
        <f t="shared" si="249"/>
        <v>0.47768248841246674</v>
      </c>
      <c r="L153">
        <f t="shared" si="249"/>
        <v>0.51549390770150083</v>
      </c>
      <c r="M153">
        <f t="shared" si="249"/>
        <v>0.40496308666256253</v>
      </c>
      <c r="N153">
        <f t="shared" si="249"/>
        <v>0.61594740981022666</v>
      </c>
      <c r="O153">
        <f t="shared" si="249"/>
        <v>0.56445614443654379</v>
      </c>
      <c r="P153">
        <f t="shared" si="249"/>
        <v>0.28033642494916389</v>
      </c>
      <c r="Q153">
        <f t="shared" si="249"/>
        <v>0.31158880462843652</v>
      </c>
      <c r="R153">
        <f t="shared" si="249"/>
        <v>0.2838132426877103</v>
      </c>
      <c r="S153">
        <f>S8*0.3731574542258+S4*0.325171767901022 +S12*0.301670777873176</f>
        <v>0.35599354686455592</v>
      </c>
      <c r="T153">
        <f t="shared" ref="T153" si="250">T8*0.3731574542258+T4*0.325171767901022 +T12*0.301670777873176</f>
        <v>0.51791709424749854</v>
      </c>
    </row>
    <row r="154" spans="1:20" x14ac:dyDescent="0.45">
      <c r="A154" t="s">
        <v>251</v>
      </c>
      <c r="B154">
        <f>B8*0.35500227840112 +B12*0.353038629610318 +B16*0.291959091988561</f>
        <v>0.54493801974742784</v>
      </c>
      <c r="C154">
        <f t="shared" ref="C154:R154" si="251">C8*0.35500227840112 +C12*0.353038629610318 +C16*0.291959091988561</f>
        <v>0.16167429072836165</v>
      </c>
      <c r="D154">
        <f t="shared" si="251"/>
        <v>0.55562272925256284</v>
      </c>
      <c r="E154">
        <f t="shared" si="251"/>
        <v>0.1492081022237341</v>
      </c>
      <c r="F154">
        <f t="shared" si="251"/>
        <v>0.59789722664582423</v>
      </c>
      <c r="G154">
        <f t="shared" si="251"/>
        <v>0.42220568118704671</v>
      </c>
      <c r="H154">
        <f t="shared" si="251"/>
        <v>0.40656104664132098</v>
      </c>
      <c r="I154">
        <f t="shared" si="251"/>
        <v>0.41472740073169279</v>
      </c>
      <c r="J154">
        <f t="shared" si="251"/>
        <v>0.5138162976424161</v>
      </c>
      <c r="K154">
        <f t="shared" si="251"/>
        <v>0.37079068487970301</v>
      </c>
      <c r="L154">
        <f t="shared" si="251"/>
        <v>0.2859068931228278</v>
      </c>
      <c r="M154">
        <f t="shared" si="251"/>
        <v>0.28377552147681595</v>
      </c>
      <c r="N154">
        <f t="shared" si="251"/>
        <v>0.61232710807641699</v>
      </c>
      <c r="O154">
        <f t="shared" si="251"/>
        <v>0.5392385264767684</v>
      </c>
      <c r="P154">
        <f t="shared" si="251"/>
        <v>0.40321912983527686</v>
      </c>
      <c r="Q154">
        <f t="shared" si="251"/>
        <v>0.19280763689295044</v>
      </c>
      <c r="R154">
        <f t="shared" si="251"/>
        <v>0.36692516500931227</v>
      </c>
      <c r="S154">
        <f>S8*0.35500227840112 +S12*0.353038629610318 +S16*0.291959091988561</f>
        <v>0.23824196889939028</v>
      </c>
      <c r="T154">
        <f t="shared" ref="T154" si="252">T8*0.35500227840112 +T12*0.353038629610318 +T16*0.291959091988561</f>
        <v>0.65533614180769162</v>
      </c>
    </row>
    <row r="155" spans="1:20" x14ac:dyDescent="0.45">
      <c r="A155" t="s">
        <v>252</v>
      </c>
      <c r="B155">
        <f>B4*0.359274610839347 +B10*0.333446064573584 +B22*0.307279324587067</f>
        <v>0.82403590670041016</v>
      </c>
      <c r="C155">
        <f t="shared" ref="C155:R155" si="253">C4*0.359274610839347 +C10*0.333446064573584 +C22*0.307279324587067</f>
        <v>0.71374988863286637</v>
      </c>
      <c r="D155">
        <f t="shared" si="253"/>
        <v>0.12350625130510885</v>
      </c>
      <c r="E155">
        <f t="shared" si="253"/>
        <v>0.67254902852051179</v>
      </c>
      <c r="F155">
        <f t="shared" si="253"/>
        <v>0.38868557460477454</v>
      </c>
      <c r="G155">
        <f t="shared" si="253"/>
        <v>0.75857475084023873</v>
      </c>
      <c r="H155">
        <f t="shared" si="253"/>
        <v>0.72394831718924169</v>
      </c>
      <c r="I155">
        <f t="shared" si="253"/>
        <v>0.6935207218239885</v>
      </c>
      <c r="J155">
        <f t="shared" si="253"/>
        <v>0.36622116139634231</v>
      </c>
      <c r="K155">
        <f t="shared" si="253"/>
        <v>0.5826875820148576</v>
      </c>
      <c r="L155">
        <f t="shared" si="253"/>
        <v>0.6627958421667679</v>
      </c>
      <c r="M155">
        <f t="shared" si="253"/>
        <v>0.46578312474185235</v>
      </c>
      <c r="N155">
        <f t="shared" si="253"/>
        <v>0.53009495509896432</v>
      </c>
      <c r="O155">
        <f t="shared" si="253"/>
        <v>0.52906378203924942</v>
      </c>
      <c r="P155">
        <f t="shared" si="253"/>
        <v>0.30256109170416318</v>
      </c>
      <c r="Q155">
        <f t="shared" si="253"/>
        <v>0.42442287786937172</v>
      </c>
      <c r="R155">
        <f t="shared" si="253"/>
        <v>0.41233569088283306</v>
      </c>
      <c r="S155">
        <f>S4*0.359274610839347 +S10*0.333446064573584 +S22*0.307279324587067</f>
        <v>0.56061332898917171</v>
      </c>
      <c r="T155">
        <f t="shared" ref="T155" si="254">T4*0.359274610839347 +T10*0.333446064573584 +T22*0.307279324587067</f>
        <v>0.37462127586440375</v>
      </c>
    </row>
    <row r="156" spans="1:20" x14ac:dyDescent="0.45">
      <c r="A156" t="s">
        <v>253</v>
      </c>
      <c r="B156">
        <f>B15*0.359170501214504 +B4*0.32297130785722 +B10*0.317858190928274</f>
        <v>0.76539029742853359</v>
      </c>
      <c r="C156">
        <f t="shared" ref="C156:R156" si="255">C15*0.359170501214504 +C4*0.32297130785722 +C10*0.317858190928274</f>
        <v>0.88121863128457156</v>
      </c>
      <c r="D156">
        <f t="shared" si="255"/>
        <v>6.8137254704912401E-2</v>
      </c>
      <c r="E156">
        <f t="shared" si="255"/>
        <v>0.83212212500471816</v>
      </c>
      <c r="F156">
        <f t="shared" si="255"/>
        <v>0.40872968922601632</v>
      </c>
      <c r="G156">
        <f t="shared" si="255"/>
        <v>0.70957630114047288</v>
      </c>
      <c r="H156">
        <f t="shared" si="255"/>
        <v>0.78919058707144374</v>
      </c>
      <c r="I156">
        <f t="shared" si="255"/>
        <v>0.62002892260828368</v>
      </c>
      <c r="J156">
        <f t="shared" si="255"/>
        <v>0.37381278732144141</v>
      </c>
      <c r="K156">
        <f t="shared" si="255"/>
        <v>0.65687931378397846</v>
      </c>
      <c r="L156">
        <f t="shared" si="255"/>
        <v>0.7096544475099944</v>
      </c>
      <c r="M156">
        <f t="shared" si="255"/>
        <v>0.52566439942980758</v>
      </c>
      <c r="N156">
        <f t="shared" si="255"/>
        <v>0.51035654274119413</v>
      </c>
      <c r="O156">
        <f t="shared" si="255"/>
        <v>0.54227307124473367</v>
      </c>
      <c r="P156">
        <f t="shared" si="255"/>
        <v>0.28686646160187967</v>
      </c>
      <c r="Q156">
        <f t="shared" si="255"/>
        <v>0.5434995047565081</v>
      </c>
      <c r="R156">
        <f t="shared" si="255"/>
        <v>0.50610527630914759</v>
      </c>
      <c r="S156">
        <f>S15*0.359170501214504 +S4*0.32297130785722 +S10*0.317858190928274</f>
        <v>0.68566205516984935</v>
      </c>
      <c r="T156">
        <f t="shared" ref="T156" si="256">T15*0.359170501214504 +T4*0.32297130785722 +T10*0.317858190928274</f>
        <v>0.25071210571424291</v>
      </c>
    </row>
    <row r="157" spans="1:20" x14ac:dyDescent="0.45">
      <c r="A157" t="s">
        <v>254</v>
      </c>
      <c r="B157">
        <f>B13*0.352184784633479+B14*0.334665411006749 +B21*0.313149804359771</f>
        <v>0.59381450586140738</v>
      </c>
      <c r="C157">
        <f t="shared" ref="C157:R157" si="257">C13*0.352184784633479+C14*0.334665411006749 +C21*0.313149804359771</f>
        <v>0.4962430889193441</v>
      </c>
      <c r="D157">
        <f t="shared" si="257"/>
        <v>0.43520524287144097</v>
      </c>
      <c r="E157">
        <f t="shared" si="257"/>
        <v>0.47567591951034072</v>
      </c>
      <c r="F157">
        <f t="shared" si="257"/>
        <v>0.20513427706424023</v>
      </c>
      <c r="G157">
        <f t="shared" si="257"/>
        <v>0.16823204621155149</v>
      </c>
      <c r="H157">
        <f t="shared" si="257"/>
        <v>0.40225861296159171</v>
      </c>
      <c r="I157">
        <f t="shared" si="257"/>
        <v>0.58822991962309401</v>
      </c>
      <c r="J157">
        <f t="shared" si="257"/>
        <v>0.48828204700159572</v>
      </c>
      <c r="K157">
        <f t="shared" si="257"/>
        <v>0.61726749501726452</v>
      </c>
      <c r="L157">
        <f t="shared" si="257"/>
        <v>0.41349282706347962</v>
      </c>
      <c r="M157">
        <f t="shared" si="257"/>
        <v>0.47278962937202251</v>
      </c>
      <c r="N157">
        <f t="shared" si="257"/>
        <v>0.30143204864202444</v>
      </c>
      <c r="O157">
        <f t="shared" si="257"/>
        <v>0.23895912828069393</v>
      </c>
      <c r="P157">
        <f t="shared" si="257"/>
        <v>0.53078735842604075</v>
      </c>
      <c r="Q157">
        <f t="shared" si="257"/>
        <v>0.38533609804404312</v>
      </c>
      <c r="R157">
        <f t="shared" si="257"/>
        <v>0.68525733492351804</v>
      </c>
      <c r="S157">
        <f>S13*0.352184784633479+S14*0.334665411006749 +S21*0.313149804359771</f>
        <v>0.68157945403223597</v>
      </c>
      <c r="T157">
        <f t="shared" ref="T157" si="258">T13*0.352184784633479+T14*0.334665411006749 +T21*0.313149804359771</f>
        <v>0.29499937203733961</v>
      </c>
    </row>
    <row r="158" spans="1:20" x14ac:dyDescent="0.45">
      <c r="A158" t="s">
        <v>255</v>
      </c>
      <c r="B158">
        <f>B22*0.368432135460451 +B10*0.328611014683445+B3*0.302956849856103</f>
        <v>0.78540106940347065</v>
      </c>
      <c r="C158">
        <f t="shared" ref="C158:R158" si="259">C22*0.368432135460451 +C10*0.328611014683445+C3*0.302956849856103</f>
        <v>0.42738938563887191</v>
      </c>
      <c r="D158">
        <f t="shared" si="259"/>
        <v>0.28391133730333512</v>
      </c>
      <c r="E158">
        <f t="shared" si="259"/>
        <v>0.41168083297729574</v>
      </c>
      <c r="F158">
        <f t="shared" si="259"/>
        <v>0.28069716753603036</v>
      </c>
      <c r="G158">
        <f t="shared" si="259"/>
        <v>0.55471140765904414</v>
      </c>
      <c r="H158">
        <f t="shared" si="259"/>
        <v>0.47206942414571645</v>
      </c>
      <c r="I158">
        <f t="shared" si="259"/>
        <v>0.69843736250902377</v>
      </c>
      <c r="J158">
        <f t="shared" si="259"/>
        <v>0.42665179429019023</v>
      </c>
      <c r="K158">
        <f t="shared" si="259"/>
        <v>0.49401035609682575</v>
      </c>
      <c r="L158">
        <f t="shared" si="259"/>
        <v>0.45492099590989671</v>
      </c>
      <c r="M158">
        <f t="shared" si="259"/>
        <v>0.33308747185541054</v>
      </c>
      <c r="N158">
        <f t="shared" si="259"/>
        <v>0.44675635930115654</v>
      </c>
      <c r="O158">
        <f t="shared" si="259"/>
        <v>0.38491740235163568</v>
      </c>
      <c r="P158">
        <f t="shared" si="259"/>
        <v>0.35138737706999873</v>
      </c>
      <c r="Q158">
        <f t="shared" si="259"/>
        <v>0.25613699164595088</v>
      </c>
      <c r="R158">
        <f t="shared" si="259"/>
        <v>0.37358462291384786</v>
      </c>
      <c r="S158">
        <f>S22*0.368432135460451 +S10*0.328611014683445+S3*0.302956849856103</f>
        <v>0.39060890565550377</v>
      </c>
      <c r="T158">
        <f t="shared" ref="T158" si="260">T22*0.368432135460451 +T10*0.328611014683445+T3*0.302956849856103</f>
        <v>0.41512058038996746</v>
      </c>
    </row>
    <row r="159" spans="1:20" x14ac:dyDescent="0.45">
      <c r="A159" t="s">
        <v>256</v>
      </c>
      <c r="B159">
        <f>B16*0.334982949047111+B14*0.33479016895918 +B13*0.330226881993708</f>
        <v>0.57614959462858284</v>
      </c>
      <c r="C159">
        <f t="shared" ref="C159:R159" si="261">C16*0.334982949047111+C14*0.33479016895918 +C13*0.330226881993708</f>
        <v>0.27728877525736223</v>
      </c>
      <c r="D159">
        <f t="shared" si="261"/>
        <v>0.52833003193635641</v>
      </c>
      <c r="E159">
        <f t="shared" si="261"/>
        <v>0.26352414204332042</v>
      </c>
      <c r="F159">
        <f t="shared" si="261"/>
        <v>0.35628105295744195</v>
      </c>
      <c r="G159">
        <f t="shared" si="261"/>
        <v>0.28195056148581071</v>
      </c>
      <c r="H159">
        <f t="shared" si="261"/>
        <v>0.38203917050662783</v>
      </c>
      <c r="I159">
        <f t="shared" si="261"/>
        <v>0.51289276029628517</v>
      </c>
      <c r="J159">
        <f t="shared" si="261"/>
        <v>0.62322422872556238</v>
      </c>
      <c r="K159">
        <f t="shared" si="261"/>
        <v>0.4579079752187073</v>
      </c>
      <c r="L159">
        <f t="shared" si="261"/>
        <v>0.25318328304804427</v>
      </c>
      <c r="M159">
        <f t="shared" si="261"/>
        <v>0.31856371292362545</v>
      </c>
      <c r="N159">
        <f t="shared" si="261"/>
        <v>0.42204922426991842</v>
      </c>
      <c r="O159">
        <f t="shared" si="261"/>
        <v>0.33667245841829541</v>
      </c>
      <c r="P159">
        <f t="shared" si="261"/>
        <v>0.56252877668220536</v>
      </c>
      <c r="Q159">
        <f t="shared" si="261"/>
        <v>0.24758270764792314</v>
      </c>
      <c r="R159">
        <f t="shared" si="261"/>
        <v>0.5891055615110754</v>
      </c>
      <c r="S159">
        <f>S16*0.334982949047111+S14*0.33479016895918 +S13*0.330226881993708</f>
        <v>0.46804917293914078</v>
      </c>
      <c r="T159">
        <f t="shared" ref="T159" si="262">T16*0.334982949047111+T14*0.33479016895918 +T13*0.330226881993708</f>
        <v>0.52375252558472762</v>
      </c>
    </row>
    <row r="160" spans="1:20" x14ac:dyDescent="0.45">
      <c r="A160" t="s">
        <v>257</v>
      </c>
      <c r="B160">
        <f>B4*0.369743850497864 +B22*0.317633758099009 +B10*0.312622391403126</f>
        <v>0.82351537985753764</v>
      </c>
      <c r="C160">
        <f t="shared" ref="C160:R160" si="263">C4*0.369743850497864 +C22*0.317633758099009 +C10*0.312622391403126</f>
        <v>0.71028235343545609</v>
      </c>
      <c r="D160">
        <f t="shared" si="263"/>
        <v>0.12494625910234901</v>
      </c>
      <c r="E160">
        <f t="shared" si="263"/>
        <v>0.66984910911157503</v>
      </c>
      <c r="F160">
        <f t="shared" si="263"/>
        <v>0.39015004928571129</v>
      </c>
      <c r="G160">
        <f t="shared" si="263"/>
        <v>0.75832860292862758</v>
      </c>
      <c r="H160">
        <f t="shared" si="263"/>
        <v>0.72328345345238243</v>
      </c>
      <c r="I160">
        <f t="shared" si="263"/>
        <v>0.69428175037454443</v>
      </c>
      <c r="J160">
        <f t="shared" si="263"/>
        <v>0.36586191005924562</v>
      </c>
      <c r="K160">
        <f t="shared" si="263"/>
        <v>0.58176245485656164</v>
      </c>
      <c r="L160">
        <f t="shared" si="263"/>
        <v>0.66503640194207336</v>
      </c>
      <c r="M160">
        <f t="shared" si="263"/>
        <v>0.46843769517246403</v>
      </c>
      <c r="N160">
        <f t="shared" si="263"/>
        <v>0.52967435720574019</v>
      </c>
      <c r="O160">
        <f t="shared" si="263"/>
        <v>0.52932969166461663</v>
      </c>
      <c r="P160">
        <f t="shared" si="263"/>
        <v>0.30297416132548155</v>
      </c>
      <c r="Q160">
        <f t="shared" si="263"/>
        <v>0.42494905091617541</v>
      </c>
      <c r="R160">
        <f t="shared" si="263"/>
        <v>0.40891538673172534</v>
      </c>
      <c r="S160">
        <f>S4*0.369743850497864 +S22*0.317633758099009 +S10*0.312622391403126</f>
        <v>0.56028513177368977</v>
      </c>
      <c r="T160">
        <f t="shared" ref="T160" si="264">T4*0.369743850497864 +T22*0.317633758099009 +T10*0.312622391403126</f>
        <v>0.37605469642372591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N1" workbookViewId="0">
      <selection activeCell="B2" sqref="B2"/>
    </sheetView>
  </sheetViews>
  <sheetFormatPr defaultRowHeight="17" x14ac:dyDescent="0.45"/>
  <sheetData>
    <row r="1" spans="1:33" x14ac:dyDescent="0.45">
      <c r="B1" t="s">
        <v>45</v>
      </c>
      <c r="C1" s="2" t="s">
        <v>46</v>
      </c>
      <c r="D1" t="s">
        <v>47</v>
      </c>
      <c r="E1" s="1" t="s">
        <v>48</v>
      </c>
      <c r="F1" s="3" t="s">
        <v>49</v>
      </c>
      <c r="G1" t="s">
        <v>50</v>
      </c>
      <c r="H1" s="1" t="s">
        <v>51</v>
      </c>
      <c r="I1" s="1" t="s">
        <v>52</v>
      </c>
      <c r="J1" s="4" t="s">
        <v>53</v>
      </c>
      <c r="K1" s="1" t="s">
        <v>54</v>
      </c>
      <c r="L1" s="1" t="s">
        <v>55</v>
      </c>
      <c r="M1" s="5" t="s">
        <v>56</v>
      </c>
      <c r="N1" s="1" t="s">
        <v>57</v>
      </c>
      <c r="O1" s="5" t="s">
        <v>58</v>
      </c>
      <c r="P1" s="1" t="s">
        <v>59</v>
      </c>
      <c r="Q1" s="1" t="s">
        <v>60</v>
      </c>
      <c r="R1" s="5" t="s">
        <v>61</v>
      </c>
      <c r="S1" s="1" t="s">
        <v>62</v>
      </c>
      <c r="T1" s="1" t="s">
        <v>63</v>
      </c>
      <c r="U1" s="1" t="s">
        <v>92</v>
      </c>
      <c r="V1" s="1" t="s">
        <v>101</v>
      </c>
      <c r="W1" s="1" t="s">
        <v>93</v>
      </c>
      <c r="X1" s="1" t="s">
        <v>102</v>
      </c>
      <c r="Y1" s="1" t="s">
        <v>94</v>
      </c>
      <c r="Z1" s="1" t="s">
        <v>103</v>
      </c>
      <c r="AA1" s="1" t="s">
        <v>95</v>
      </c>
      <c r="AB1" s="1" t="s">
        <v>104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</row>
    <row r="2" spans="1:33" x14ac:dyDescent="0.45">
      <c r="A2" t="s">
        <v>64</v>
      </c>
      <c r="B2">
        <v>0.44900000000000001</v>
      </c>
      <c r="C2">
        <v>0.73499999999999999</v>
      </c>
      <c r="D2">
        <v>0.188</v>
      </c>
      <c r="E2">
        <v>0.51</v>
      </c>
      <c r="F2">
        <v>0.84699999999999998</v>
      </c>
      <c r="G2">
        <v>0.188</v>
      </c>
      <c r="H2">
        <v>0.93799999999999994</v>
      </c>
      <c r="I2">
        <v>0.158</v>
      </c>
      <c r="J2">
        <v>0.59199999999999997</v>
      </c>
      <c r="K2">
        <v>0.19400000000000001</v>
      </c>
      <c r="L2">
        <v>0.875</v>
      </c>
      <c r="M2">
        <v>0.58299999999999996</v>
      </c>
      <c r="N2">
        <v>0.91700000000000004</v>
      </c>
      <c r="O2">
        <v>0.76</v>
      </c>
      <c r="P2">
        <v>0.36699999999999999</v>
      </c>
      <c r="Q2">
        <v>0.90600000000000003</v>
      </c>
      <c r="R2">
        <v>0.91200000000000003</v>
      </c>
      <c r="S2">
        <v>0.76</v>
      </c>
      <c r="T2">
        <v>0.89200000000000002</v>
      </c>
      <c r="U2" s="1">
        <v>0.16700000000000001</v>
      </c>
      <c r="V2" s="1">
        <v>0.122</v>
      </c>
      <c r="W2" s="1">
        <v>0.20599999999999999</v>
      </c>
      <c r="X2" s="1">
        <v>5.1999999999999998E-2</v>
      </c>
      <c r="Y2" s="1">
        <v>7.2999999999999995E-2</v>
      </c>
      <c r="Z2" s="1">
        <v>1</v>
      </c>
      <c r="AA2" s="1">
        <v>0.96</v>
      </c>
      <c r="AB2" s="1">
        <v>0.22500000000000001</v>
      </c>
      <c r="AC2" s="1">
        <v>5.1999999999999998E-2</v>
      </c>
      <c r="AD2" s="1">
        <v>0.875</v>
      </c>
      <c r="AE2" s="1">
        <v>0.46899999999999997</v>
      </c>
      <c r="AF2" s="1">
        <v>0.98</v>
      </c>
      <c r="AG2" s="1">
        <v>0.88800000000000001</v>
      </c>
    </row>
    <row r="3" spans="1:33" x14ac:dyDescent="0.45">
      <c r="A3" t="s">
        <v>65</v>
      </c>
      <c r="B3">
        <v>0.28100000000000003</v>
      </c>
      <c r="C3">
        <v>0.25</v>
      </c>
      <c r="D3">
        <v>0.748</v>
      </c>
      <c r="E3">
        <v>0.49</v>
      </c>
      <c r="F3">
        <v>0.35299999999999998</v>
      </c>
      <c r="G3">
        <v>0.748</v>
      </c>
      <c r="H3">
        <v>0.39400000000000002</v>
      </c>
      <c r="I3">
        <v>0.45900000000000002</v>
      </c>
      <c r="J3">
        <v>0.35799999999999998</v>
      </c>
      <c r="K3">
        <v>0.217</v>
      </c>
      <c r="L3">
        <v>0.1</v>
      </c>
      <c r="M3">
        <v>0.29399999999999998</v>
      </c>
      <c r="N3">
        <v>0.39800000000000002</v>
      </c>
      <c r="O3">
        <v>0.312</v>
      </c>
      <c r="P3">
        <v>0.78</v>
      </c>
      <c r="Q3">
        <v>0.51</v>
      </c>
      <c r="R3">
        <v>0.745</v>
      </c>
      <c r="S3">
        <v>0.52800000000000002</v>
      </c>
      <c r="T3">
        <v>0.68799999999999994</v>
      </c>
      <c r="U3" s="1">
        <v>0.86499999999999999</v>
      </c>
      <c r="V3" s="1">
        <v>0.83</v>
      </c>
      <c r="W3" s="1">
        <v>0.63600000000000001</v>
      </c>
      <c r="X3" s="1">
        <v>0.77500000000000002</v>
      </c>
      <c r="Y3" s="1">
        <v>0.84</v>
      </c>
      <c r="Z3" s="1">
        <v>0.73499999999999999</v>
      </c>
      <c r="AA3" s="1">
        <v>0.73199999999999998</v>
      </c>
      <c r="AB3" s="1">
        <v>0.33300000000000002</v>
      </c>
      <c r="AC3" s="1">
        <v>0.28799999999999998</v>
      </c>
      <c r="AD3" s="1">
        <v>0.875</v>
      </c>
      <c r="AE3" s="1">
        <v>0.184</v>
      </c>
      <c r="AF3" s="1">
        <v>0.82399999999999995</v>
      </c>
      <c r="AG3" s="1">
        <v>0.54700000000000004</v>
      </c>
    </row>
    <row r="4" spans="1:33" x14ac:dyDescent="0.45">
      <c r="A4" t="s">
        <v>66</v>
      </c>
      <c r="B4">
        <v>0.44400000000000001</v>
      </c>
      <c r="C4">
        <v>0.625</v>
      </c>
      <c r="D4">
        <v>0.38500000000000001</v>
      </c>
      <c r="E4">
        <v>0.73599999999999999</v>
      </c>
      <c r="F4">
        <v>0.58899999999999997</v>
      </c>
      <c r="G4">
        <v>0.38500000000000001</v>
      </c>
      <c r="H4">
        <v>0.71899999999999997</v>
      </c>
      <c r="I4">
        <v>0.56899999999999995</v>
      </c>
      <c r="J4">
        <v>0.55400000000000005</v>
      </c>
      <c r="K4">
        <v>0.215</v>
      </c>
      <c r="L4">
        <v>0.28199999999999997</v>
      </c>
      <c r="M4">
        <v>0.36599999999999999</v>
      </c>
      <c r="N4">
        <v>0.59799999999999998</v>
      </c>
      <c r="O4">
        <v>0.58499999999999996</v>
      </c>
      <c r="P4">
        <v>0.443</v>
      </c>
      <c r="Q4">
        <v>0.65500000000000003</v>
      </c>
      <c r="R4">
        <v>0.89500000000000002</v>
      </c>
      <c r="S4">
        <v>0.67300000000000004</v>
      </c>
      <c r="T4">
        <v>0.46300000000000002</v>
      </c>
      <c r="U4" s="1">
        <v>0.65700000000000003</v>
      </c>
      <c r="V4" s="1">
        <v>0.60399999999999998</v>
      </c>
      <c r="W4" s="1">
        <v>0.39600000000000002</v>
      </c>
      <c r="X4" s="1">
        <v>0.317</v>
      </c>
      <c r="Y4" s="1">
        <v>0.29299999999999998</v>
      </c>
      <c r="Z4" s="1">
        <v>0.77200000000000002</v>
      </c>
      <c r="AA4" s="1">
        <v>0.85</v>
      </c>
      <c r="AB4" s="1">
        <v>0.14899999999999999</v>
      </c>
      <c r="AC4" s="1">
        <v>0.16400000000000001</v>
      </c>
      <c r="AD4" s="1">
        <v>0.56200000000000006</v>
      </c>
      <c r="AE4" s="1">
        <v>0.35699999999999998</v>
      </c>
      <c r="AF4" s="1">
        <v>0.79400000000000004</v>
      </c>
      <c r="AG4" s="1">
        <v>0.74099999999999999</v>
      </c>
    </row>
    <row r="5" spans="1:33" x14ac:dyDescent="0.45">
      <c r="A5" s="1"/>
    </row>
    <row r="6" spans="1:33" x14ac:dyDescent="0.45">
      <c r="A6" s="3"/>
    </row>
    <row r="8" spans="1:33" x14ac:dyDescent="0.45">
      <c r="A8" s="1"/>
    </row>
    <row r="9" spans="1:33" x14ac:dyDescent="0.45">
      <c r="A9" s="1"/>
    </row>
    <row r="10" spans="1:33" x14ac:dyDescent="0.45">
      <c r="A10" s="4"/>
    </row>
    <row r="11" spans="1:33" x14ac:dyDescent="0.45">
      <c r="A11" s="1"/>
    </row>
    <row r="12" spans="1:33" x14ac:dyDescent="0.45">
      <c r="A12" s="1"/>
    </row>
    <row r="13" spans="1:33" x14ac:dyDescent="0.45">
      <c r="A13" s="5"/>
    </row>
    <row r="14" spans="1:33" x14ac:dyDescent="0.45">
      <c r="A14" s="1"/>
    </row>
    <row r="15" spans="1:33" x14ac:dyDescent="0.45">
      <c r="A15" s="5"/>
    </row>
    <row r="16" spans="1:33" x14ac:dyDescent="0.45">
      <c r="A16" s="1"/>
    </row>
    <row r="17" spans="1:4" x14ac:dyDescent="0.45">
      <c r="A17" s="1"/>
    </row>
    <row r="18" spans="1:4" x14ac:dyDescent="0.45">
      <c r="A18" s="5"/>
    </row>
    <row r="19" spans="1:4" x14ac:dyDescent="0.45">
      <c r="A19" s="1"/>
    </row>
    <row r="20" spans="1:4" x14ac:dyDescent="0.45">
      <c r="A20" s="1"/>
    </row>
    <row r="21" spans="1:4" x14ac:dyDescent="0.45">
      <c r="A21" s="1"/>
      <c r="B21" s="1"/>
      <c r="C21" s="1"/>
      <c r="D21" s="1"/>
    </row>
    <row r="22" spans="1:4" x14ac:dyDescent="0.45">
      <c r="A22" s="1"/>
      <c r="B22" s="1"/>
      <c r="C22" s="1"/>
      <c r="D22" s="1"/>
    </row>
    <row r="23" spans="1:4" x14ac:dyDescent="0.45">
      <c r="A23" s="1"/>
      <c r="B23" s="1"/>
      <c r="C23" s="1"/>
      <c r="D23" s="1"/>
    </row>
    <row r="24" spans="1:4" x14ac:dyDescent="0.45">
      <c r="A24" s="1"/>
      <c r="B24" s="1"/>
      <c r="C24" s="1"/>
      <c r="D24" s="1"/>
    </row>
    <row r="25" spans="1:4" x14ac:dyDescent="0.45">
      <c r="A25" s="1"/>
      <c r="B25" s="1"/>
      <c r="C25" s="1"/>
      <c r="D25" s="1"/>
    </row>
    <row r="26" spans="1:4" x14ac:dyDescent="0.45">
      <c r="A26" s="1"/>
      <c r="B26" s="1"/>
      <c r="C26" s="1"/>
      <c r="D26" s="1"/>
    </row>
    <row r="27" spans="1:4" x14ac:dyDescent="0.45">
      <c r="A27" s="1"/>
      <c r="B27" s="1"/>
      <c r="C27" s="1"/>
      <c r="D27" s="1"/>
    </row>
    <row r="28" spans="1:4" x14ac:dyDescent="0.45">
      <c r="A28" s="1"/>
      <c r="B28" s="1"/>
      <c r="C28" s="1"/>
      <c r="D28" s="1"/>
    </row>
    <row r="29" spans="1:4" x14ac:dyDescent="0.45">
      <c r="A29" s="1"/>
      <c r="B29" s="1"/>
      <c r="C29" s="1"/>
      <c r="D29" s="1"/>
    </row>
    <row r="39" spans="2:2" x14ac:dyDescent="0.45">
      <c r="B39" s="2"/>
    </row>
    <row r="41" spans="2:2" x14ac:dyDescent="0.45">
      <c r="B41" s="1"/>
    </row>
    <row r="42" spans="2:2" x14ac:dyDescent="0.45">
      <c r="B42" s="3"/>
    </row>
    <row r="44" spans="2:2" x14ac:dyDescent="0.45">
      <c r="B44" s="1"/>
    </row>
    <row r="45" spans="2:2" x14ac:dyDescent="0.45">
      <c r="B45" s="1"/>
    </row>
    <row r="46" spans="2:2" x14ac:dyDescent="0.45">
      <c r="B46" s="4"/>
    </row>
    <row r="47" spans="2:2" x14ac:dyDescent="0.45">
      <c r="B47" s="1"/>
    </row>
    <row r="48" spans="2:2" x14ac:dyDescent="0.45">
      <c r="B48" s="1"/>
    </row>
    <row r="49" spans="2:5" x14ac:dyDescent="0.45">
      <c r="B49" s="5"/>
    </row>
    <row r="50" spans="2:5" x14ac:dyDescent="0.45">
      <c r="B50" s="1"/>
    </row>
    <row r="51" spans="2:5" x14ac:dyDescent="0.45">
      <c r="B51" s="5"/>
    </row>
    <row r="52" spans="2:5" x14ac:dyDescent="0.45">
      <c r="B52" s="1"/>
    </row>
    <row r="53" spans="2:5" x14ac:dyDescent="0.45">
      <c r="B53" s="1"/>
    </row>
    <row r="54" spans="2:5" x14ac:dyDescent="0.45">
      <c r="B54" s="5"/>
    </row>
    <row r="55" spans="2:5" x14ac:dyDescent="0.45">
      <c r="B55" s="1"/>
    </row>
    <row r="56" spans="2:5" x14ac:dyDescent="0.45">
      <c r="B56" s="1"/>
    </row>
    <row r="57" spans="2:5" x14ac:dyDescent="0.45">
      <c r="B57" s="1"/>
      <c r="C57" s="1"/>
      <c r="D57" s="1"/>
      <c r="E57" s="1"/>
    </row>
    <row r="58" spans="2:5" x14ac:dyDescent="0.45">
      <c r="B58" s="1"/>
      <c r="C58" s="1"/>
      <c r="D58" s="1"/>
      <c r="E58" s="1"/>
    </row>
    <row r="59" spans="2:5" x14ac:dyDescent="0.45">
      <c r="B59" s="1"/>
      <c r="C59" s="1"/>
      <c r="D59" s="1"/>
      <c r="E59" s="1"/>
    </row>
    <row r="60" spans="2:5" x14ac:dyDescent="0.45">
      <c r="B60" s="1"/>
      <c r="C60" s="1"/>
      <c r="D60" s="1"/>
      <c r="E60" s="1"/>
    </row>
    <row r="61" spans="2:5" x14ac:dyDescent="0.45">
      <c r="B61" s="1"/>
      <c r="C61" s="1"/>
      <c r="D61" s="1"/>
      <c r="E61" s="1"/>
    </row>
    <row r="62" spans="2:5" x14ac:dyDescent="0.45">
      <c r="B62" s="1"/>
      <c r="C62" s="1"/>
      <c r="D62" s="1"/>
      <c r="E62" s="1"/>
    </row>
    <row r="63" spans="2:5" x14ac:dyDescent="0.45">
      <c r="B63" s="1"/>
      <c r="C63" s="1"/>
      <c r="D63" s="1"/>
      <c r="E63" s="1"/>
    </row>
    <row r="64" spans="2:5" x14ac:dyDescent="0.45">
      <c r="B64" s="1"/>
      <c r="C64" s="1"/>
      <c r="D64" s="1"/>
      <c r="E64" s="1"/>
    </row>
    <row r="65" spans="2:5" x14ac:dyDescent="0.45">
      <c r="B65" s="1"/>
      <c r="C65" s="1"/>
      <c r="D65" s="1"/>
      <c r="E6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1"/>
  <sheetViews>
    <sheetView zoomScale="85" zoomScaleNormal="85"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BD163" sqref="BD163"/>
    </sheetView>
  </sheetViews>
  <sheetFormatPr defaultRowHeight="17" x14ac:dyDescent="0.45"/>
  <cols>
    <col min="1" max="1" width="28" customWidth="1"/>
  </cols>
  <sheetData>
    <row r="1" spans="1:58" x14ac:dyDescent="0.45">
      <c r="B1" s="7" t="s">
        <v>70</v>
      </c>
      <c r="C1" s="7"/>
      <c r="D1" s="7"/>
      <c r="E1" s="7" t="s">
        <v>71</v>
      </c>
      <c r="F1" s="7"/>
      <c r="G1" s="7"/>
      <c r="H1" s="7" t="s">
        <v>72</v>
      </c>
      <c r="I1" s="7"/>
      <c r="J1" s="7"/>
      <c r="K1" s="7" t="s">
        <v>73</v>
      </c>
      <c r="L1" s="7"/>
      <c r="M1" s="7"/>
      <c r="N1" s="7" t="s">
        <v>74</v>
      </c>
      <c r="O1" s="7"/>
      <c r="P1" s="7"/>
      <c r="Q1" s="7" t="s">
        <v>75</v>
      </c>
      <c r="R1" s="7"/>
      <c r="S1" s="7"/>
      <c r="T1" s="7" t="s">
        <v>76</v>
      </c>
      <c r="U1" s="7"/>
      <c r="V1" s="7"/>
      <c r="W1" s="7" t="s">
        <v>77</v>
      </c>
      <c r="X1" s="7"/>
      <c r="Y1" s="7"/>
      <c r="Z1" s="7" t="s">
        <v>78</v>
      </c>
      <c r="AA1" s="7"/>
      <c r="AB1" s="7"/>
      <c r="AC1" s="7" t="s">
        <v>79</v>
      </c>
      <c r="AD1" s="7"/>
      <c r="AE1" s="7"/>
      <c r="AF1" s="7" t="s">
        <v>80</v>
      </c>
      <c r="AG1" s="7"/>
      <c r="AH1" s="7"/>
      <c r="AI1" s="7" t="s">
        <v>81</v>
      </c>
      <c r="AJ1" s="7"/>
      <c r="AK1" s="7"/>
      <c r="AL1" s="7" t="s">
        <v>82</v>
      </c>
      <c r="AM1" s="7"/>
      <c r="AN1" s="7"/>
      <c r="AO1" s="7" t="s">
        <v>85</v>
      </c>
      <c r="AP1" s="7"/>
      <c r="AQ1" s="7"/>
      <c r="AR1" s="7" t="s">
        <v>84</v>
      </c>
      <c r="AS1" s="7"/>
      <c r="AT1" s="7"/>
      <c r="AU1" s="7" t="s">
        <v>83</v>
      </c>
      <c r="AV1" s="7"/>
      <c r="AW1" s="7"/>
      <c r="AX1" s="7" t="s">
        <v>87</v>
      </c>
      <c r="AY1" s="7"/>
      <c r="AZ1" s="7"/>
      <c r="BA1" s="7" t="s">
        <v>86</v>
      </c>
      <c r="BB1" s="7"/>
      <c r="BC1" s="7"/>
      <c r="BD1" s="7" t="s">
        <v>88</v>
      </c>
      <c r="BE1" s="7"/>
      <c r="BF1" s="7"/>
    </row>
    <row r="2" spans="1:58" x14ac:dyDescent="0.45">
      <c r="B2" t="s">
        <v>67</v>
      </c>
      <c r="C2" t="s">
        <v>68</v>
      </c>
      <c r="D2" t="s">
        <v>69</v>
      </c>
      <c r="E2" t="s">
        <v>67</v>
      </c>
      <c r="F2" t="s">
        <v>68</v>
      </c>
      <c r="G2" t="s">
        <v>69</v>
      </c>
      <c r="H2" t="s">
        <v>67</v>
      </c>
      <c r="I2" t="s">
        <v>68</v>
      </c>
      <c r="J2" t="s">
        <v>69</v>
      </c>
      <c r="K2" t="s">
        <v>67</v>
      </c>
      <c r="L2" t="s">
        <v>68</v>
      </c>
      <c r="M2" t="s">
        <v>69</v>
      </c>
      <c r="N2" t="s">
        <v>67</v>
      </c>
      <c r="O2" t="s">
        <v>68</v>
      </c>
      <c r="P2" t="s">
        <v>69</v>
      </c>
      <c r="Q2" t="s">
        <v>67</v>
      </c>
      <c r="R2" t="s">
        <v>68</v>
      </c>
      <c r="S2" t="s">
        <v>69</v>
      </c>
      <c r="T2" t="s">
        <v>67</v>
      </c>
      <c r="U2" t="s">
        <v>68</v>
      </c>
      <c r="V2" t="s">
        <v>69</v>
      </c>
      <c r="W2" t="s">
        <v>67</v>
      </c>
      <c r="X2" t="s">
        <v>68</v>
      </c>
      <c r="Y2" t="s">
        <v>69</v>
      </c>
      <c r="Z2" t="s">
        <v>67</v>
      </c>
      <c r="AA2" t="s">
        <v>68</v>
      </c>
      <c r="AB2" t="s">
        <v>69</v>
      </c>
      <c r="AC2" t="s">
        <v>67</v>
      </c>
      <c r="AD2" t="s">
        <v>68</v>
      </c>
      <c r="AE2" t="s">
        <v>69</v>
      </c>
      <c r="AF2" t="s">
        <v>67</v>
      </c>
      <c r="AG2" t="s">
        <v>68</v>
      </c>
      <c r="AH2" t="s">
        <v>69</v>
      </c>
      <c r="AI2" t="s">
        <v>67</v>
      </c>
      <c r="AJ2" t="s">
        <v>68</v>
      </c>
      <c r="AK2" t="s">
        <v>69</v>
      </c>
      <c r="AL2" t="s">
        <v>67</v>
      </c>
      <c r="AM2" t="s">
        <v>68</v>
      </c>
      <c r="AN2" t="s">
        <v>69</v>
      </c>
      <c r="AO2" t="s">
        <v>67</v>
      </c>
      <c r="AP2" t="s">
        <v>68</v>
      </c>
      <c r="AQ2" t="s">
        <v>69</v>
      </c>
      <c r="AR2" t="s">
        <v>67</v>
      </c>
      <c r="AS2" t="s">
        <v>68</v>
      </c>
      <c r="AT2" t="s">
        <v>69</v>
      </c>
      <c r="AU2" t="s">
        <v>67</v>
      </c>
      <c r="AV2" t="s">
        <v>68</v>
      </c>
      <c r="AW2" t="s">
        <v>69</v>
      </c>
      <c r="AX2" t="s">
        <v>67</v>
      </c>
      <c r="AY2" t="s">
        <v>68</v>
      </c>
      <c r="AZ2" t="s">
        <v>69</v>
      </c>
      <c r="BA2" t="s">
        <v>67</v>
      </c>
      <c r="BB2" t="s">
        <v>68</v>
      </c>
      <c r="BC2" t="s">
        <v>69</v>
      </c>
      <c r="BD2" t="s">
        <v>67</v>
      </c>
      <c r="BE2" t="s">
        <v>68</v>
      </c>
      <c r="BF2" t="s">
        <v>69</v>
      </c>
    </row>
    <row r="3" spans="1:58" x14ac:dyDescent="0.45">
      <c r="A3" s="1" t="s">
        <v>19</v>
      </c>
      <c r="B3" s="1">
        <v>1.1040983606557376E-2</v>
      </c>
      <c r="C3" s="1">
        <v>6.9098360655737712E-3</v>
      </c>
      <c r="D3" s="1">
        <v>1.0918032786885246E-2</v>
      </c>
      <c r="E3" s="1">
        <v>0</v>
      </c>
      <c r="F3" s="1">
        <v>0</v>
      </c>
      <c r="G3" s="1">
        <v>0</v>
      </c>
      <c r="H3" s="1">
        <v>0.17721311475409837</v>
      </c>
      <c r="I3" s="1">
        <v>0.70508196721311478</v>
      </c>
      <c r="J3" s="1">
        <v>0.36290983606557381</v>
      </c>
      <c r="K3" s="1">
        <v>0</v>
      </c>
      <c r="L3" s="1">
        <v>0</v>
      </c>
      <c r="M3" s="1">
        <v>0</v>
      </c>
      <c r="N3" s="1">
        <v>0.72203278688524586</v>
      </c>
      <c r="O3" s="1">
        <v>0.30091803278688523</v>
      </c>
      <c r="P3" s="1">
        <v>0.50209836065573765</v>
      </c>
      <c r="Q3" s="1">
        <v>0.12301639344262295</v>
      </c>
      <c r="R3" s="1">
        <v>0.1900655737704918</v>
      </c>
      <c r="S3" s="1">
        <v>9.7827868852459018E-2</v>
      </c>
      <c r="T3" s="1">
        <v>0.12301639344262295</v>
      </c>
      <c r="U3" s="1">
        <v>5.1672131147540989E-2</v>
      </c>
      <c r="V3" s="1">
        <v>9.4295081967213118E-2</v>
      </c>
      <c r="W3" s="1">
        <v>1.2950819672131148E-2</v>
      </c>
      <c r="X3" s="1">
        <v>3.7622950819672138E-2</v>
      </c>
      <c r="Y3" s="1">
        <v>4.6639344262295081E-2</v>
      </c>
      <c r="Z3" s="1">
        <v>9.7049180327868856E-2</v>
      </c>
      <c r="AA3" s="1">
        <v>5.8688524590163937E-2</v>
      </c>
      <c r="AB3" s="1">
        <v>9.0819672131147555E-2</v>
      </c>
      <c r="AC3" s="1">
        <v>4.929508196721312E-2</v>
      </c>
      <c r="AD3" s="1">
        <v>5.5139344262295081E-2</v>
      </c>
      <c r="AE3" s="1">
        <v>5.463114754098361E-2</v>
      </c>
      <c r="AF3" s="1">
        <v>0.3155737704918033</v>
      </c>
      <c r="AG3" s="1">
        <v>3.6065573770491806E-2</v>
      </c>
      <c r="AH3" s="1">
        <v>0.10170491803278688</v>
      </c>
      <c r="AI3" s="1">
        <v>0.2102622950819672</v>
      </c>
      <c r="AJ3" s="1">
        <v>0.10603278688524589</v>
      </c>
      <c r="AK3" s="1">
        <v>0.13200000000000001</v>
      </c>
      <c r="AL3" s="1">
        <v>0.82680327868852466</v>
      </c>
      <c r="AM3" s="1">
        <v>0.35885245901639345</v>
      </c>
      <c r="AN3" s="1">
        <v>0.53918032786885239</v>
      </c>
      <c r="AO3" s="1">
        <v>0.51081967213114754</v>
      </c>
      <c r="AP3" s="1">
        <v>0.20970491803278687</v>
      </c>
      <c r="AQ3" s="1">
        <v>0.39319672131147537</v>
      </c>
      <c r="AR3" s="1">
        <v>5.4147540983606558E-2</v>
      </c>
      <c r="AS3" s="1">
        <v>0.11508196721311476</v>
      </c>
      <c r="AT3" s="1">
        <v>6.5360655737704915E-2</v>
      </c>
      <c r="AU3" s="1">
        <v>5.9409836065573776E-2</v>
      </c>
      <c r="AV3" s="1">
        <v>3.3442622950819671E-2</v>
      </c>
      <c r="AW3" s="1">
        <v>4.2950819672131151E-2</v>
      </c>
      <c r="AX3" s="1">
        <v>1.4950819672131148E-2</v>
      </c>
      <c r="AY3" s="1">
        <v>1.2213114754098361E-2</v>
      </c>
      <c r="AZ3" s="1">
        <v>1.4672131147540984E-2</v>
      </c>
      <c r="BA3" s="1">
        <v>0</v>
      </c>
      <c r="BB3" s="1">
        <v>0</v>
      </c>
      <c r="BC3" s="1">
        <v>0</v>
      </c>
      <c r="BD3" s="1">
        <v>0.70190163934426231</v>
      </c>
      <c r="BE3" s="1">
        <v>0.54137704918032781</v>
      </c>
      <c r="BF3" s="1">
        <v>0.36432786885245905</v>
      </c>
    </row>
    <row r="4" spans="1:58" x14ac:dyDescent="0.45">
      <c r="A4" s="1" t="s">
        <v>20</v>
      </c>
      <c r="B4" s="1">
        <v>0.26498360655737707</v>
      </c>
      <c r="C4" s="1">
        <v>0.16583606557377051</v>
      </c>
      <c r="D4" s="1">
        <v>0.26203278688524589</v>
      </c>
      <c r="E4" s="1">
        <v>6.024590163934427E-2</v>
      </c>
      <c r="F4" s="1">
        <v>2.0491803278688527E-2</v>
      </c>
      <c r="G4" s="1">
        <v>5.1229508196721313E-2</v>
      </c>
      <c r="H4" s="1">
        <v>0.10324590163934427</v>
      </c>
      <c r="I4" s="1">
        <v>0.41078688524590168</v>
      </c>
      <c r="J4" s="1">
        <v>0.21143442622950823</v>
      </c>
      <c r="K4" s="1">
        <v>6.6885245901639329E-2</v>
      </c>
      <c r="L4" s="1">
        <v>6.4262295081967208E-2</v>
      </c>
      <c r="M4" s="1">
        <v>9.6524590163934415E-2</v>
      </c>
      <c r="N4" s="1">
        <v>0.18050819672131146</v>
      </c>
      <c r="O4" s="1">
        <v>7.5229508196721306E-2</v>
      </c>
      <c r="P4" s="1">
        <v>0.12552459016393441</v>
      </c>
      <c r="Q4" s="1">
        <v>8.4573770491803271E-2</v>
      </c>
      <c r="R4" s="1">
        <v>0.14714754098360655</v>
      </c>
      <c r="S4" s="1">
        <v>7.5737704918032792E-2</v>
      </c>
      <c r="T4" s="1">
        <v>8.4573770491803271E-2</v>
      </c>
      <c r="U4" s="1">
        <v>3.552459016393443E-2</v>
      </c>
      <c r="V4" s="1">
        <v>6.4827868852459017E-2</v>
      </c>
      <c r="W4" s="1">
        <v>0.10101639344262293</v>
      </c>
      <c r="X4" s="1">
        <v>0.29345901639344263</v>
      </c>
      <c r="Y4" s="1">
        <v>0.36378688524590158</v>
      </c>
      <c r="Z4" s="1">
        <v>0.20865573770491799</v>
      </c>
      <c r="AA4" s="1">
        <v>0.12618032786885244</v>
      </c>
      <c r="AB4" s="1">
        <v>0.19526229508196721</v>
      </c>
      <c r="AC4" s="1">
        <v>8.4278688524590167E-2</v>
      </c>
      <c r="AD4" s="1">
        <v>9.4270491803278678E-2</v>
      </c>
      <c r="AE4" s="1">
        <v>9.3401639344262294E-2</v>
      </c>
      <c r="AF4" s="1">
        <v>0.22950819672131148</v>
      </c>
      <c r="AG4" s="1">
        <v>2.6229508196721315E-2</v>
      </c>
      <c r="AH4" s="1">
        <v>7.3967213114754099E-2</v>
      </c>
      <c r="AI4" s="1">
        <v>0.10035245901639343</v>
      </c>
      <c r="AJ4" s="1">
        <v>5.060655737704918E-2</v>
      </c>
      <c r="AK4" s="1">
        <v>6.3E-2</v>
      </c>
      <c r="AL4" s="1">
        <v>0.2931393442622951</v>
      </c>
      <c r="AM4" s="1">
        <v>0.12722950819672132</v>
      </c>
      <c r="AN4" s="1">
        <v>0.1911639344262295</v>
      </c>
      <c r="AO4" s="1">
        <v>0.13081967213114754</v>
      </c>
      <c r="AP4" s="1">
        <v>5.3704918032786882E-2</v>
      </c>
      <c r="AQ4" s="1">
        <v>0.1006967213114754</v>
      </c>
      <c r="AR4" s="1">
        <v>0.11431147540983606</v>
      </c>
      <c r="AS4" s="1">
        <v>0.24295081967213117</v>
      </c>
      <c r="AT4" s="1">
        <v>0.13798360655737707</v>
      </c>
      <c r="AU4" s="1">
        <v>3.7131147540983608E-2</v>
      </c>
      <c r="AV4" s="1">
        <v>2.0901639344262295E-2</v>
      </c>
      <c r="AW4" s="1">
        <v>2.6844262295081966E-2</v>
      </c>
      <c r="AX4" s="1">
        <v>0.1420327868852459</v>
      </c>
      <c r="AY4" s="1">
        <v>0.1160245901639344</v>
      </c>
      <c r="AZ4" s="1">
        <v>0.13938524590163934</v>
      </c>
      <c r="BA4" s="1">
        <v>0.11213114754098361</v>
      </c>
      <c r="BB4" s="1">
        <v>7.7901639344262294E-2</v>
      </c>
      <c r="BC4" s="1">
        <v>9.9295081967213122E-2</v>
      </c>
      <c r="BD4" s="1">
        <v>0.29245901639344263</v>
      </c>
      <c r="BE4" s="1">
        <v>0.22557377049180324</v>
      </c>
      <c r="BF4" s="1">
        <v>0.15180327868852458</v>
      </c>
    </row>
    <row r="5" spans="1:58" x14ac:dyDescent="0.45">
      <c r="A5" s="1" t="s">
        <v>21</v>
      </c>
      <c r="B5" s="1">
        <v>0.33490983606557378</v>
      </c>
      <c r="C5" s="1">
        <v>0.20959836065573775</v>
      </c>
      <c r="D5" s="1">
        <v>0.33118032786885249</v>
      </c>
      <c r="E5" s="1">
        <v>0.6747540983606557</v>
      </c>
      <c r="F5" s="1">
        <v>0.22950819672131148</v>
      </c>
      <c r="G5" s="1">
        <v>0.57377049180327866</v>
      </c>
      <c r="H5" s="1">
        <v>1.0786885245901639E-2</v>
      </c>
      <c r="I5" s="1">
        <v>4.2918032786885246E-2</v>
      </c>
      <c r="J5" s="1">
        <v>2.209016393442623E-2</v>
      </c>
      <c r="K5" s="1">
        <v>0.4514754098360656</v>
      </c>
      <c r="L5" s="1">
        <v>0.43377049180327865</v>
      </c>
      <c r="M5" s="1">
        <v>0.65154098360655732</v>
      </c>
      <c r="N5" s="1">
        <v>0.44432786885245895</v>
      </c>
      <c r="O5" s="1">
        <v>0.18518032786885241</v>
      </c>
      <c r="P5" s="1">
        <v>0.308983606557377</v>
      </c>
      <c r="Q5" s="1">
        <v>0.807295081967213</v>
      </c>
      <c r="R5" s="1">
        <v>0.62537704918032777</v>
      </c>
      <c r="S5" s="1">
        <v>0.32188524590163931</v>
      </c>
      <c r="T5" s="1">
        <v>0.807295081967213</v>
      </c>
      <c r="U5" s="1">
        <v>0.33909836065573773</v>
      </c>
      <c r="V5" s="1">
        <v>0.61881147540983605</v>
      </c>
      <c r="W5" s="1">
        <v>0.10231147540983605</v>
      </c>
      <c r="X5" s="1">
        <v>0.29722131147540981</v>
      </c>
      <c r="Y5" s="1">
        <v>0.36845081967213106</v>
      </c>
      <c r="Z5" s="1">
        <v>0.1261639344262295</v>
      </c>
      <c r="AA5" s="1">
        <v>7.6295081967213116E-2</v>
      </c>
      <c r="AB5" s="1">
        <v>0.11806557377049182</v>
      </c>
      <c r="AC5" s="1">
        <v>0.13198360655737704</v>
      </c>
      <c r="AD5" s="1">
        <v>0.14763114754098361</v>
      </c>
      <c r="AE5" s="1">
        <v>0.14627049180327867</v>
      </c>
      <c r="AF5" s="1">
        <v>0.76741803278688525</v>
      </c>
      <c r="AG5" s="1">
        <v>8.7704918032786891E-2</v>
      </c>
      <c r="AH5" s="1">
        <v>0.247327868852459</v>
      </c>
      <c r="AI5" s="1">
        <v>0.33928688524590167</v>
      </c>
      <c r="AJ5" s="1">
        <v>0.17109836065573772</v>
      </c>
      <c r="AK5" s="1">
        <v>0.21300000000000002</v>
      </c>
      <c r="AL5" s="1">
        <v>0.5261475409836065</v>
      </c>
      <c r="AM5" s="1">
        <v>0.22836065573770492</v>
      </c>
      <c r="AN5" s="1">
        <v>0.34311475409836062</v>
      </c>
      <c r="AO5" s="1">
        <v>0.46721311475409838</v>
      </c>
      <c r="AP5" s="1">
        <v>0.19180327868852459</v>
      </c>
      <c r="AQ5" s="1">
        <v>0.35963114754098358</v>
      </c>
      <c r="AR5" s="1">
        <v>7.2196721311475406E-2</v>
      </c>
      <c r="AS5" s="1">
        <v>0.15344262295081967</v>
      </c>
      <c r="AT5" s="1">
        <v>8.7147540983606553E-2</v>
      </c>
      <c r="AU5" s="1">
        <v>0.4975573770491804</v>
      </c>
      <c r="AV5" s="1">
        <v>0.28008196721311479</v>
      </c>
      <c r="AW5" s="1">
        <v>0.3597131147540984</v>
      </c>
      <c r="AX5" s="1">
        <v>0.27659016393442626</v>
      </c>
      <c r="AY5" s="1">
        <v>0.22594262295081968</v>
      </c>
      <c r="AZ5" s="1">
        <v>0.2714344262295082</v>
      </c>
      <c r="BA5" s="1">
        <v>0.50459016393442624</v>
      </c>
      <c r="BB5" s="1">
        <v>0.35055737704918033</v>
      </c>
      <c r="BC5" s="1">
        <v>0.44682786885245901</v>
      </c>
      <c r="BD5" s="1">
        <v>0.22665573770491804</v>
      </c>
      <c r="BE5" s="1">
        <v>0.17481967213114752</v>
      </c>
      <c r="BF5" s="1">
        <v>0.11764754098360657</v>
      </c>
    </row>
    <row r="6" spans="1:58" x14ac:dyDescent="0.45">
      <c r="A6" s="1" t="s">
        <v>22</v>
      </c>
      <c r="B6" s="1">
        <v>2.2081967213114752E-2</v>
      </c>
      <c r="C6" s="1">
        <v>1.3819672131147542E-2</v>
      </c>
      <c r="D6" s="1">
        <v>2.1836065573770491E-2</v>
      </c>
      <c r="E6" s="1">
        <v>0</v>
      </c>
      <c r="F6" s="1">
        <v>0</v>
      </c>
      <c r="G6" s="1">
        <v>0</v>
      </c>
      <c r="H6" s="1">
        <v>0.17259016393442622</v>
      </c>
      <c r="I6" s="1">
        <v>0.68668852459016394</v>
      </c>
      <c r="J6" s="1">
        <v>0.35344262295081968</v>
      </c>
      <c r="K6" s="1">
        <v>0</v>
      </c>
      <c r="L6" s="1">
        <v>0</v>
      </c>
      <c r="M6" s="1">
        <v>0</v>
      </c>
      <c r="N6" s="1">
        <v>0.70120491803278684</v>
      </c>
      <c r="O6" s="1">
        <v>0.2922377049180328</v>
      </c>
      <c r="P6" s="1">
        <v>0.48761475409836064</v>
      </c>
      <c r="Q6" s="1">
        <v>0.13839344262295081</v>
      </c>
      <c r="R6" s="1">
        <v>0.16554098360655736</v>
      </c>
      <c r="S6" s="1">
        <v>8.5204918032786875E-2</v>
      </c>
      <c r="T6" s="1">
        <v>0.13839344262295081</v>
      </c>
      <c r="U6" s="1">
        <v>5.8131147540983606E-2</v>
      </c>
      <c r="V6" s="1">
        <v>0.10608196721311475</v>
      </c>
      <c r="W6" s="1">
        <v>7.7704918032786884E-3</v>
      </c>
      <c r="X6" s="1">
        <v>2.2573770491803279E-2</v>
      </c>
      <c r="Y6" s="1">
        <v>2.7983606557377045E-2</v>
      </c>
      <c r="Z6" s="1">
        <v>0.14557377049180326</v>
      </c>
      <c r="AA6" s="1">
        <v>8.8032786885245892E-2</v>
      </c>
      <c r="AB6" s="1">
        <v>0.13622950819672133</v>
      </c>
      <c r="AC6" s="1">
        <v>5.8836065573770496E-2</v>
      </c>
      <c r="AD6" s="1">
        <v>6.5811475409836062E-2</v>
      </c>
      <c r="AE6" s="1">
        <v>6.5204918032786885E-2</v>
      </c>
      <c r="AF6" s="1">
        <v>0.15061475409836064</v>
      </c>
      <c r="AG6" s="1">
        <v>1.7213114754098362E-2</v>
      </c>
      <c r="AH6" s="1">
        <v>4.854098360655737E-2</v>
      </c>
      <c r="AI6" s="1">
        <v>0.1194672131147541</v>
      </c>
      <c r="AJ6" s="1">
        <v>6.0245901639344263E-2</v>
      </c>
      <c r="AK6" s="1">
        <v>7.4999999999999997E-2</v>
      </c>
      <c r="AL6" s="1">
        <v>0.76667213114754096</v>
      </c>
      <c r="AM6" s="1">
        <v>0.33275409836065573</v>
      </c>
      <c r="AN6" s="1">
        <v>0.49996721311475406</v>
      </c>
      <c r="AO6" s="1">
        <v>0.54196721311475415</v>
      </c>
      <c r="AP6" s="1">
        <v>0.22249180327868853</v>
      </c>
      <c r="AQ6" s="1">
        <v>0.41717213114754098</v>
      </c>
      <c r="AR6" s="1">
        <v>5.4147540983606558E-2</v>
      </c>
      <c r="AS6" s="1">
        <v>0.11508196721311476</v>
      </c>
      <c r="AT6" s="1">
        <v>6.5360655737704915E-2</v>
      </c>
      <c r="AU6" s="1">
        <v>1.4852459016393444E-2</v>
      </c>
      <c r="AV6" s="1">
        <v>8.3606557377049178E-3</v>
      </c>
      <c r="AW6" s="1">
        <v>1.0737704918032788E-2</v>
      </c>
      <c r="AX6" s="1">
        <v>2.9901639344262296E-2</v>
      </c>
      <c r="AY6" s="1">
        <v>2.4426229508196722E-2</v>
      </c>
      <c r="AZ6" s="1">
        <v>2.9344262295081969E-2</v>
      </c>
      <c r="BA6" s="1">
        <v>6.2295081967213119E-3</v>
      </c>
      <c r="BB6" s="1">
        <v>4.3278688524590169E-3</v>
      </c>
      <c r="BC6" s="1">
        <v>5.5163934426229518E-3</v>
      </c>
      <c r="BD6" s="1">
        <v>0.62878688524590165</v>
      </c>
      <c r="BE6" s="1">
        <v>0.48498360655737699</v>
      </c>
      <c r="BF6" s="1">
        <v>0.32637704918032789</v>
      </c>
    </row>
    <row r="7" spans="1:58" x14ac:dyDescent="0.45">
      <c r="A7" s="1" t="s">
        <v>23</v>
      </c>
      <c r="B7" s="1">
        <v>9.5688524590163943E-2</v>
      </c>
      <c r="C7" s="1">
        <v>5.9885245901639357E-2</v>
      </c>
      <c r="D7" s="1">
        <v>9.4622950819672133E-2</v>
      </c>
      <c r="E7" s="1">
        <v>0.20483606557377046</v>
      </c>
      <c r="F7" s="1">
        <v>6.9672131147540978E-2</v>
      </c>
      <c r="G7" s="1">
        <v>0.17418032786885246</v>
      </c>
      <c r="H7" s="1">
        <v>9.8622950819672109E-2</v>
      </c>
      <c r="I7" s="1">
        <v>0.39239344262295078</v>
      </c>
      <c r="J7" s="1">
        <v>0.20196721311475407</v>
      </c>
      <c r="K7" s="1">
        <v>0.12122950819672132</v>
      </c>
      <c r="L7" s="1">
        <v>0.11647540983606558</v>
      </c>
      <c r="M7" s="1">
        <v>0.17495081967213116</v>
      </c>
      <c r="N7" s="1">
        <v>0.4929262295081967</v>
      </c>
      <c r="O7" s="1">
        <v>0.20543442622950817</v>
      </c>
      <c r="P7" s="1">
        <v>0.34277868852459015</v>
      </c>
      <c r="Q7" s="1">
        <v>0.46131147540983602</v>
      </c>
      <c r="R7" s="1">
        <v>0.28816393442622951</v>
      </c>
      <c r="S7" s="1">
        <v>0.14831967213114755</v>
      </c>
      <c r="T7" s="1">
        <v>0.46131147540983602</v>
      </c>
      <c r="U7" s="1">
        <v>0.19377049180327868</v>
      </c>
      <c r="V7" s="1">
        <v>0.35360655737704916</v>
      </c>
      <c r="W7" s="1">
        <v>4.5327868852459013E-2</v>
      </c>
      <c r="X7" s="1">
        <v>0.13168032786885245</v>
      </c>
      <c r="Y7" s="1">
        <v>0.16323770491803277</v>
      </c>
      <c r="Z7" s="1">
        <v>0.54832786885245899</v>
      </c>
      <c r="AA7" s="1">
        <v>0.33159016393442625</v>
      </c>
      <c r="AB7" s="1">
        <v>0.51313114754098366</v>
      </c>
      <c r="AC7" s="1">
        <v>5.724590163934426E-2</v>
      </c>
      <c r="AD7" s="1">
        <v>6.4032786885245899E-2</v>
      </c>
      <c r="AE7" s="1">
        <v>6.3442622950819663E-2</v>
      </c>
      <c r="AF7" s="1">
        <v>0.10758196721311475</v>
      </c>
      <c r="AG7" s="1">
        <v>1.2295081967213115E-2</v>
      </c>
      <c r="AH7" s="1">
        <v>3.4672131147540981E-2</v>
      </c>
      <c r="AI7" s="1">
        <v>0.21026229508196717</v>
      </c>
      <c r="AJ7" s="1">
        <v>0.10603278688524588</v>
      </c>
      <c r="AK7" s="1">
        <v>0.13199999999999998</v>
      </c>
      <c r="AL7" s="1">
        <v>0.30817213114754105</v>
      </c>
      <c r="AM7" s="1">
        <v>0.13375409836065577</v>
      </c>
      <c r="AN7" s="1">
        <v>0.2009672131147541</v>
      </c>
      <c r="AO7" s="1">
        <v>0.32393442622950824</v>
      </c>
      <c r="AP7" s="1">
        <v>0.13298360655737707</v>
      </c>
      <c r="AQ7" s="1">
        <v>0.24934426229508197</v>
      </c>
      <c r="AR7" s="1">
        <v>0.29480327868852457</v>
      </c>
      <c r="AS7" s="1">
        <v>0.62655737704918035</v>
      </c>
      <c r="AT7" s="1">
        <v>0.35585245901639345</v>
      </c>
      <c r="AU7" s="1">
        <v>0.37131147540983611</v>
      </c>
      <c r="AV7" s="1">
        <v>0.20901639344262296</v>
      </c>
      <c r="AW7" s="1">
        <v>0.26844262295081966</v>
      </c>
      <c r="AX7" s="1">
        <v>0.68026229508196734</v>
      </c>
      <c r="AY7" s="1">
        <v>0.55569672131147541</v>
      </c>
      <c r="AZ7" s="1">
        <v>0.6675819672131148</v>
      </c>
      <c r="BA7" s="1">
        <v>0.33639344262295084</v>
      </c>
      <c r="BB7" s="1">
        <v>0.2337049180327869</v>
      </c>
      <c r="BC7" s="1">
        <v>0.29788524590163934</v>
      </c>
      <c r="BD7" s="1">
        <v>0.62878688524590165</v>
      </c>
      <c r="BE7" s="1">
        <v>0.48498360655737699</v>
      </c>
      <c r="BF7" s="1">
        <v>0.32637704918032789</v>
      </c>
    </row>
    <row r="8" spans="1:58" x14ac:dyDescent="0.45">
      <c r="A8" s="1" t="s">
        <v>24</v>
      </c>
      <c r="B8" s="1">
        <v>0.38275409836065571</v>
      </c>
      <c r="C8" s="1">
        <v>0.23954098360655737</v>
      </c>
      <c r="D8" s="1">
        <v>0.37849180327868853</v>
      </c>
      <c r="E8" s="1">
        <v>0.46991803278688526</v>
      </c>
      <c r="F8" s="1">
        <v>0.1598360655737705</v>
      </c>
      <c r="G8" s="1">
        <v>0.39959016393442626</v>
      </c>
      <c r="H8" s="1">
        <v>1.3868852459016394E-2</v>
      </c>
      <c r="I8" s="1">
        <v>5.5180327868852456E-2</v>
      </c>
      <c r="J8" s="1">
        <v>2.8401639344262295E-2</v>
      </c>
      <c r="K8" s="1">
        <v>0.34278688524590162</v>
      </c>
      <c r="L8" s="1">
        <v>0.32934426229508196</v>
      </c>
      <c r="M8" s="1">
        <v>0.49468852459016388</v>
      </c>
      <c r="N8" s="1">
        <v>0.28464754098360656</v>
      </c>
      <c r="O8" s="1">
        <v>0.11863114754098361</v>
      </c>
      <c r="P8" s="1">
        <v>0.19794262295081969</v>
      </c>
      <c r="Q8" s="1">
        <v>0.807295081967213</v>
      </c>
      <c r="R8" s="1">
        <v>0.64990163934426226</v>
      </c>
      <c r="S8" s="1">
        <v>0.33450819672131149</v>
      </c>
      <c r="T8" s="1">
        <v>0.807295081967213</v>
      </c>
      <c r="U8" s="1">
        <v>0.33909836065573773</v>
      </c>
      <c r="V8" s="1">
        <v>0.61881147540983605</v>
      </c>
      <c r="W8" s="1">
        <v>0.11137704918032787</v>
      </c>
      <c r="X8" s="1">
        <v>0.32355737704918036</v>
      </c>
      <c r="Y8" s="1">
        <v>0.40109836065573767</v>
      </c>
      <c r="Z8" s="1">
        <v>0.13586885245901639</v>
      </c>
      <c r="AA8" s="1">
        <v>8.2163934426229504E-2</v>
      </c>
      <c r="AB8" s="1">
        <v>0.12714754098360656</v>
      </c>
      <c r="AC8" s="1">
        <v>0.10972131147540984</v>
      </c>
      <c r="AD8" s="1">
        <v>0.12272950819672131</v>
      </c>
      <c r="AE8" s="1">
        <v>0.12159836065573769</v>
      </c>
      <c r="AF8" s="1">
        <v>0.73155737704918034</v>
      </c>
      <c r="AG8" s="1">
        <v>8.3606557377049195E-2</v>
      </c>
      <c r="AH8" s="1">
        <v>0.23577049180327866</v>
      </c>
      <c r="AI8" s="1">
        <v>0.34406557377049179</v>
      </c>
      <c r="AJ8" s="1">
        <v>0.17350819672131146</v>
      </c>
      <c r="AK8" s="1">
        <v>0.216</v>
      </c>
      <c r="AL8" s="1">
        <v>0.5336639344262295</v>
      </c>
      <c r="AM8" s="1">
        <v>0.23162295081967213</v>
      </c>
      <c r="AN8" s="1">
        <v>0.34801639344262292</v>
      </c>
      <c r="AO8" s="1">
        <v>0.41114754098360651</v>
      </c>
      <c r="AP8" s="1">
        <v>0.16878688524590163</v>
      </c>
      <c r="AQ8" s="1">
        <v>0.31647540983606554</v>
      </c>
      <c r="AR8" s="1">
        <v>6.0163934426229512E-2</v>
      </c>
      <c r="AS8" s="1">
        <v>0.12786885245901641</v>
      </c>
      <c r="AT8" s="1">
        <v>7.2622950819672141E-2</v>
      </c>
      <c r="AU8" s="1">
        <v>0.46042622950819673</v>
      </c>
      <c r="AV8" s="1">
        <v>0.25918032786885248</v>
      </c>
      <c r="AW8" s="1">
        <v>0.33286885245901643</v>
      </c>
      <c r="AX8" s="1">
        <v>0.20183606557377048</v>
      </c>
      <c r="AY8" s="1">
        <v>0.16487704918032786</v>
      </c>
      <c r="AZ8" s="1">
        <v>0.19807377049180327</v>
      </c>
      <c r="BA8" s="1">
        <v>0.39245901639344266</v>
      </c>
      <c r="BB8" s="1">
        <v>0.27265573770491808</v>
      </c>
      <c r="BC8" s="1">
        <v>0.34753278688524591</v>
      </c>
      <c r="BD8" s="1">
        <v>0.28514754098360656</v>
      </c>
      <c r="BE8" s="1">
        <v>0.21993442622950821</v>
      </c>
      <c r="BF8" s="1">
        <v>0.14800819672131149</v>
      </c>
    </row>
    <row r="9" spans="1:58" x14ac:dyDescent="0.45">
      <c r="A9" s="1" t="s">
        <v>25</v>
      </c>
      <c r="B9" s="1">
        <v>0.20609836065573772</v>
      </c>
      <c r="C9" s="1">
        <v>0.12898360655737706</v>
      </c>
      <c r="D9" s="1">
        <v>0.2038032786885246</v>
      </c>
      <c r="E9" s="1">
        <v>2.4098360655737706E-2</v>
      </c>
      <c r="F9" s="1">
        <v>8.1967213114754103E-3</v>
      </c>
      <c r="G9" s="1">
        <v>2.0491803278688527E-2</v>
      </c>
      <c r="H9" s="1">
        <v>0.14485245901639343</v>
      </c>
      <c r="I9" s="1">
        <v>0.57632786885245901</v>
      </c>
      <c r="J9" s="1">
        <v>0.2966393442622951</v>
      </c>
      <c r="K9" s="1">
        <v>1.6721311475409836E-2</v>
      </c>
      <c r="L9" s="1">
        <v>1.6065573770491805E-2</v>
      </c>
      <c r="M9" s="1">
        <v>2.4131147540983607E-2</v>
      </c>
      <c r="N9" s="1">
        <v>0.61789344262295087</v>
      </c>
      <c r="O9" s="1">
        <v>0.25751639344262295</v>
      </c>
      <c r="P9" s="1">
        <v>0.42968032786885246</v>
      </c>
      <c r="Q9" s="1">
        <v>0.30754098360655741</v>
      </c>
      <c r="R9" s="1">
        <v>0.26977049180327867</v>
      </c>
      <c r="S9" s="1">
        <v>0.13885245901639343</v>
      </c>
      <c r="T9" s="1">
        <v>0.30754098360655741</v>
      </c>
      <c r="U9" s="1">
        <v>0.12918032786885247</v>
      </c>
      <c r="V9" s="1">
        <v>0.23573770491803281</v>
      </c>
      <c r="W9" s="1">
        <v>4.6622950819672132E-2</v>
      </c>
      <c r="X9" s="1">
        <v>0.13544262295081969</v>
      </c>
      <c r="Y9" s="1">
        <v>0.16790163934426228</v>
      </c>
      <c r="Z9" s="1">
        <v>6.3081967213114751E-2</v>
      </c>
      <c r="AA9" s="1">
        <v>3.8147540983606558E-2</v>
      </c>
      <c r="AB9" s="1">
        <v>5.9032786885245908E-2</v>
      </c>
      <c r="AC9" s="1">
        <v>6.5196721311475414E-2</v>
      </c>
      <c r="AD9" s="1">
        <v>7.2926229508196716E-2</v>
      </c>
      <c r="AE9" s="1">
        <v>7.225409836065573E-2</v>
      </c>
      <c r="AF9" s="1">
        <v>0.3370901639344262</v>
      </c>
      <c r="AG9" s="1">
        <v>3.8524590163934426E-2</v>
      </c>
      <c r="AH9" s="1">
        <v>0.10863934426229507</v>
      </c>
      <c r="AI9" s="1">
        <v>0.18636885245901638</v>
      </c>
      <c r="AJ9" s="1">
        <v>9.3983606557377045E-2</v>
      </c>
      <c r="AK9" s="1">
        <v>0.11700000000000001</v>
      </c>
      <c r="AL9" s="1">
        <v>0.78170491803278697</v>
      </c>
      <c r="AM9" s="1">
        <v>0.3392786885245902</v>
      </c>
      <c r="AN9" s="1">
        <v>0.50977049180327871</v>
      </c>
      <c r="AO9" s="1">
        <v>0.51081967213114765</v>
      </c>
      <c r="AP9" s="1">
        <v>0.2097049180327869</v>
      </c>
      <c r="AQ9" s="1">
        <v>0.39319672131147543</v>
      </c>
      <c r="AR9" s="1">
        <v>5.7155737704918032E-2</v>
      </c>
      <c r="AS9" s="1">
        <v>0.12147540983606558</v>
      </c>
      <c r="AT9" s="1">
        <v>6.8991803278688535E-2</v>
      </c>
      <c r="AU9" s="1">
        <v>0.11881967213114755</v>
      </c>
      <c r="AV9" s="1">
        <v>6.6885245901639342E-2</v>
      </c>
      <c r="AW9" s="1">
        <v>8.5901639344262301E-2</v>
      </c>
      <c r="AX9" s="1">
        <v>5.9803278688524593E-2</v>
      </c>
      <c r="AY9" s="1">
        <v>4.8852459016393443E-2</v>
      </c>
      <c r="AZ9" s="1">
        <v>5.8688524590163937E-2</v>
      </c>
      <c r="BA9" s="1">
        <v>4.3606557377049174E-2</v>
      </c>
      <c r="BB9" s="1">
        <v>3.0295081967213113E-2</v>
      </c>
      <c r="BC9" s="1">
        <v>3.8614754098360654E-2</v>
      </c>
      <c r="BD9" s="1">
        <v>0.67996721311475417</v>
      </c>
      <c r="BE9" s="1">
        <v>0.52445901639344261</v>
      </c>
      <c r="BF9" s="1">
        <v>0.35294262295081974</v>
      </c>
    </row>
    <row r="10" spans="1:58" x14ac:dyDescent="0.45">
      <c r="A10" s="1" t="s">
        <v>26</v>
      </c>
      <c r="B10" s="1">
        <v>0.30178688524590164</v>
      </c>
      <c r="C10" s="1">
        <v>0.18886885245901641</v>
      </c>
      <c r="D10" s="1">
        <v>0.29842622950819669</v>
      </c>
      <c r="E10" s="1">
        <v>0.23495901639344263</v>
      </c>
      <c r="F10" s="1">
        <v>7.9918032786885251E-2</v>
      </c>
      <c r="G10" s="1">
        <v>0.19979508196721313</v>
      </c>
      <c r="H10" s="1">
        <v>7.8590163934426235E-2</v>
      </c>
      <c r="I10" s="1">
        <v>0.31268852459016394</v>
      </c>
      <c r="J10" s="1">
        <v>0.16094262295081968</v>
      </c>
      <c r="K10" s="1">
        <v>0.20483606557377049</v>
      </c>
      <c r="L10" s="1">
        <v>0.1968032786885246</v>
      </c>
      <c r="M10" s="1">
        <v>0.29560655737704916</v>
      </c>
      <c r="N10" s="1">
        <v>0.18050819672131146</v>
      </c>
      <c r="O10" s="1">
        <v>7.5229508196721306E-2</v>
      </c>
      <c r="P10" s="1">
        <v>0.12552459016393441</v>
      </c>
      <c r="Q10" s="1">
        <v>0.42286885245901634</v>
      </c>
      <c r="R10" s="1">
        <v>0.26977049180327867</v>
      </c>
      <c r="S10" s="1">
        <v>0.13885245901639343</v>
      </c>
      <c r="T10" s="1">
        <v>0.42286885245901634</v>
      </c>
      <c r="U10" s="1">
        <v>0.17762295081967211</v>
      </c>
      <c r="V10" s="1">
        <v>0.32413934426229501</v>
      </c>
      <c r="W10" s="1">
        <v>9.8426229508196725E-2</v>
      </c>
      <c r="X10" s="1">
        <v>0.28593442622950821</v>
      </c>
      <c r="Y10" s="1">
        <v>0.35445901639344263</v>
      </c>
      <c r="Z10" s="1">
        <v>0.30570491803278688</v>
      </c>
      <c r="AA10" s="1">
        <v>0.18486885245901638</v>
      </c>
      <c r="AB10" s="1">
        <v>0.2860819672131148</v>
      </c>
      <c r="AC10" s="1">
        <v>0.10654098360655739</v>
      </c>
      <c r="AD10" s="1">
        <v>0.11917213114754099</v>
      </c>
      <c r="AE10" s="1">
        <v>0.11807377049180329</v>
      </c>
      <c r="AF10" s="1">
        <v>0.37295081967213117</v>
      </c>
      <c r="AG10" s="1">
        <v>4.2622950819672135E-2</v>
      </c>
      <c r="AH10" s="1">
        <v>0.12019672131147541</v>
      </c>
      <c r="AI10" s="1">
        <v>0.2771639344262295</v>
      </c>
      <c r="AJ10" s="1">
        <v>0.13977049180327866</v>
      </c>
      <c r="AK10" s="1">
        <v>0.17399999999999999</v>
      </c>
      <c r="AL10" s="1">
        <v>9.7713114754098371E-2</v>
      </c>
      <c r="AM10" s="1">
        <v>4.2409836065573775E-2</v>
      </c>
      <c r="AN10" s="1">
        <v>6.3721311475409839E-2</v>
      </c>
      <c r="AO10" s="1">
        <v>0.24918032786885244</v>
      </c>
      <c r="AP10" s="1">
        <v>0.10229508196721311</v>
      </c>
      <c r="AQ10" s="1">
        <v>0.19180327868852456</v>
      </c>
      <c r="AR10" s="1">
        <v>0.23163114754098357</v>
      </c>
      <c r="AS10" s="1">
        <v>0.49229508196721306</v>
      </c>
      <c r="AT10" s="1">
        <v>0.27959836065573768</v>
      </c>
      <c r="AU10" s="1">
        <v>0.40844262295081968</v>
      </c>
      <c r="AV10" s="1">
        <v>0.22991803278688525</v>
      </c>
      <c r="AW10" s="1">
        <v>0.29528688524590163</v>
      </c>
      <c r="AX10" s="1">
        <v>0.59055737704918032</v>
      </c>
      <c r="AY10" s="1">
        <v>0.48241803278688522</v>
      </c>
      <c r="AZ10" s="1">
        <v>0.57954918032786884</v>
      </c>
      <c r="BA10" s="1">
        <v>0.40491803278688526</v>
      </c>
      <c r="BB10" s="1">
        <v>0.28131147540983609</v>
      </c>
      <c r="BC10" s="1">
        <v>0.35856557377049186</v>
      </c>
      <c r="BD10" s="1">
        <v>0.2778360655737705</v>
      </c>
      <c r="BE10" s="1">
        <v>0.21429508196721311</v>
      </c>
      <c r="BF10" s="1">
        <v>0.14421311475409837</v>
      </c>
    </row>
    <row r="11" spans="1:58" x14ac:dyDescent="0.45">
      <c r="A11" s="1" t="s">
        <v>27</v>
      </c>
      <c r="B11" s="1">
        <v>0.3790737704918033</v>
      </c>
      <c r="C11" s="1">
        <v>0.23723770491803281</v>
      </c>
      <c r="D11" s="1">
        <v>0.37485245901639347</v>
      </c>
      <c r="E11" s="1">
        <v>0.59643442622950815</v>
      </c>
      <c r="F11" s="1">
        <v>0.2028688524590164</v>
      </c>
      <c r="G11" s="1">
        <v>0.50717213114754101</v>
      </c>
      <c r="H11" s="1">
        <v>1.5409836065573772E-2</v>
      </c>
      <c r="I11" s="1">
        <v>6.1311475409836072E-2</v>
      </c>
      <c r="J11" s="1">
        <v>3.1557377049180331E-2</v>
      </c>
      <c r="K11" s="1">
        <v>0.38040983606557383</v>
      </c>
      <c r="L11" s="1">
        <v>0.36549180327868852</v>
      </c>
      <c r="M11" s="1">
        <v>0.5489836065573771</v>
      </c>
      <c r="N11" s="1">
        <v>0.28464754098360656</v>
      </c>
      <c r="O11" s="1">
        <v>0.1186311475409836</v>
      </c>
      <c r="P11" s="1">
        <v>0.19794262295081966</v>
      </c>
      <c r="Q11" s="1">
        <v>0.69196721311475407</v>
      </c>
      <c r="R11" s="1">
        <v>0.57019672131147547</v>
      </c>
      <c r="S11" s="1">
        <v>0.2934836065573771</v>
      </c>
      <c r="T11" s="1">
        <v>0.69196721311475407</v>
      </c>
      <c r="U11" s="1">
        <v>0.29065573770491804</v>
      </c>
      <c r="V11" s="1">
        <v>0.53040983606557379</v>
      </c>
      <c r="W11" s="1">
        <v>0.10619672131147541</v>
      </c>
      <c r="X11" s="1">
        <v>0.30850819672131147</v>
      </c>
      <c r="Y11" s="1">
        <v>0.3824426229508196</v>
      </c>
      <c r="Z11" s="1">
        <v>0.22806557377049178</v>
      </c>
      <c r="AA11" s="1">
        <v>0.13791803278688525</v>
      </c>
      <c r="AB11" s="1">
        <v>0.21342622950819673</v>
      </c>
      <c r="AC11" s="1">
        <v>0.11767213114754099</v>
      </c>
      <c r="AD11" s="1">
        <v>0.13162295081967212</v>
      </c>
      <c r="AE11" s="1">
        <v>0.13040983606557377</v>
      </c>
      <c r="AF11" s="1">
        <v>0.50922131147540983</v>
      </c>
      <c r="AG11" s="1">
        <v>5.8196721311475408E-2</v>
      </c>
      <c r="AH11" s="1">
        <v>0.16411475409836063</v>
      </c>
      <c r="AI11" s="1">
        <v>0.21981967213114753</v>
      </c>
      <c r="AJ11" s="1">
        <v>0.11085245901639344</v>
      </c>
      <c r="AK11" s="1">
        <v>0.13800000000000001</v>
      </c>
      <c r="AL11" s="1">
        <v>0.49608196721311471</v>
      </c>
      <c r="AM11" s="1">
        <v>0.21531147540983606</v>
      </c>
      <c r="AN11" s="1">
        <v>0.32350819672131143</v>
      </c>
      <c r="AO11" s="1">
        <v>0.39245901639344266</v>
      </c>
      <c r="AP11" s="1">
        <v>0.16111475409836065</v>
      </c>
      <c r="AQ11" s="1">
        <v>0.30209016393442623</v>
      </c>
      <c r="AR11" s="1">
        <v>0.10829508196721312</v>
      </c>
      <c r="AS11" s="1">
        <v>0.23016393442622951</v>
      </c>
      <c r="AT11" s="1">
        <v>0.13072131147540983</v>
      </c>
      <c r="AU11" s="1">
        <v>0.36388524590163934</v>
      </c>
      <c r="AV11" s="1">
        <v>0.20483606557377049</v>
      </c>
      <c r="AW11" s="1">
        <v>0.2630737704918033</v>
      </c>
      <c r="AX11" s="1">
        <v>0.47842622950819674</v>
      </c>
      <c r="AY11" s="1">
        <v>0.39081967213114754</v>
      </c>
      <c r="AZ11" s="1">
        <v>0.4695081967213115</v>
      </c>
      <c r="BA11" s="1">
        <v>0.42983606557377046</v>
      </c>
      <c r="BB11" s="1">
        <v>0.29862295081967211</v>
      </c>
      <c r="BC11" s="1">
        <v>0.38063114754098359</v>
      </c>
      <c r="BD11" s="1">
        <v>0.29977049180327869</v>
      </c>
      <c r="BE11" s="1">
        <v>0.23121311475409834</v>
      </c>
      <c r="BF11" s="1">
        <v>0.15559836065573771</v>
      </c>
    </row>
    <row r="12" spans="1:58" x14ac:dyDescent="0.45">
      <c r="A12" s="1" t="s">
        <v>28</v>
      </c>
      <c r="B12" s="1">
        <v>0.12145081967213113</v>
      </c>
      <c r="C12" s="1">
        <v>7.6008196721311469E-2</v>
      </c>
      <c r="D12" s="1">
        <v>0.12009836065573769</v>
      </c>
      <c r="E12" s="1">
        <v>0.10241803278688523</v>
      </c>
      <c r="F12" s="1">
        <v>3.4836065573770489E-2</v>
      </c>
      <c r="G12" s="1">
        <v>8.7090163934426229E-2</v>
      </c>
      <c r="H12" s="1">
        <v>0.15255737704918032</v>
      </c>
      <c r="I12" s="1">
        <v>0.60698360655737704</v>
      </c>
      <c r="J12" s="1">
        <v>0.31241803278688524</v>
      </c>
      <c r="K12" s="1">
        <v>7.9426229508196722E-2</v>
      </c>
      <c r="L12" s="1">
        <v>7.6311475409836071E-2</v>
      </c>
      <c r="M12" s="1">
        <v>0.11462295081967214</v>
      </c>
      <c r="N12" s="1">
        <v>0.2221639344262295</v>
      </c>
      <c r="O12" s="1">
        <v>9.2590163934426234E-2</v>
      </c>
      <c r="P12" s="1">
        <v>0.15449180327868853</v>
      </c>
      <c r="Q12" s="1">
        <v>0.22296721311475406</v>
      </c>
      <c r="R12" s="1">
        <v>4.2918032786885246E-2</v>
      </c>
      <c r="S12" s="1">
        <v>2.209016393442623E-2</v>
      </c>
      <c r="T12" s="1">
        <v>0.22296721311475406</v>
      </c>
      <c r="U12" s="1">
        <v>9.365573770491803E-2</v>
      </c>
      <c r="V12" s="1">
        <v>0.17090983606557375</v>
      </c>
      <c r="W12" s="1">
        <v>5.8278688524590158E-2</v>
      </c>
      <c r="X12" s="1">
        <v>0.16930327868852457</v>
      </c>
      <c r="Y12" s="1">
        <v>0.20987704918032782</v>
      </c>
      <c r="Z12" s="1">
        <v>0.41731147540983599</v>
      </c>
      <c r="AA12" s="1">
        <v>0.25236065573770489</v>
      </c>
      <c r="AB12" s="1">
        <v>0.39052459016393443</v>
      </c>
      <c r="AC12" s="1">
        <v>0.10495081967213114</v>
      </c>
      <c r="AD12" s="1">
        <v>0.1173934426229508</v>
      </c>
      <c r="AE12" s="1">
        <v>0.11631147540983605</v>
      </c>
      <c r="AF12" s="1">
        <v>0.19364754098360656</v>
      </c>
      <c r="AG12" s="1">
        <v>2.2131147540983609E-2</v>
      </c>
      <c r="AH12" s="1">
        <v>6.2409836065573765E-2</v>
      </c>
      <c r="AI12" s="1">
        <v>0.12424590163934426</v>
      </c>
      <c r="AJ12" s="1">
        <v>6.265573770491803E-2</v>
      </c>
      <c r="AK12" s="1">
        <v>7.8E-2</v>
      </c>
      <c r="AL12" s="1">
        <v>0.13529508196721313</v>
      </c>
      <c r="AM12" s="1">
        <v>5.8721311475409835E-2</v>
      </c>
      <c r="AN12" s="1">
        <v>8.8229508196721304E-2</v>
      </c>
      <c r="AO12" s="1">
        <v>9.3442622950819676E-2</v>
      </c>
      <c r="AP12" s="1">
        <v>3.8360655737704918E-2</v>
      </c>
      <c r="AQ12" s="1">
        <v>7.1926229508196715E-2</v>
      </c>
      <c r="AR12" s="1">
        <v>0.24065573770491805</v>
      </c>
      <c r="AS12" s="1">
        <v>0.51147540983606565</v>
      </c>
      <c r="AT12" s="1">
        <v>0.29049180327868857</v>
      </c>
      <c r="AU12" s="1">
        <v>8.1688524590163944E-2</v>
      </c>
      <c r="AV12" s="1">
        <v>4.5983606557377051E-2</v>
      </c>
      <c r="AW12" s="1">
        <v>5.9057377049180335E-2</v>
      </c>
      <c r="AX12" s="1">
        <v>0.67278688524590158</v>
      </c>
      <c r="AY12" s="1">
        <v>0.54959016393442617</v>
      </c>
      <c r="AZ12" s="1">
        <v>0.66024590163934427</v>
      </c>
      <c r="BA12" s="1">
        <v>0.36754098360655735</v>
      </c>
      <c r="BB12" s="1">
        <v>0.25534426229508195</v>
      </c>
      <c r="BC12" s="1">
        <v>0.32546721311475413</v>
      </c>
      <c r="BD12" s="1">
        <v>0.2339672131147541</v>
      </c>
      <c r="BE12" s="1">
        <v>0.18045901639344261</v>
      </c>
      <c r="BF12" s="1">
        <v>0.12144262295081969</v>
      </c>
    </row>
    <row r="13" spans="1:58" x14ac:dyDescent="0.45">
      <c r="A13" s="1" t="s">
        <v>29</v>
      </c>
      <c r="B13" s="1">
        <v>0.32754918032786889</v>
      </c>
      <c r="C13" s="1">
        <v>0.20499180327868854</v>
      </c>
      <c r="D13" s="1">
        <v>0.3239016393442623</v>
      </c>
      <c r="E13" s="1">
        <v>0.19278688524590165</v>
      </c>
      <c r="F13" s="1">
        <v>6.5573770491803282E-2</v>
      </c>
      <c r="G13" s="1">
        <v>0.16393442622950821</v>
      </c>
      <c r="H13" s="1">
        <v>8.0131147540983605E-2</v>
      </c>
      <c r="I13" s="1">
        <v>0.31881967213114754</v>
      </c>
      <c r="J13" s="1">
        <v>0.16409836065573769</v>
      </c>
      <c r="K13" s="1">
        <v>0.12959016393442624</v>
      </c>
      <c r="L13" s="1">
        <v>0.12450819672131147</v>
      </c>
      <c r="M13" s="1">
        <v>0.18701639344262294</v>
      </c>
      <c r="N13" s="1">
        <v>0.31936065573770489</v>
      </c>
      <c r="O13" s="1">
        <v>0.13309836065573769</v>
      </c>
      <c r="P13" s="1">
        <v>0.22208196721311474</v>
      </c>
      <c r="Q13" s="1">
        <v>0.37673770491803277</v>
      </c>
      <c r="R13" s="1">
        <v>0.34947540983606556</v>
      </c>
      <c r="S13" s="1">
        <v>0.17987704918032785</v>
      </c>
      <c r="T13" s="1">
        <v>0.37673770491803277</v>
      </c>
      <c r="U13" s="1">
        <v>0.15824590163934427</v>
      </c>
      <c r="V13" s="1">
        <v>0.28877868852459015</v>
      </c>
      <c r="W13" s="1">
        <v>0.10231147540983605</v>
      </c>
      <c r="X13" s="1">
        <v>0.29722131147540981</v>
      </c>
      <c r="Y13" s="1">
        <v>0.36845081967213106</v>
      </c>
      <c r="Z13" s="1">
        <v>0.36878688524590164</v>
      </c>
      <c r="AA13" s="1">
        <v>0.22301639344262295</v>
      </c>
      <c r="AB13" s="1">
        <v>0.34511475409836068</v>
      </c>
      <c r="AC13" s="1">
        <v>8.4278688524590167E-2</v>
      </c>
      <c r="AD13" s="1">
        <v>9.4270491803278678E-2</v>
      </c>
      <c r="AE13" s="1">
        <v>9.3401639344262294E-2</v>
      </c>
      <c r="AF13" s="1">
        <v>0.25102459016393441</v>
      </c>
      <c r="AG13" s="1">
        <v>2.8688524590163935E-2</v>
      </c>
      <c r="AH13" s="1">
        <v>8.0901639344262283E-2</v>
      </c>
      <c r="AI13" s="1">
        <v>0.18636885245901635</v>
      </c>
      <c r="AJ13" s="1">
        <v>9.3983606557377031E-2</v>
      </c>
      <c r="AK13" s="1">
        <v>0.11699999999999998</v>
      </c>
      <c r="AL13" s="1">
        <v>0.33823770491803279</v>
      </c>
      <c r="AM13" s="1">
        <v>0.14680327868852458</v>
      </c>
      <c r="AN13" s="1">
        <v>0.22057377049180324</v>
      </c>
      <c r="AO13" s="1">
        <v>0.28655737704918033</v>
      </c>
      <c r="AP13" s="1">
        <v>0.11763934426229507</v>
      </c>
      <c r="AQ13" s="1">
        <v>0.22057377049180324</v>
      </c>
      <c r="AR13" s="1">
        <v>0.19252459016393444</v>
      </c>
      <c r="AS13" s="1">
        <v>0.4091803278688525</v>
      </c>
      <c r="AT13" s="1">
        <v>0.23239344262295084</v>
      </c>
      <c r="AU13" s="1">
        <v>0.25249180327868853</v>
      </c>
      <c r="AV13" s="1">
        <v>0.1421311475409836</v>
      </c>
      <c r="AW13" s="1">
        <v>0.18254098360655738</v>
      </c>
      <c r="AX13" s="1">
        <v>0.48590163934426234</v>
      </c>
      <c r="AY13" s="1">
        <v>0.39692622950819673</v>
      </c>
      <c r="AZ13" s="1">
        <v>0.47684426229508203</v>
      </c>
      <c r="BA13" s="1">
        <v>0.29901639344262293</v>
      </c>
      <c r="BB13" s="1">
        <v>0.20773770491803278</v>
      </c>
      <c r="BC13" s="1">
        <v>0.26478688524590166</v>
      </c>
      <c r="BD13" s="1">
        <v>0.44600000000000001</v>
      </c>
      <c r="BE13" s="1">
        <v>0.34399999999999997</v>
      </c>
      <c r="BF13" s="1">
        <v>0.23150000000000001</v>
      </c>
    </row>
    <row r="14" spans="1:58" x14ac:dyDescent="0.45">
      <c r="A14" s="1" t="s">
        <v>30</v>
      </c>
      <c r="B14" s="1">
        <v>0.29074590163934422</v>
      </c>
      <c r="C14" s="1">
        <v>0.18195901639344261</v>
      </c>
      <c r="D14" s="1">
        <v>0.28750819672131145</v>
      </c>
      <c r="E14" s="1">
        <v>0.42774590163934423</v>
      </c>
      <c r="F14" s="1">
        <v>0.14549180327868852</v>
      </c>
      <c r="G14" s="1">
        <v>0.36372950819672129</v>
      </c>
      <c r="H14" s="1">
        <v>5.7016393442622951E-2</v>
      </c>
      <c r="I14" s="1">
        <v>0.22685245901639345</v>
      </c>
      <c r="J14" s="1">
        <v>0.11676229508196721</v>
      </c>
      <c r="K14" s="1">
        <v>0.30098360655737705</v>
      </c>
      <c r="L14" s="1">
        <v>0.28918032786885245</v>
      </c>
      <c r="M14" s="1">
        <v>0.43436065573770488</v>
      </c>
      <c r="N14" s="1">
        <v>0.11108196721311475</v>
      </c>
      <c r="O14" s="1">
        <v>4.6295081967213117E-2</v>
      </c>
      <c r="P14" s="1">
        <v>7.7245901639344264E-2</v>
      </c>
      <c r="Q14" s="1">
        <v>0.46131147540983602</v>
      </c>
      <c r="R14" s="1">
        <v>0.12875409836065574</v>
      </c>
      <c r="S14" s="1">
        <v>6.6270491803278694E-2</v>
      </c>
      <c r="T14" s="1">
        <v>0.46131147540983602</v>
      </c>
      <c r="U14" s="1">
        <v>0.19377049180327868</v>
      </c>
      <c r="V14" s="1">
        <v>0.35360655737704916</v>
      </c>
      <c r="W14" s="1">
        <v>0.10619672131147541</v>
      </c>
      <c r="X14" s="1">
        <v>0.30850819672131147</v>
      </c>
      <c r="Y14" s="1">
        <v>0.3824426229508196</v>
      </c>
      <c r="Z14" s="1">
        <v>0.33967213114754097</v>
      </c>
      <c r="AA14" s="1">
        <v>0.20540983606557375</v>
      </c>
      <c r="AB14" s="1">
        <v>0.31786885245901642</v>
      </c>
      <c r="AC14" s="1">
        <v>0.13516393442622951</v>
      </c>
      <c r="AD14" s="1">
        <v>0.15118852459016394</v>
      </c>
      <c r="AE14" s="1">
        <v>0.14979508196721311</v>
      </c>
      <c r="AF14" s="1">
        <v>0.39446721311475408</v>
      </c>
      <c r="AG14" s="1">
        <v>4.5081967213114756E-2</v>
      </c>
      <c r="AH14" s="1">
        <v>0.12713114754098359</v>
      </c>
      <c r="AI14" s="1">
        <v>0.32495081967213107</v>
      </c>
      <c r="AJ14" s="1">
        <v>0.16386885245901636</v>
      </c>
      <c r="AK14" s="1">
        <v>0.20399999999999999</v>
      </c>
      <c r="AL14" s="1">
        <v>0.13529508196721313</v>
      </c>
      <c r="AM14" s="1">
        <v>5.8721311475409835E-2</v>
      </c>
      <c r="AN14" s="1">
        <v>8.8229508196721304E-2</v>
      </c>
      <c r="AO14" s="1">
        <v>0.16196721311475412</v>
      </c>
      <c r="AP14" s="1">
        <v>6.6491803278688533E-2</v>
      </c>
      <c r="AQ14" s="1">
        <v>0.12467213114754098</v>
      </c>
      <c r="AR14" s="1">
        <v>0.23163114754098363</v>
      </c>
      <c r="AS14" s="1">
        <v>0.49229508196721317</v>
      </c>
      <c r="AT14" s="1">
        <v>0.27959836065573773</v>
      </c>
      <c r="AU14" s="1">
        <v>0.43072131147540982</v>
      </c>
      <c r="AV14" s="1">
        <v>0.24245901639344261</v>
      </c>
      <c r="AW14" s="1">
        <v>0.31139344262295082</v>
      </c>
      <c r="AX14" s="1">
        <v>0.74754098360655741</v>
      </c>
      <c r="AY14" s="1">
        <v>0.6106557377049181</v>
      </c>
      <c r="AZ14" s="1">
        <v>0.73360655737704916</v>
      </c>
      <c r="BA14" s="1">
        <v>0.66655737704918028</v>
      </c>
      <c r="BB14" s="1">
        <v>0.46308196721311479</v>
      </c>
      <c r="BC14" s="1">
        <v>0.59025409836065579</v>
      </c>
      <c r="BD14" s="1">
        <v>0.10236065573770492</v>
      </c>
      <c r="BE14" s="1">
        <v>7.8950819672131148E-2</v>
      </c>
      <c r="BF14" s="1">
        <v>5.3131147540983609E-2</v>
      </c>
    </row>
    <row r="15" spans="1:58" x14ac:dyDescent="0.45">
      <c r="A15" s="1" t="s">
        <v>31</v>
      </c>
      <c r="B15" s="1">
        <v>0.29442622950819669</v>
      </c>
      <c r="C15" s="1">
        <v>0.18426229508196723</v>
      </c>
      <c r="D15" s="1">
        <v>0.29114754098360651</v>
      </c>
      <c r="E15" s="1">
        <v>4.2172131147540981E-2</v>
      </c>
      <c r="F15" s="1">
        <v>1.4344262295081968E-2</v>
      </c>
      <c r="G15" s="1">
        <v>3.5860655737704916E-2</v>
      </c>
      <c r="H15" s="1">
        <v>0.15563934426229509</v>
      </c>
      <c r="I15" s="1">
        <v>0.61924590163934423</v>
      </c>
      <c r="J15" s="1">
        <v>0.31872950819672136</v>
      </c>
      <c r="K15" s="1">
        <v>2.0901639344262295E-2</v>
      </c>
      <c r="L15" s="1">
        <v>2.0081967213114751E-2</v>
      </c>
      <c r="M15" s="1">
        <v>3.0163934426229506E-2</v>
      </c>
      <c r="N15" s="1">
        <v>0.1943934426229508</v>
      </c>
      <c r="O15" s="1">
        <v>8.1016393442622944E-2</v>
      </c>
      <c r="P15" s="1">
        <v>0.13518032786885245</v>
      </c>
      <c r="Q15" s="1">
        <v>0.13839344262295081</v>
      </c>
      <c r="R15" s="1">
        <v>0.17167213114754099</v>
      </c>
      <c r="S15" s="1">
        <v>8.8360655737704921E-2</v>
      </c>
      <c r="T15" s="1">
        <v>0.13839344262295081</v>
      </c>
      <c r="U15" s="1">
        <v>5.8131147540983606E-2</v>
      </c>
      <c r="V15" s="1">
        <v>0.10608196721311475</v>
      </c>
      <c r="W15" s="1">
        <v>9.3245901639344264E-2</v>
      </c>
      <c r="X15" s="1">
        <v>0.27088524590163937</v>
      </c>
      <c r="Y15" s="1">
        <v>0.33580327868852455</v>
      </c>
      <c r="Z15" s="1">
        <v>0.24747540983606559</v>
      </c>
      <c r="AA15" s="1">
        <v>0.14965573770491802</v>
      </c>
      <c r="AB15" s="1">
        <v>0.23159016393442627</v>
      </c>
      <c r="AC15" s="1">
        <v>6.6786885245901637E-2</v>
      </c>
      <c r="AD15" s="1">
        <v>7.4704918032786879E-2</v>
      </c>
      <c r="AE15" s="1">
        <v>7.4016393442622952E-2</v>
      </c>
      <c r="AF15" s="1">
        <v>0.12909836065573771</v>
      </c>
      <c r="AG15" s="1">
        <v>1.4754098360655738E-2</v>
      </c>
      <c r="AH15" s="1">
        <v>4.1606557377049179E-2</v>
      </c>
      <c r="AI15" s="1">
        <v>0.1194672131147541</v>
      </c>
      <c r="AJ15" s="1">
        <v>6.0245901639344263E-2</v>
      </c>
      <c r="AK15" s="1">
        <v>7.4999999999999997E-2</v>
      </c>
      <c r="AL15" s="1">
        <v>0.45850000000000002</v>
      </c>
      <c r="AM15" s="1">
        <v>0.19900000000000001</v>
      </c>
      <c r="AN15" s="1">
        <v>0.29899999999999999</v>
      </c>
      <c r="AO15" s="1">
        <v>0.16819672131147542</v>
      </c>
      <c r="AP15" s="1">
        <v>6.9049180327868845E-2</v>
      </c>
      <c r="AQ15" s="1">
        <v>0.12946721311475409</v>
      </c>
      <c r="AR15" s="1">
        <v>0.1835</v>
      </c>
      <c r="AS15" s="1">
        <v>0.39</v>
      </c>
      <c r="AT15" s="1">
        <v>0.2215</v>
      </c>
      <c r="AU15" s="1">
        <v>9.6540983606557385E-2</v>
      </c>
      <c r="AV15" s="1">
        <v>5.434426229508197E-2</v>
      </c>
      <c r="AW15" s="1">
        <v>6.9795081967213124E-2</v>
      </c>
      <c r="AX15" s="1">
        <v>0.3812459016393443</v>
      </c>
      <c r="AY15" s="1">
        <v>0.31143442622950823</v>
      </c>
      <c r="AZ15" s="1">
        <v>0.37413934426229511</v>
      </c>
      <c r="BA15" s="1">
        <v>0.19934426229508193</v>
      </c>
      <c r="BB15" s="1">
        <v>0.13849180327868851</v>
      </c>
      <c r="BC15" s="1">
        <v>0.1765245901639344</v>
      </c>
      <c r="BD15" s="1">
        <v>0.6580327868852458</v>
      </c>
      <c r="BE15" s="1">
        <v>0.50754098360655731</v>
      </c>
      <c r="BF15" s="1">
        <v>0.34155737704918032</v>
      </c>
    </row>
    <row r="16" spans="1:58" x14ac:dyDescent="0.45">
      <c r="A16" s="1" t="s">
        <v>32</v>
      </c>
      <c r="B16" s="1">
        <v>0.32018852459016395</v>
      </c>
      <c r="C16" s="1">
        <v>0.20038524590163936</v>
      </c>
      <c r="D16" s="1">
        <v>0.31662295081967212</v>
      </c>
      <c r="E16" s="1">
        <v>0.66872950819672128</v>
      </c>
      <c r="F16" s="1">
        <v>0.22745901639344263</v>
      </c>
      <c r="G16" s="1">
        <v>0.56864754098360659</v>
      </c>
      <c r="H16" s="1">
        <v>1.2327868852459017E-2</v>
      </c>
      <c r="I16" s="1">
        <v>4.9049180327868855E-2</v>
      </c>
      <c r="J16" s="1">
        <v>2.5245901639344263E-2</v>
      </c>
      <c r="K16" s="1">
        <v>0.43893442622950818</v>
      </c>
      <c r="L16" s="1">
        <v>0.42172131147540981</v>
      </c>
      <c r="M16" s="1">
        <v>0.63344262295081966</v>
      </c>
      <c r="N16" s="1">
        <v>0.31241803278688518</v>
      </c>
      <c r="O16" s="1">
        <v>0.13020491803278686</v>
      </c>
      <c r="P16" s="1">
        <v>0.21725409836065571</v>
      </c>
      <c r="Q16" s="1">
        <v>0.72272131147540974</v>
      </c>
      <c r="R16" s="1">
        <v>0.41078688524590168</v>
      </c>
      <c r="S16" s="1">
        <v>0.21143442622950823</v>
      </c>
      <c r="T16" s="1">
        <v>0.72272131147540974</v>
      </c>
      <c r="U16" s="1">
        <v>0.30357377049180329</v>
      </c>
      <c r="V16" s="1">
        <v>0.553983606557377</v>
      </c>
      <c r="W16" s="1">
        <v>8.6770491803278699E-2</v>
      </c>
      <c r="X16" s="1">
        <v>0.2520737704918033</v>
      </c>
      <c r="Y16" s="1">
        <v>0.31248360655737706</v>
      </c>
      <c r="Z16" s="1">
        <v>0.30085245901639346</v>
      </c>
      <c r="AA16" s="1">
        <v>0.1819344262295082</v>
      </c>
      <c r="AB16" s="1">
        <v>0.28154098360655738</v>
      </c>
      <c r="AC16" s="1">
        <v>0.13198360655737704</v>
      </c>
      <c r="AD16" s="1">
        <v>0.14763114754098361</v>
      </c>
      <c r="AE16" s="1">
        <v>0.14627049180327867</v>
      </c>
      <c r="AF16" s="1">
        <v>0.58811475409836067</v>
      </c>
      <c r="AG16" s="1">
        <v>6.7213114754098358E-2</v>
      </c>
      <c r="AH16" s="1">
        <v>0.18954098360655736</v>
      </c>
      <c r="AI16" s="1">
        <v>0.3536229508196721</v>
      </c>
      <c r="AJ16" s="1">
        <v>0.17832786885245902</v>
      </c>
      <c r="AK16" s="1">
        <v>0.222</v>
      </c>
      <c r="AL16" s="1">
        <v>0.39085245901639348</v>
      </c>
      <c r="AM16" s="1">
        <v>0.1696393442622951</v>
      </c>
      <c r="AN16" s="1">
        <v>0.25488524590163936</v>
      </c>
      <c r="AO16" s="1">
        <v>0.38</v>
      </c>
      <c r="AP16" s="1">
        <v>0.156</v>
      </c>
      <c r="AQ16" s="1">
        <v>0.29249999999999998</v>
      </c>
      <c r="AR16" s="1">
        <v>0.13236065573770492</v>
      </c>
      <c r="AS16" s="1">
        <v>0.28131147540983609</v>
      </c>
      <c r="AT16" s="1">
        <v>0.15977049180327871</v>
      </c>
      <c r="AU16" s="1">
        <v>0.60152459016393445</v>
      </c>
      <c r="AV16" s="1">
        <v>0.33860655737704914</v>
      </c>
      <c r="AW16" s="1">
        <v>0.43487704918032788</v>
      </c>
      <c r="AX16" s="1">
        <v>0.61298360655737716</v>
      </c>
      <c r="AY16" s="1">
        <v>0.50073770491803282</v>
      </c>
      <c r="AZ16" s="1">
        <v>0.60155737704918044</v>
      </c>
      <c r="BA16" s="1">
        <v>0.61672131147540976</v>
      </c>
      <c r="BB16" s="1">
        <v>0.42845901639344258</v>
      </c>
      <c r="BC16" s="1">
        <v>0.5461229508196721</v>
      </c>
      <c r="BD16" s="1">
        <v>0.15354098360655738</v>
      </c>
      <c r="BE16" s="1">
        <v>0.11842622950819671</v>
      </c>
      <c r="BF16" s="1">
        <v>7.9696721311475413E-2</v>
      </c>
    </row>
    <row r="17" spans="1:58" x14ac:dyDescent="0.45">
      <c r="A17" s="1" t="s">
        <v>33</v>
      </c>
      <c r="B17" s="1">
        <v>0.19137704918032786</v>
      </c>
      <c r="C17" s="1">
        <v>0.11977049180327869</v>
      </c>
      <c r="D17" s="1">
        <v>0.18924590163934427</v>
      </c>
      <c r="E17" s="1">
        <v>0.14459016393442622</v>
      </c>
      <c r="F17" s="1">
        <v>4.9180327868852458E-2</v>
      </c>
      <c r="G17" s="1">
        <v>0.12295081967213115</v>
      </c>
      <c r="H17" s="1">
        <v>8.4754098360655727E-2</v>
      </c>
      <c r="I17" s="1">
        <v>0.33721311475409832</v>
      </c>
      <c r="J17" s="1">
        <v>0.17356557377049178</v>
      </c>
      <c r="K17" s="1">
        <v>8.3606557377049195E-2</v>
      </c>
      <c r="L17" s="1">
        <v>8.0327868852459017E-2</v>
      </c>
      <c r="M17" s="1">
        <v>0.12065573770491804</v>
      </c>
      <c r="N17" s="1">
        <v>0.59706557377049174</v>
      </c>
      <c r="O17" s="1">
        <v>0.24883606557377047</v>
      </c>
      <c r="P17" s="1">
        <v>0.41519672131147539</v>
      </c>
      <c r="Q17" s="1">
        <v>0.47668852459016392</v>
      </c>
      <c r="R17" s="1">
        <v>0.33108196721311473</v>
      </c>
      <c r="S17" s="1">
        <v>0.17040983606557378</v>
      </c>
      <c r="T17" s="1">
        <v>0.47668852459016392</v>
      </c>
      <c r="U17" s="1">
        <v>0.20022950819672133</v>
      </c>
      <c r="V17" s="1">
        <v>0.36539344262295081</v>
      </c>
      <c r="W17" s="1">
        <v>4.4032786885245902E-2</v>
      </c>
      <c r="X17" s="1">
        <v>0.12791803278688524</v>
      </c>
      <c r="Y17" s="1">
        <v>0.15857377049180324</v>
      </c>
      <c r="Z17" s="1">
        <v>0.51921311475409837</v>
      </c>
      <c r="AA17" s="1">
        <v>0.313983606557377</v>
      </c>
      <c r="AB17" s="1">
        <v>0.4858852459016394</v>
      </c>
      <c r="AC17" s="1">
        <v>6.5196721311475414E-2</v>
      </c>
      <c r="AD17" s="1">
        <v>7.2926229508196716E-2</v>
      </c>
      <c r="AE17" s="1">
        <v>7.225409836065573E-2</v>
      </c>
      <c r="AF17" s="1">
        <v>0.14344262295081966</v>
      </c>
      <c r="AG17" s="1">
        <v>1.6393442622950821E-2</v>
      </c>
      <c r="AH17" s="1">
        <v>4.6229508196721301E-2</v>
      </c>
      <c r="AI17" s="1">
        <v>0.11468852459016393</v>
      </c>
      <c r="AJ17" s="1">
        <v>5.7836065573770488E-2</v>
      </c>
      <c r="AK17" s="1">
        <v>7.1999999999999995E-2</v>
      </c>
      <c r="AL17" s="1">
        <v>0.5637295081967213</v>
      </c>
      <c r="AM17" s="1">
        <v>0.24467213114754099</v>
      </c>
      <c r="AN17" s="1">
        <v>0.36762295081967211</v>
      </c>
      <c r="AO17" s="1">
        <v>0.43606557377049177</v>
      </c>
      <c r="AP17" s="1">
        <v>0.17901639344262293</v>
      </c>
      <c r="AQ17" s="1">
        <v>0.33565573770491802</v>
      </c>
      <c r="AR17" s="1">
        <v>0.20455737704918031</v>
      </c>
      <c r="AS17" s="1">
        <v>0.43475409836065571</v>
      </c>
      <c r="AT17" s="1">
        <v>0.24691803278688523</v>
      </c>
      <c r="AU17" s="1">
        <v>0.14852459016393443</v>
      </c>
      <c r="AV17" s="1">
        <v>8.3606557377049195E-2</v>
      </c>
      <c r="AW17" s="1">
        <v>0.10737704918032788</v>
      </c>
      <c r="AX17" s="1">
        <v>0.48590163934426223</v>
      </c>
      <c r="AY17" s="1">
        <v>0.39692622950819667</v>
      </c>
      <c r="AZ17" s="1">
        <v>0.47684426229508192</v>
      </c>
      <c r="BA17" s="1">
        <v>0.20557377049180325</v>
      </c>
      <c r="BB17" s="1">
        <v>0.14281967213114752</v>
      </c>
      <c r="BC17" s="1">
        <v>0.18204098360655738</v>
      </c>
      <c r="BD17" s="1">
        <v>0.63609836065573777</v>
      </c>
      <c r="BE17" s="1">
        <v>0.49062295081967211</v>
      </c>
      <c r="BF17" s="1">
        <v>0.33017213114754101</v>
      </c>
    </row>
    <row r="18" spans="1:58" x14ac:dyDescent="0.45">
      <c r="A18" s="1" t="s">
        <v>34</v>
      </c>
      <c r="B18" s="1">
        <v>0.38643442622950819</v>
      </c>
      <c r="C18" s="1">
        <v>0.24184426229508199</v>
      </c>
      <c r="D18" s="1">
        <v>0.3821311475409836</v>
      </c>
      <c r="E18" s="1">
        <v>0.2590573770491803</v>
      </c>
      <c r="F18" s="1">
        <v>8.8114754098360656E-2</v>
      </c>
      <c r="G18" s="1">
        <v>0.22028688524590165</v>
      </c>
      <c r="H18" s="1">
        <v>5.5475409836065574E-2</v>
      </c>
      <c r="I18" s="1">
        <v>0.22072131147540983</v>
      </c>
      <c r="J18" s="1">
        <v>0.11360655737704918</v>
      </c>
      <c r="K18" s="1">
        <v>0.13795081967213116</v>
      </c>
      <c r="L18" s="1">
        <v>0.13254098360655739</v>
      </c>
      <c r="M18" s="1">
        <v>0.19908196721311477</v>
      </c>
      <c r="N18" s="1">
        <v>9.0254098360655746E-2</v>
      </c>
      <c r="O18" s="1">
        <v>3.7614754098360653E-2</v>
      </c>
      <c r="P18" s="1">
        <v>6.276229508196722E-2</v>
      </c>
      <c r="Q18" s="1">
        <v>0.40749180327868856</v>
      </c>
      <c r="R18" s="1">
        <v>0.31881967213114754</v>
      </c>
      <c r="S18" s="1">
        <v>0.16409836065573771</v>
      </c>
      <c r="T18" s="1">
        <v>0.40749180327868856</v>
      </c>
      <c r="U18" s="1">
        <v>0.17116393442622954</v>
      </c>
      <c r="V18" s="1">
        <v>0.31235245901639347</v>
      </c>
      <c r="W18" s="1">
        <v>0.10619672131147541</v>
      </c>
      <c r="X18" s="1">
        <v>0.30850819672131147</v>
      </c>
      <c r="Y18" s="1">
        <v>0.3824426229508196</v>
      </c>
      <c r="Z18" s="1">
        <v>0.54347540983606546</v>
      </c>
      <c r="AA18" s="1">
        <v>0.32865573770491796</v>
      </c>
      <c r="AB18" s="1">
        <v>0.50859016393442624</v>
      </c>
      <c r="AC18" s="1">
        <v>7.9508196721311486E-2</v>
      </c>
      <c r="AD18" s="1">
        <v>8.8934426229508201E-2</v>
      </c>
      <c r="AE18" s="1">
        <v>8.8114754098360656E-2</v>
      </c>
      <c r="AF18" s="1">
        <v>7.8893442622950824E-2</v>
      </c>
      <c r="AG18" s="1">
        <v>9.0163934426229515E-3</v>
      </c>
      <c r="AH18" s="1">
        <v>2.5426229508196719E-2</v>
      </c>
      <c r="AI18" s="1">
        <v>0.1194672131147541</v>
      </c>
      <c r="AJ18" s="1">
        <v>6.0245901639344263E-2</v>
      </c>
      <c r="AK18" s="1">
        <v>7.4999999999999997E-2</v>
      </c>
      <c r="AL18" s="1">
        <v>0.2781065573770492</v>
      </c>
      <c r="AM18" s="1">
        <v>0.12070491803278689</v>
      </c>
      <c r="AN18" s="1">
        <v>0.18136065573770491</v>
      </c>
      <c r="AO18" s="1">
        <v>0.13081967213114754</v>
      </c>
      <c r="AP18" s="1">
        <v>5.3704918032786882E-2</v>
      </c>
      <c r="AQ18" s="1">
        <v>0.1006967213114754</v>
      </c>
      <c r="AR18" s="1">
        <v>0.30382786885245899</v>
      </c>
      <c r="AS18" s="1">
        <v>0.64573770491803273</v>
      </c>
      <c r="AT18" s="1">
        <v>0.36674590163934423</v>
      </c>
      <c r="AU18" s="1">
        <v>0.14852459016393443</v>
      </c>
      <c r="AV18" s="1">
        <v>8.3606557377049195E-2</v>
      </c>
      <c r="AW18" s="1">
        <v>0.10737704918032788</v>
      </c>
      <c r="AX18" s="1">
        <v>0.85967213114754104</v>
      </c>
      <c r="AY18" s="1">
        <v>0.70225409836065578</v>
      </c>
      <c r="AZ18" s="1">
        <v>0.84364754098360661</v>
      </c>
      <c r="BA18" s="1">
        <v>0.57311475409836066</v>
      </c>
      <c r="BB18" s="1">
        <v>0.39816393442622949</v>
      </c>
      <c r="BC18" s="1">
        <v>0.50750819672131142</v>
      </c>
      <c r="BD18" s="1">
        <v>0.55567213114754099</v>
      </c>
      <c r="BE18" s="1">
        <v>0.42859016393442623</v>
      </c>
      <c r="BF18" s="1">
        <v>0.28842622950819674</v>
      </c>
    </row>
    <row r="19" spans="1:58" x14ac:dyDescent="0.45">
      <c r="A19" s="1" t="s">
        <v>35</v>
      </c>
      <c r="B19" s="1">
        <v>0.13249180327868854</v>
      </c>
      <c r="C19" s="1">
        <v>8.2918032786885254E-2</v>
      </c>
      <c r="D19" s="1">
        <v>0.13101639344262295</v>
      </c>
      <c r="E19" s="1">
        <v>0.18676229508196721</v>
      </c>
      <c r="F19" s="1">
        <v>6.3524590163934427E-2</v>
      </c>
      <c r="G19" s="1">
        <v>0.15881147540983606</v>
      </c>
      <c r="H19" s="1">
        <v>0.10016393442622952</v>
      </c>
      <c r="I19" s="1">
        <v>0.39852459016393443</v>
      </c>
      <c r="J19" s="1">
        <v>0.20512295081967216</v>
      </c>
      <c r="K19" s="1">
        <v>0.12959016393442624</v>
      </c>
      <c r="L19" s="1">
        <v>0.12450819672131147</v>
      </c>
      <c r="M19" s="1">
        <v>0.18701639344262294</v>
      </c>
      <c r="N19" s="1">
        <v>0.3887868852459016</v>
      </c>
      <c r="O19" s="1">
        <v>0.16203278688524589</v>
      </c>
      <c r="P19" s="1">
        <v>0.2703606557377049</v>
      </c>
      <c r="Q19" s="1">
        <v>0.38442622950819672</v>
      </c>
      <c r="R19" s="1">
        <v>0.14714754098360655</v>
      </c>
      <c r="S19" s="1">
        <v>7.5737704918032792E-2</v>
      </c>
      <c r="T19" s="1">
        <v>0.38442622950819672</v>
      </c>
      <c r="U19" s="1">
        <v>0.16147540983606559</v>
      </c>
      <c r="V19" s="1">
        <v>0.29467213114754098</v>
      </c>
      <c r="W19" s="1">
        <v>5.1803278688524586E-2</v>
      </c>
      <c r="X19" s="1">
        <v>0.15049180327868852</v>
      </c>
      <c r="Y19" s="1">
        <v>0.1865573770491803</v>
      </c>
      <c r="Z19" s="1">
        <v>0.50950819672131142</v>
      </c>
      <c r="AA19" s="1">
        <v>0.30811475409836064</v>
      </c>
      <c r="AB19" s="1">
        <v>0.47680327868852462</v>
      </c>
      <c r="AC19" s="1">
        <v>8.586885245901639E-2</v>
      </c>
      <c r="AD19" s="1">
        <v>9.6049180327868855E-2</v>
      </c>
      <c r="AE19" s="1">
        <v>9.5163934426229502E-2</v>
      </c>
      <c r="AF19" s="1">
        <v>0.17930327868852458</v>
      </c>
      <c r="AG19" s="1">
        <v>2.0491803278688527E-2</v>
      </c>
      <c r="AH19" s="1">
        <v>5.7786885245901635E-2</v>
      </c>
      <c r="AI19" s="1">
        <v>0.22459836065573768</v>
      </c>
      <c r="AJ19" s="1">
        <v>0.1132622950819672</v>
      </c>
      <c r="AK19" s="1">
        <v>0.14099999999999999</v>
      </c>
      <c r="AL19" s="1">
        <v>0.16536065573770489</v>
      </c>
      <c r="AM19" s="1">
        <v>7.1770491803278685E-2</v>
      </c>
      <c r="AN19" s="1">
        <v>0.10783606557377047</v>
      </c>
      <c r="AO19" s="1">
        <v>0.29278688524590163</v>
      </c>
      <c r="AP19" s="1">
        <v>0.12019672131147541</v>
      </c>
      <c r="AQ19" s="1">
        <v>0.22536885245901636</v>
      </c>
      <c r="AR19" s="1">
        <v>0.27976229508196726</v>
      </c>
      <c r="AS19" s="1">
        <v>0.59459016393442632</v>
      </c>
      <c r="AT19" s="1">
        <v>0.33769672131147543</v>
      </c>
      <c r="AU19" s="1">
        <v>0.41586885245901639</v>
      </c>
      <c r="AV19" s="1">
        <v>0.23409836065573769</v>
      </c>
      <c r="AW19" s="1">
        <v>0.30065573770491799</v>
      </c>
      <c r="AX19" s="1">
        <v>0.75501639344262295</v>
      </c>
      <c r="AY19" s="1">
        <v>0.61676229508196712</v>
      </c>
      <c r="AZ19" s="1">
        <v>0.74094262295081958</v>
      </c>
      <c r="BA19" s="1">
        <v>0.46721311475409838</v>
      </c>
      <c r="BB19" s="1">
        <v>0.32459016393442625</v>
      </c>
      <c r="BC19" s="1">
        <v>0.41372950819672133</v>
      </c>
      <c r="BD19" s="1">
        <v>0.40213114754098361</v>
      </c>
      <c r="BE19" s="1">
        <v>0.31016393442622947</v>
      </c>
      <c r="BF19" s="1">
        <v>0.20872950819672131</v>
      </c>
    </row>
    <row r="20" spans="1:58" x14ac:dyDescent="0.45">
      <c r="A20" s="1" t="s">
        <v>36</v>
      </c>
      <c r="B20" s="1">
        <v>1.4721311475409837E-2</v>
      </c>
      <c r="C20" s="1">
        <v>9.2131147540983616E-3</v>
      </c>
      <c r="D20" s="1">
        <v>1.4557377049180328E-2</v>
      </c>
      <c r="E20" s="1">
        <v>3.6147540983606556E-2</v>
      </c>
      <c r="F20" s="1">
        <v>1.2295081967213115E-2</v>
      </c>
      <c r="G20" s="1">
        <v>3.0737704918032786E-2</v>
      </c>
      <c r="H20" s="1">
        <v>0.17567213114754099</v>
      </c>
      <c r="I20" s="1">
        <v>0.69895081967213113</v>
      </c>
      <c r="J20" s="1">
        <v>0.35975409836065575</v>
      </c>
      <c r="K20" s="1">
        <v>3.3442622950819671E-2</v>
      </c>
      <c r="L20" s="1">
        <v>3.2131147540983611E-2</v>
      </c>
      <c r="M20" s="1">
        <v>4.8262295081967214E-2</v>
      </c>
      <c r="N20" s="1">
        <v>0.63177868852459018</v>
      </c>
      <c r="O20" s="1">
        <v>0.2633032786885246</v>
      </c>
      <c r="P20" s="1">
        <v>0.43933606557377047</v>
      </c>
      <c r="Q20" s="1">
        <v>0.29216393442622951</v>
      </c>
      <c r="R20" s="1">
        <v>0.26977049180327867</v>
      </c>
      <c r="S20" s="1">
        <v>0.13885245901639343</v>
      </c>
      <c r="T20" s="1">
        <v>0.29216393442622951</v>
      </c>
      <c r="U20" s="1">
        <v>0.12272131147540985</v>
      </c>
      <c r="V20" s="1">
        <v>0.22395081967213115</v>
      </c>
      <c r="W20" s="1">
        <v>7.7704918032786884E-3</v>
      </c>
      <c r="X20" s="1">
        <v>2.2573770491803279E-2</v>
      </c>
      <c r="Y20" s="1">
        <v>2.7983606557377045E-2</v>
      </c>
      <c r="Z20" s="1">
        <v>0.16983606557377048</v>
      </c>
      <c r="AA20" s="1">
        <v>0.10270491803278688</v>
      </c>
      <c r="AB20" s="1">
        <v>0.15893442622950821</v>
      </c>
      <c r="AC20" s="1">
        <v>4.929508196721312E-2</v>
      </c>
      <c r="AD20" s="1">
        <v>5.5139344262295081E-2</v>
      </c>
      <c r="AE20" s="1">
        <v>5.463114754098361E-2</v>
      </c>
      <c r="AF20" s="1">
        <v>0.38729508196721318</v>
      </c>
      <c r="AG20" s="1">
        <v>4.4262295081967218E-2</v>
      </c>
      <c r="AH20" s="1">
        <v>0.12481967213114754</v>
      </c>
      <c r="AI20" s="1">
        <v>0.27238524590163932</v>
      </c>
      <c r="AJ20" s="1">
        <v>0.13736065573770492</v>
      </c>
      <c r="AK20" s="1">
        <v>0.17100000000000001</v>
      </c>
      <c r="AL20" s="1">
        <v>0.76667213114754107</v>
      </c>
      <c r="AM20" s="1">
        <v>0.33275409836065578</v>
      </c>
      <c r="AN20" s="1">
        <v>0.49996721311475412</v>
      </c>
      <c r="AO20" s="1">
        <v>0.44852459016393442</v>
      </c>
      <c r="AP20" s="1">
        <v>0.18413114754098361</v>
      </c>
      <c r="AQ20" s="1">
        <v>0.34524590163934421</v>
      </c>
      <c r="AR20" s="1">
        <v>0.14740163934426229</v>
      </c>
      <c r="AS20" s="1">
        <v>0.31327868852459018</v>
      </c>
      <c r="AT20" s="1">
        <v>0.17792622950819673</v>
      </c>
      <c r="AU20" s="1">
        <v>0.41586885245901639</v>
      </c>
      <c r="AV20" s="1">
        <v>0.23409836065573772</v>
      </c>
      <c r="AW20" s="1">
        <v>0.30065573770491805</v>
      </c>
      <c r="AX20" s="1">
        <v>7.4754098360655746E-2</v>
      </c>
      <c r="AY20" s="1">
        <v>6.1065573770491807E-2</v>
      </c>
      <c r="AZ20" s="1">
        <v>7.3360655737704922E-2</v>
      </c>
      <c r="BA20" s="1">
        <v>6.8524590163934432E-2</v>
      </c>
      <c r="BB20" s="1">
        <v>4.7606557377049184E-2</v>
      </c>
      <c r="BC20" s="1">
        <v>6.0680327868852468E-2</v>
      </c>
      <c r="BD20" s="1">
        <v>0.59222950819672127</v>
      </c>
      <c r="BE20" s="1">
        <v>0.45678688524590155</v>
      </c>
      <c r="BF20" s="1">
        <v>0.30740163934426229</v>
      </c>
    </row>
    <row r="21" spans="1:58" x14ac:dyDescent="0.45">
      <c r="A21" s="1" t="s">
        <v>37</v>
      </c>
      <c r="B21" s="1">
        <v>0.39011475409836066</v>
      </c>
      <c r="C21" s="1">
        <v>0.24414754098360658</v>
      </c>
      <c r="D21" s="1">
        <v>0.38577049180327866</v>
      </c>
      <c r="E21" s="1">
        <v>0.3855737704918033</v>
      </c>
      <c r="F21" s="1">
        <v>0.13114754098360656</v>
      </c>
      <c r="G21" s="1">
        <v>0.32786885245901642</v>
      </c>
      <c r="H21" s="1">
        <v>2.4655737704918034E-2</v>
      </c>
      <c r="I21" s="1">
        <v>9.809836065573771E-2</v>
      </c>
      <c r="J21" s="1">
        <v>5.0491803278688525E-2</v>
      </c>
      <c r="K21" s="1">
        <v>0.25081967213114753</v>
      </c>
      <c r="L21" s="1">
        <v>0.24098360655737705</v>
      </c>
      <c r="M21" s="1">
        <v>0.3619672131147541</v>
      </c>
      <c r="N21" s="1">
        <v>0.24993442622950818</v>
      </c>
      <c r="O21" s="1">
        <v>0.1041639344262295</v>
      </c>
      <c r="P21" s="1">
        <v>0.17380327868852458</v>
      </c>
      <c r="Q21" s="1">
        <v>0.51513114754098366</v>
      </c>
      <c r="R21" s="1">
        <v>0.34334426229508197</v>
      </c>
      <c r="S21" s="1">
        <v>0.17672131147540984</v>
      </c>
      <c r="T21" s="1">
        <v>0.51513114754098366</v>
      </c>
      <c r="U21" s="1">
        <v>0.21637704918032791</v>
      </c>
      <c r="V21" s="1">
        <v>0.39486065573770496</v>
      </c>
      <c r="W21" s="1">
        <v>9.8426229508196725E-2</v>
      </c>
      <c r="X21" s="1">
        <v>0.28593442622950821</v>
      </c>
      <c r="Y21" s="1">
        <v>0.35445901639344263</v>
      </c>
      <c r="Z21" s="1">
        <v>0.51921311475409837</v>
      </c>
      <c r="AA21" s="1">
        <v>0.313983606557377</v>
      </c>
      <c r="AB21" s="1">
        <v>0.4858852459016394</v>
      </c>
      <c r="AC21" s="1">
        <v>0.10654098360655739</v>
      </c>
      <c r="AD21" s="1">
        <v>0.11917213114754099</v>
      </c>
      <c r="AE21" s="1">
        <v>0.11807377049180329</v>
      </c>
      <c r="AF21" s="1">
        <v>0.13627049180327869</v>
      </c>
      <c r="AG21" s="1">
        <v>1.5573770491803279E-2</v>
      </c>
      <c r="AH21" s="1">
        <v>4.391803278688524E-2</v>
      </c>
      <c r="AI21" s="1">
        <v>0.1433606557377049</v>
      </c>
      <c r="AJ21" s="1">
        <v>7.2295081967213112E-2</v>
      </c>
      <c r="AK21" s="1">
        <v>0.09</v>
      </c>
      <c r="AL21" s="1">
        <v>0.308172131147541</v>
      </c>
      <c r="AM21" s="1">
        <v>0.13375409836065574</v>
      </c>
      <c r="AN21" s="1">
        <v>0.20096721311475407</v>
      </c>
      <c r="AO21" s="1">
        <v>0.20557377049180331</v>
      </c>
      <c r="AP21" s="1">
        <v>8.4393442622950829E-2</v>
      </c>
      <c r="AQ21" s="1">
        <v>0.1582377049180328</v>
      </c>
      <c r="AR21" s="1">
        <v>0.26472131147540984</v>
      </c>
      <c r="AS21" s="1">
        <v>0.56262295081967217</v>
      </c>
      <c r="AT21" s="1">
        <v>0.31954098360655742</v>
      </c>
      <c r="AU21" s="1">
        <v>0.14852459016393443</v>
      </c>
      <c r="AV21" s="1">
        <v>8.3606557377049195E-2</v>
      </c>
      <c r="AW21" s="1">
        <v>0.10737704918032788</v>
      </c>
      <c r="AX21" s="1">
        <v>0.7998688524590164</v>
      </c>
      <c r="AY21" s="1">
        <v>0.65340163934426232</v>
      </c>
      <c r="AZ21" s="1">
        <v>0.78495901639344257</v>
      </c>
      <c r="BA21" s="1">
        <v>0.56065573770491806</v>
      </c>
      <c r="BB21" s="1">
        <v>0.38950819672131154</v>
      </c>
      <c r="BC21" s="1">
        <v>0.49647540983606564</v>
      </c>
      <c r="BD21" s="1">
        <v>0.43137704918032788</v>
      </c>
      <c r="BE21" s="1">
        <v>0.33272131147540979</v>
      </c>
      <c r="BF21" s="1">
        <v>0.22390983606557377</v>
      </c>
    </row>
    <row r="22" spans="1:58" x14ac:dyDescent="0.45">
      <c r="A22" s="1" t="s">
        <v>38</v>
      </c>
      <c r="B22" s="1">
        <v>0.20977868852459017</v>
      </c>
      <c r="C22" s="1">
        <v>0.13128688524590165</v>
      </c>
      <c r="D22" s="1">
        <v>0.20744262295081969</v>
      </c>
      <c r="E22" s="1">
        <v>0.63860655737704919</v>
      </c>
      <c r="F22" s="1">
        <v>0.21721311475409835</v>
      </c>
      <c r="G22" s="1">
        <v>0.54303278688524592</v>
      </c>
      <c r="H22" s="1">
        <v>3.0819672131147544E-2</v>
      </c>
      <c r="I22" s="1">
        <v>0.12262295081967214</v>
      </c>
      <c r="J22" s="1">
        <v>6.3114754098360662E-2</v>
      </c>
      <c r="K22" s="1">
        <v>0.41385245901639339</v>
      </c>
      <c r="L22" s="1">
        <v>0.39762295081967208</v>
      </c>
      <c r="M22" s="1">
        <v>0.59724590163934421</v>
      </c>
      <c r="N22" s="1">
        <v>0.2221639344262295</v>
      </c>
      <c r="O22" s="1">
        <v>9.2590163934426234E-2</v>
      </c>
      <c r="P22" s="1">
        <v>0.15449180327868853</v>
      </c>
      <c r="Q22" s="1">
        <v>0.53819672131147533</v>
      </c>
      <c r="R22" s="1">
        <v>7.3573770491803275E-2</v>
      </c>
      <c r="S22" s="1">
        <v>3.7868852459016396E-2</v>
      </c>
      <c r="T22" s="1">
        <v>0.53819672131147533</v>
      </c>
      <c r="U22" s="1">
        <v>0.2260655737704918</v>
      </c>
      <c r="V22" s="1">
        <v>0.41254098360655733</v>
      </c>
      <c r="W22" s="1">
        <v>7.7704918032786882E-2</v>
      </c>
      <c r="X22" s="1">
        <v>0.2257377049180328</v>
      </c>
      <c r="Y22" s="1">
        <v>0.27983606557377044</v>
      </c>
      <c r="Z22" s="1">
        <v>0.2765901639344262</v>
      </c>
      <c r="AA22" s="1">
        <v>0.16726229508196719</v>
      </c>
      <c r="AB22" s="1">
        <v>0.25883606557377048</v>
      </c>
      <c r="AC22" s="1">
        <v>0.15901639344262297</v>
      </c>
      <c r="AD22" s="1">
        <v>0.1778688524590164</v>
      </c>
      <c r="AE22" s="1">
        <v>0.17622950819672131</v>
      </c>
      <c r="AF22" s="1">
        <v>0.57377049180327877</v>
      </c>
      <c r="AG22" s="1">
        <v>6.5573770491803282E-2</v>
      </c>
      <c r="AH22" s="1">
        <v>0.18491803278688523</v>
      </c>
      <c r="AI22" s="1">
        <v>0.38707377049180325</v>
      </c>
      <c r="AJ22" s="1">
        <v>0.19519672131147539</v>
      </c>
      <c r="AK22" s="1">
        <v>0.24299999999999999</v>
      </c>
      <c r="AL22" s="1">
        <v>0.2405245901639344</v>
      </c>
      <c r="AM22" s="1">
        <v>0.10439344262295081</v>
      </c>
      <c r="AN22" s="1">
        <v>0.15685245901639341</v>
      </c>
      <c r="AO22" s="1">
        <v>0.21803278688524588</v>
      </c>
      <c r="AP22" s="1">
        <v>8.9508196721311467E-2</v>
      </c>
      <c r="AQ22" s="1">
        <v>0.16782786885245901</v>
      </c>
      <c r="AR22" s="1">
        <v>0.16545081967213113</v>
      </c>
      <c r="AS22" s="1">
        <v>0.35163934426229504</v>
      </c>
      <c r="AT22" s="1">
        <v>0.19971311475409834</v>
      </c>
      <c r="AU22" s="1">
        <v>0.5272622950819672</v>
      </c>
      <c r="AV22" s="1">
        <v>0.29680327868852457</v>
      </c>
      <c r="AW22" s="1">
        <v>0.38118852459016395</v>
      </c>
      <c r="AX22" s="1">
        <v>0.74754098360655741</v>
      </c>
      <c r="AY22" s="1">
        <v>0.6106557377049181</v>
      </c>
      <c r="AZ22" s="1">
        <v>0.73360655737704916</v>
      </c>
      <c r="BA22" s="1">
        <v>0.69147540983606548</v>
      </c>
      <c r="BB22" s="1">
        <v>0.48039344262295081</v>
      </c>
      <c r="BC22" s="1">
        <v>0.61231967213114746</v>
      </c>
      <c r="BD22" s="1">
        <v>2.1934426229508197E-2</v>
      </c>
      <c r="BE22" s="1">
        <v>1.6918032786885244E-2</v>
      </c>
      <c r="BF22" s="1">
        <v>1.1385245901639345E-2</v>
      </c>
    </row>
    <row r="23" spans="1:58" x14ac:dyDescent="0.45">
      <c r="A23" s="1" t="s">
        <v>39</v>
      </c>
      <c r="B23" s="1">
        <v>0.40115573770491803</v>
      </c>
      <c r="C23" s="1">
        <v>0.25105737704918035</v>
      </c>
      <c r="D23" s="1">
        <v>0.39668852459016396</v>
      </c>
      <c r="E23" s="1">
        <v>0.27110655737704914</v>
      </c>
      <c r="F23" s="1">
        <v>9.2213114754098352E-2</v>
      </c>
      <c r="G23" s="1">
        <v>0.23053278688524587</v>
      </c>
      <c r="H23" s="1">
        <v>4.6229508196721308E-2</v>
      </c>
      <c r="I23" s="1">
        <v>0.1839344262295082</v>
      </c>
      <c r="J23" s="1">
        <v>9.4672131147540986E-2</v>
      </c>
      <c r="K23" s="1">
        <v>0.17557377049180328</v>
      </c>
      <c r="L23" s="1">
        <v>0.16868852459016392</v>
      </c>
      <c r="M23" s="1">
        <v>0.25337704918032788</v>
      </c>
      <c r="N23" s="1">
        <v>0.2429918032786885</v>
      </c>
      <c r="O23" s="1">
        <v>0.10127049180327868</v>
      </c>
      <c r="P23" s="1">
        <v>0.16897540983606554</v>
      </c>
      <c r="Q23" s="1">
        <v>0.51513114754098366</v>
      </c>
      <c r="R23" s="1">
        <v>0.49662295081967212</v>
      </c>
      <c r="S23" s="1">
        <v>0.25561475409836065</v>
      </c>
      <c r="T23" s="1">
        <v>0.51513114754098366</v>
      </c>
      <c r="U23" s="1">
        <v>0.21637704918032791</v>
      </c>
      <c r="V23" s="1">
        <v>0.39486065573770496</v>
      </c>
      <c r="W23" s="1">
        <v>0.12173770491803278</v>
      </c>
      <c r="X23" s="1">
        <v>0.35365573770491804</v>
      </c>
      <c r="Y23" s="1">
        <v>0.43840983606557371</v>
      </c>
      <c r="Z23" s="1">
        <v>0.31055737704918035</v>
      </c>
      <c r="AA23" s="1">
        <v>0.18780327868852459</v>
      </c>
      <c r="AB23" s="1">
        <v>0.29062295081967215</v>
      </c>
      <c r="AC23" s="1">
        <v>8.586885245901639E-2</v>
      </c>
      <c r="AD23" s="1">
        <v>9.6049180327868841E-2</v>
      </c>
      <c r="AE23" s="1">
        <v>9.5163934426229488E-2</v>
      </c>
      <c r="AF23" s="1">
        <v>0.4375</v>
      </c>
      <c r="AG23" s="1">
        <v>0.05</v>
      </c>
      <c r="AH23" s="1">
        <v>0.14099999999999999</v>
      </c>
      <c r="AI23" s="1">
        <v>0.24849180327868853</v>
      </c>
      <c r="AJ23" s="1">
        <v>0.12531147540983606</v>
      </c>
      <c r="AK23" s="1">
        <v>0.156</v>
      </c>
      <c r="AL23" s="1">
        <v>0.42843442622950817</v>
      </c>
      <c r="AM23" s="1">
        <v>0.18595081967213115</v>
      </c>
      <c r="AN23" s="1">
        <v>0.27939344262295079</v>
      </c>
      <c r="AO23" s="1">
        <v>0.33639344262295084</v>
      </c>
      <c r="AP23" s="1">
        <v>0.13809836065573769</v>
      </c>
      <c r="AQ23" s="1">
        <v>0.25893442622950819</v>
      </c>
      <c r="AR23" s="1">
        <v>0.15943442622950821</v>
      </c>
      <c r="AS23" s="1">
        <v>0.33885245901639349</v>
      </c>
      <c r="AT23" s="1">
        <v>0.19245081967213118</v>
      </c>
      <c r="AU23" s="1">
        <v>0.27477049180327873</v>
      </c>
      <c r="AV23" s="1">
        <v>0.154672131147541</v>
      </c>
      <c r="AW23" s="1">
        <v>0.19864754098360657</v>
      </c>
      <c r="AX23" s="1">
        <v>0.3812459016393443</v>
      </c>
      <c r="AY23" s="1">
        <v>0.31143442622950823</v>
      </c>
      <c r="AZ23" s="1">
        <v>0.37413934426229511</v>
      </c>
      <c r="BA23" s="1">
        <v>0.33016393442622954</v>
      </c>
      <c r="BB23" s="1">
        <v>0.22937704918032789</v>
      </c>
      <c r="BC23" s="1">
        <v>0.29236885245901645</v>
      </c>
      <c r="BD23" s="1">
        <v>0.49718032786885241</v>
      </c>
      <c r="BE23" s="1">
        <v>0.38347540983606548</v>
      </c>
      <c r="BF23" s="1">
        <v>0.25806557377049177</v>
      </c>
    </row>
    <row r="24" spans="1:58" x14ac:dyDescent="0.45">
      <c r="A24" s="1" t="s">
        <v>40</v>
      </c>
      <c r="B24" s="1">
        <v>0.28706557377049186</v>
      </c>
      <c r="C24" s="1">
        <v>0.17965573770491805</v>
      </c>
      <c r="D24" s="1">
        <v>0.28386885245901644</v>
      </c>
      <c r="E24" s="1">
        <v>0.56631147540983606</v>
      </c>
      <c r="F24" s="1">
        <v>0.19262295081967212</v>
      </c>
      <c r="G24" s="1">
        <v>0.48155737704918034</v>
      </c>
      <c r="H24" s="1">
        <v>1.3868852459016394E-2</v>
      </c>
      <c r="I24" s="1">
        <v>5.5180327868852456E-2</v>
      </c>
      <c r="J24" s="1">
        <v>2.8401639344262295E-2</v>
      </c>
      <c r="K24" s="1">
        <v>0.40549180327868861</v>
      </c>
      <c r="L24" s="1">
        <v>0.38959016393442625</v>
      </c>
      <c r="M24" s="1">
        <v>0.58518032786885255</v>
      </c>
      <c r="N24" s="1">
        <v>0.5554098360655737</v>
      </c>
      <c r="O24" s="1">
        <v>0.23147540983606554</v>
      </c>
      <c r="P24" s="1">
        <v>0.38622950819672125</v>
      </c>
      <c r="Q24" s="1">
        <v>0.88418032786885237</v>
      </c>
      <c r="R24" s="1">
        <v>0.61311475409836069</v>
      </c>
      <c r="S24" s="1">
        <v>0.3155737704918033</v>
      </c>
      <c r="T24" s="1">
        <v>0.88418032786885237</v>
      </c>
      <c r="U24" s="1">
        <v>0.37139344262295082</v>
      </c>
      <c r="V24" s="1">
        <v>0.67774590163934423</v>
      </c>
      <c r="W24" s="1">
        <v>7.9000000000000001E-2</v>
      </c>
      <c r="X24" s="1">
        <v>0.22950000000000001</v>
      </c>
      <c r="Y24" s="1">
        <v>0.28449999999999998</v>
      </c>
      <c r="Z24" s="1">
        <v>0.15042622950819673</v>
      </c>
      <c r="AA24" s="1">
        <v>9.09672131147541E-2</v>
      </c>
      <c r="AB24" s="1">
        <v>0.14077049180327869</v>
      </c>
      <c r="AC24" s="1">
        <v>0.10654098360655739</v>
      </c>
      <c r="AD24" s="1">
        <v>0.11917213114754099</v>
      </c>
      <c r="AE24" s="1">
        <v>0.11807377049180329</v>
      </c>
      <c r="AF24" s="1">
        <v>0.81762295081967207</v>
      </c>
      <c r="AG24" s="1">
        <v>9.3442622950819676E-2</v>
      </c>
      <c r="AH24" s="1">
        <v>0.26350819672131143</v>
      </c>
      <c r="AI24" s="1">
        <v>0.47786885245901639</v>
      </c>
      <c r="AJ24" s="1">
        <v>0.24098360655737705</v>
      </c>
      <c r="AK24" s="1">
        <v>0.3</v>
      </c>
      <c r="AL24" s="1">
        <v>0.60131147540983609</v>
      </c>
      <c r="AM24" s="1">
        <v>0.26098360655737707</v>
      </c>
      <c r="AN24" s="1">
        <v>0.39213114754098355</v>
      </c>
      <c r="AO24" s="1">
        <v>0.65409836065573768</v>
      </c>
      <c r="AP24" s="1">
        <v>0.26852459016393443</v>
      </c>
      <c r="AQ24" s="1">
        <v>0.50348360655737701</v>
      </c>
      <c r="AR24" s="1">
        <v>6.9188524590163933E-2</v>
      </c>
      <c r="AS24" s="1">
        <v>0.14704918032786884</v>
      </c>
      <c r="AT24" s="1">
        <v>8.3516393442622947E-2</v>
      </c>
      <c r="AU24" s="1">
        <v>0.76490163934426225</v>
      </c>
      <c r="AV24" s="1">
        <v>0.43057377049180323</v>
      </c>
      <c r="AW24" s="1">
        <v>0.55299180327868847</v>
      </c>
      <c r="AX24" s="1">
        <v>0.29901639344262293</v>
      </c>
      <c r="AY24" s="1">
        <v>0.2442622950819672</v>
      </c>
      <c r="AZ24" s="1">
        <v>0.29344262295081963</v>
      </c>
      <c r="BA24" s="1">
        <v>0.46098360655737708</v>
      </c>
      <c r="BB24" s="1">
        <v>0.32026229508196724</v>
      </c>
      <c r="BC24" s="1">
        <v>0.40821311475409838</v>
      </c>
      <c r="BD24" s="1">
        <v>0.28514754098360656</v>
      </c>
      <c r="BE24" s="1">
        <v>0.21993442622950821</v>
      </c>
      <c r="BF24" s="1">
        <v>0.14800819672131149</v>
      </c>
    </row>
    <row r="25" spans="1:58" x14ac:dyDescent="0.45">
      <c r="A25" s="1" t="s">
        <v>41</v>
      </c>
      <c r="B25" s="1">
        <v>0.25026229508196718</v>
      </c>
      <c r="C25" s="1">
        <v>0.15662295081967215</v>
      </c>
      <c r="D25" s="1">
        <v>0.24747540983606556</v>
      </c>
      <c r="E25" s="1">
        <v>0.36147540983606558</v>
      </c>
      <c r="F25" s="1">
        <v>0.12295081967213115</v>
      </c>
      <c r="G25" s="1">
        <v>0.30737704918032788</v>
      </c>
      <c r="H25" s="1">
        <v>7.7049180327868852E-2</v>
      </c>
      <c r="I25" s="1">
        <v>0.30655737704918035</v>
      </c>
      <c r="J25" s="1">
        <v>0.15778688524590165</v>
      </c>
      <c r="K25" s="1">
        <v>0.27590163934426226</v>
      </c>
      <c r="L25" s="1">
        <v>0.26508196721311472</v>
      </c>
      <c r="M25" s="1">
        <v>0.39816393442622944</v>
      </c>
      <c r="N25" s="1">
        <v>0.2429918032786885</v>
      </c>
      <c r="O25" s="1">
        <v>0.10127049180327868</v>
      </c>
      <c r="P25" s="1">
        <v>0.16897540983606554</v>
      </c>
      <c r="Q25" s="1">
        <v>0.51513114754098355</v>
      </c>
      <c r="R25" s="1">
        <v>0.34947540983606556</v>
      </c>
      <c r="S25" s="1">
        <v>0.17987704918032785</v>
      </c>
      <c r="T25" s="1">
        <v>0.51513114754098355</v>
      </c>
      <c r="U25" s="1">
        <v>0.21637704918032785</v>
      </c>
      <c r="V25" s="1">
        <v>0.39486065573770485</v>
      </c>
      <c r="W25" s="1">
        <v>8.8065573770491803E-2</v>
      </c>
      <c r="X25" s="1">
        <v>0.25583606557377048</v>
      </c>
      <c r="Y25" s="1">
        <v>0.31714754098360648</v>
      </c>
      <c r="Z25" s="1">
        <v>0.19409836065573771</v>
      </c>
      <c r="AA25" s="1">
        <v>0.11737704918032787</v>
      </c>
      <c r="AB25" s="1">
        <v>0.18163934426229511</v>
      </c>
      <c r="AC25" s="1">
        <v>0.10495081967213114</v>
      </c>
      <c r="AD25" s="1">
        <v>0.1173934426229508</v>
      </c>
      <c r="AE25" s="1">
        <v>0.11631147540983605</v>
      </c>
      <c r="AF25" s="1">
        <v>0.55225409836065564</v>
      </c>
      <c r="AG25" s="1">
        <v>6.3114754098360648E-2</v>
      </c>
      <c r="AH25" s="1">
        <v>0.17798360655737702</v>
      </c>
      <c r="AI25" s="1">
        <v>0.43963934426229501</v>
      </c>
      <c r="AJ25" s="1">
        <v>0.22170491803278686</v>
      </c>
      <c r="AK25" s="1">
        <v>0.27599999999999997</v>
      </c>
      <c r="AL25" s="1">
        <v>0.2555573770491803</v>
      </c>
      <c r="AM25" s="1">
        <v>0.11091803278688524</v>
      </c>
      <c r="AN25" s="1">
        <v>0.16665573770491801</v>
      </c>
      <c r="AO25" s="1">
        <v>0.38</v>
      </c>
      <c r="AP25" s="1">
        <v>0.156</v>
      </c>
      <c r="AQ25" s="1">
        <v>0.29249999999999998</v>
      </c>
      <c r="AR25" s="1">
        <v>0.15040983606557376</v>
      </c>
      <c r="AS25" s="1">
        <v>0.31967213114754101</v>
      </c>
      <c r="AT25" s="1">
        <v>0.18155737704918035</v>
      </c>
      <c r="AU25" s="1">
        <v>0.66093442622950827</v>
      </c>
      <c r="AV25" s="1">
        <v>0.37204918032786888</v>
      </c>
      <c r="AW25" s="1">
        <v>0.47782786885245904</v>
      </c>
      <c r="AX25" s="1">
        <v>0.38872131147540989</v>
      </c>
      <c r="AY25" s="1">
        <v>0.31754098360655741</v>
      </c>
      <c r="AZ25" s="1">
        <v>0.38147540983606559</v>
      </c>
      <c r="BA25" s="1">
        <v>0.46098360655737708</v>
      </c>
      <c r="BB25" s="1">
        <v>0.32026229508196724</v>
      </c>
      <c r="BC25" s="1">
        <v>0.40821311475409838</v>
      </c>
      <c r="BD25" s="1">
        <v>0.29977049180327869</v>
      </c>
      <c r="BE25" s="1">
        <v>0.23121311475409834</v>
      </c>
      <c r="BF25" s="1">
        <v>0.15559836065573771</v>
      </c>
    </row>
    <row r="26" spans="1:58" x14ac:dyDescent="0.45">
      <c r="A26" s="1" t="s">
        <v>42</v>
      </c>
      <c r="B26" s="1">
        <v>0.26866393442622949</v>
      </c>
      <c r="C26" s="1">
        <v>0.1681393442622951</v>
      </c>
      <c r="D26" s="1">
        <v>0.26567213114754101</v>
      </c>
      <c r="E26" s="1">
        <v>0.45184426229508196</v>
      </c>
      <c r="F26" s="1">
        <v>0.15368852459016394</v>
      </c>
      <c r="G26" s="1">
        <v>0.38422131147540983</v>
      </c>
      <c r="H26" s="1">
        <v>3.3901639344262297E-2</v>
      </c>
      <c r="I26" s="1">
        <v>0.13488524590163936</v>
      </c>
      <c r="J26" s="1">
        <v>6.9426229508196727E-2</v>
      </c>
      <c r="K26" s="1">
        <v>0.29680327868852457</v>
      </c>
      <c r="L26" s="1">
        <v>0.2851639344262295</v>
      </c>
      <c r="M26" s="1">
        <v>0.42832786885245899</v>
      </c>
      <c r="N26" s="1">
        <v>0.53458196721311468</v>
      </c>
      <c r="O26" s="1">
        <v>0.22279508196721307</v>
      </c>
      <c r="P26" s="1">
        <v>0.37174590163934418</v>
      </c>
      <c r="Q26" s="1">
        <v>0.75347540983606553</v>
      </c>
      <c r="R26" s="1">
        <v>0.58245901639344266</v>
      </c>
      <c r="S26" s="1">
        <v>0.29979508196721316</v>
      </c>
      <c r="T26" s="1">
        <v>0.75347540983606553</v>
      </c>
      <c r="U26" s="1">
        <v>0.31649180327868853</v>
      </c>
      <c r="V26" s="1">
        <v>0.57755737704918031</v>
      </c>
      <c r="W26" s="1">
        <v>7.1229508196721303E-2</v>
      </c>
      <c r="X26" s="1">
        <v>0.2069262295081967</v>
      </c>
      <c r="Y26" s="1">
        <v>0.25651639344262289</v>
      </c>
      <c r="Z26" s="1">
        <v>0.13101639344262292</v>
      </c>
      <c r="AA26" s="1">
        <v>7.9229508196721296E-2</v>
      </c>
      <c r="AB26" s="1">
        <v>0.12260655737704917</v>
      </c>
      <c r="AC26" s="1">
        <v>0.10495081967213114</v>
      </c>
      <c r="AD26" s="1">
        <v>0.1173934426229508</v>
      </c>
      <c r="AE26" s="1">
        <v>0.11631147540983605</v>
      </c>
      <c r="AF26" s="1">
        <v>0.68852459016393441</v>
      </c>
      <c r="AG26" s="1">
        <v>7.8688524590163941E-2</v>
      </c>
      <c r="AH26" s="1">
        <v>0.22190163934426227</v>
      </c>
      <c r="AI26" s="1">
        <v>0.45875409836065573</v>
      </c>
      <c r="AJ26" s="1">
        <v>0.23134426229508195</v>
      </c>
      <c r="AK26" s="1">
        <v>0.28799999999999998</v>
      </c>
      <c r="AL26" s="1">
        <v>0.64640983606557378</v>
      </c>
      <c r="AM26" s="1">
        <v>0.28055737704918032</v>
      </c>
      <c r="AN26" s="1">
        <v>0.42154098360655734</v>
      </c>
      <c r="AO26" s="1">
        <v>0.59180327868852467</v>
      </c>
      <c r="AP26" s="1">
        <v>0.24295081967213117</v>
      </c>
      <c r="AQ26" s="1">
        <v>0.4555327868852459</v>
      </c>
      <c r="AR26" s="1">
        <v>5.1139344262295078E-2</v>
      </c>
      <c r="AS26" s="1">
        <v>0.10868852459016393</v>
      </c>
      <c r="AT26" s="1">
        <v>6.1729508196721308E-2</v>
      </c>
      <c r="AU26" s="1">
        <v>0.6312295081967213</v>
      </c>
      <c r="AV26" s="1">
        <v>0.35532786885245904</v>
      </c>
      <c r="AW26" s="1">
        <v>0.45635245901639349</v>
      </c>
      <c r="AX26" s="1">
        <v>0.21678688524590167</v>
      </c>
      <c r="AY26" s="1">
        <v>0.17709016393442623</v>
      </c>
      <c r="AZ26" s="1">
        <v>0.21274590163934429</v>
      </c>
      <c r="BA26" s="1">
        <v>0.30524590163934429</v>
      </c>
      <c r="BB26" s="1">
        <v>0.21206557377049182</v>
      </c>
      <c r="BC26" s="1">
        <v>0.27030327868852461</v>
      </c>
      <c r="BD26" s="1">
        <v>0.37288524590163935</v>
      </c>
      <c r="BE26" s="1">
        <v>0.28760655737704915</v>
      </c>
      <c r="BF26" s="1">
        <v>0.19354918032786886</v>
      </c>
    </row>
    <row r="27" spans="1:58" x14ac:dyDescent="0.45">
      <c r="A27" s="1" t="s">
        <v>43</v>
      </c>
      <c r="B27" s="1">
        <v>6.2565573770491795E-2</v>
      </c>
      <c r="C27" s="1">
        <v>3.9155737704918037E-2</v>
      </c>
      <c r="D27" s="1">
        <v>6.1868852459016389E-2</v>
      </c>
      <c r="E27" s="1">
        <v>0.22893442622950821</v>
      </c>
      <c r="F27" s="1">
        <v>7.7868852459016397E-2</v>
      </c>
      <c r="G27" s="1">
        <v>0.19467213114754101</v>
      </c>
      <c r="H27" s="1">
        <v>0.1140327868852459</v>
      </c>
      <c r="I27" s="1">
        <v>0.4537049180327869</v>
      </c>
      <c r="J27" s="1">
        <v>0.23352459016393443</v>
      </c>
      <c r="K27" s="1">
        <v>0.2257377049180328</v>
      </c>
      <c r="L27" s="1">
        <v>0.21688524590163932</v>
      </c>
      <c r="M27" s="1">
        <v>0.32577049180327866</v>
      </c>
      <c r="N27" s="1">
        <v>0.39572950819672126</v>
      </c>
      <c r="O27" s="1">
        <v>0.16492622950819669</v>
      </c>
      <c r="P27" s="1">
        <v>0.27518852459016391</v>
      </c>
      <c r="Q27" s="1">
        <v>0.47668852459016392</v>
      </c>
      <c r="R27" s="1">
        <v>8.5836065573770493E-2</v>
      </c>
      <c r="S27" s="1">
        <v>4.4180327868852461E-2</v>
      </c>
      <c r="T27" s="1">
        <v>0.47668852459016392</v>
      </c>
      <c r="U27" s="1">
        <v>0.20022950819672133</v>
      </c>
      <c r="V27" s="1">
        <v>0.36539344262295081</v>
      </c>
      <c r="W27" s="1">
        <v>3.3672131147540987E-2</v>
      </c>
      <c r="X27" s="1">
        <v>9.7819672131147548E-2</v>
      </c>
      <c r="Y27" s="1">
        <v>0.12126229508196722</v>
      </c>
      <c r="Z27" s="1">
        <v>0.21350819672131144</v>
      </c>
      <c r="AA27" s="1">
        <v>0.12911475409836062</v>
      </c>
      <c r="AB27" s="1">
        <v>0.19980327868852457</v>
      </c>
      <c r="AC27" s="1">
        <v>0.12562295081967215</v>
      </c>
      <c r="AD27" s="1">
        <v>0.14051639344262296</v>
      </c>
      <c r="AE27" s="1">
        <v>0.13922131147540984</v>
      </c>
      <c r="AF27" s="1">
        <v>0.46618852459016397</v>
      </c>
      <c r="AG27" s="1">
        <v>5.3278688524590168E-2</v>
      </c>
      <c r="AH27" s="1">
        <v>0.15024590163934426</v>
      </c>
      <c r="AI27" s="1">
        <v>0.40618852459016391</v>
      </c>
      <c r="AJ27" s="1">
        <v>0.20483606557377049</v>
      </c>
      <c r="AK27" s="1">
        <v>0.255</v>
      </c>
      <c r="AL27" s="1">
        <v>0.12777868852459015</v>
      </c>
      <c r="AM27" s="1">
        <v>5.5459016393442619E-2</v>
      </c>
      <c r="AN27" s="1">
        <v>8.3327868852459006E-2</v>
      </c>
      <c r="AO27" s="1">
        <v>0.29901639344262293</v>
      </c>
      <c r="AP27" s="1">
        <v>0.12275409836065573</v>
      </c>
      <c r="AQ27" s="1">
        <v>0.23016393442622948</v>
      </c>
      <c r="AR27" s="1">
        <v>0.21358196721311473</v>
      </c>
      <c r="AS27" s="1">
        <v>0.45393442622950819</v>
      </c>
      <c r="AT27" s="1">
        <v>0.25781147540983607</v>
      </c>
      <c r="AU27" s="1">
        <v>0.65350819672131155</v>
      </c>
      <c r="AV27" s="1">
        <v>0.3678688524590164</v>
      </c>
      <c r="AW27" s="1">
        <v>0.47245901639344268</v>
      </c>
      <c r="AX27" s="1">
        <v>0.59055737704918032</v>
      </c>
      <c r="AY27" s="1">
        <v>0.48241803278688522</v>
      </c>
      <c r="AZ27" s="1">
        <v>0.57954918032786884</v>
      </c>
      <c r="BA27" s="1">
        <v>0.51081967213114765</v>
      </c>
      <c r="BB27" s="1">
        <v>0.35488524590163939</v>
      </c>
      <c r="BC27" s="1">
        <v>0.45234426229508207</v>
      </c>
      <c r="BD27" s="1">
        <v>0.16816393442622951</v>
      </c>
      <c r="BE27" s="1">
        <v>0.12970491803278686</v>
      </c>
      <c r="BF27" s="1">
        <v>8.7286885245901641E-2</v>
      </c>
    </row>
    <row r="28" spans="1:58" x14ac:dyDescent="0.45">
      <c r="A28" s="1" t="s">
        <v>44</v>
      </c>
      <c r="B28" s="1">
        <v>0.31650819672131147</v>
      </c>
      <c r="C28" s="1">
        <v>0.19808196721311477</v>
      </c>
      <c r="D28" s="1">
        <v>0.31298360655737706</v>
      </c>
      <c r="E28" s="1">
        <v>0.69282786885245895</v>
      </c>
      <c r="F28" s="1">
        <v>0.23565573770491802</v>
      </c>
      <c r="G28" s="1">
        <v>0.58913934426229508</v>
      </c>
      <c r="H28" s="1">
        <v>7.7049180327868859E-3</v>
      </c>
      <c r="I28" s="1">
        <v>3.0655737704918036E-2</v>
      </c>
      <c r="J28" s="1">
        <v>1.5778688524590165E-2</v>
      </c>
      <c r="K28" s="1">
        <v>0.48909836065573775</v>
      </c>
      <c r="L28" s="1">
        <v>0.46991803278688526</v>
      </c>
      <c r="M28" s="1">
        <v>0.70583606557377054</v>
      </c>
      <c r="N28" s="1">
        <v>0.25687704918032789</v>
      </c>
      <c r="O28" s="1">
        <v>0.10705737704918032</v>
      </c>
      <c r="P28" s="1">
        <v>0.17863114754098361</v>
      </c>
      <c r="Q28" s="1">
        <v>0.80729508196721311</v>
      </c>
      <c r="R28" s="1">
        <v>0.53954098360655733</v>
      </c>
      <c r="S28" s="1">
        <v>0.27770491803278685</v>
      </c>
      <c r="T28" s="1">
        <v>0.80729508196721311</v>
      </c>
      <c r="U28" s="1">
        <v>0.33909836065573773</v>
      </c>
      <c r="V28" s="1">
        <v>0.61881147540983605</v>
      </c>
      <c r="W28" s="1">
        <v>9.5836065573770488E-2</v>
      </c>
      <c r="X28" s="1">
        <v>0.27840983606557379</v>
      </c>
      <c r="Y28" s="1">
        <v>0.34513114754098356</v>
      </c>
      <c r="Z28" s="1">
        <v>0.13101639344262295</v>
      </c>
      <c r="AA28" s="1">
        <v>7.922950819672131E-2</v>
      </c>
      <c r="AB28" s="1">
        <v>0.12260655737704919</v>
      </c>
      <c r="AC28" s="1">
        <v>0.14470491803278687</v>
      </c>
      <c r="AD28" s="1">
        <v>0.16186065573770492</v>
      </c>
      <c r="AE28" s="1">
        <v>0.16036885245901639</v>
      </c>
      <c r="AF28" s="1">
        <v>0.81045081967213106</v>
      </c>
      <c r="AG28" s="1">
        <v>9.2622950819672131E-2</v>
      </c>
      <c r="AH28" s="1">
        <v>0.26119672131147537</v>
      </c>
      <c r="AI28" s="1">
        <v>0.46831147540983603</v>
      </c>
      <c r="AJ28" s="1">
        <v>0.23616393442622949</v>
      </c>
      <c r="AK28" s="1">
        <v>0.29399999999999998</v>
      </c>
      <c r="AL28" s="1">
        <v>0.45098360655737707</v>
      </c>
      <c r="AM28" s="1">
        <v>0.1957377049180328</v>
      </c>
      <c r="AN28" s="1">
        <v>0.29409836065573769</v>
      </c>
      <c r="AO28" s="1">
        <v>0.47967213114754093</v>
      </c>
      <c r="AP28" s="1">
        <v>0.19691803278688522</v>
      </c>
      <c r="AQ28" s="1">
        <v>0.36922131147540976</v>
      </c>
      <c r="AR28" s="1">
        <v>7.8213114754098367E-2</v>
      </c>
      <c r="AS28" s="1">
        <v>0.16622950819672133</v>
      </c>
      <c r="AT28" s="1">
        <v>9.4409836065573779E-2</v>
      </c>
      <c r="AU28" s="1">
        <v>0.72777049180327869</v>
      </c>
      <c r="AV28" s="1">
        <v>0.40967213114754097</v>
      </c>
      <c r="AW28" s="1">
        <v>0.52614754098360661</v>
      </c>
      <c r="AX28" s="1">
        <v>0.44104918032786883</v>
      </c>
      <c r="AY28" s="1">
        <v>0.36028688524590163</v>
      </c>
      <c r="AZ28" s="1">
        <v>0.432827868852459</v>
      </c>
      <c r="BA28" s="1">
        <v>0.59803278688524586</v>
      </c>
      <c r="BB28" s="1">
        <v>0.41547540983606557</v>
      </c>
      <c r="BC28" s="1">
        <v>0.52957377049180332</v>
      </c>
      <c r="BD28" s="1">
        <v>0.10236065573770491</v>
      </c>
      <c r="BE28" s="1">
        <v>7.8950819672131134E-2</v>
      </c>
      <c r="BF28" s="1">
        <v>5.3131147540983602E-2</v>
      </c>
    </row>
    <row r="29" spans="1:58" x14ac:dyDescent="0.45">
      <c r="A29" s="8" t="s">
        <v>105</v>
      </c>
      <c r="B29">
        <f>V!B28</f>
        <v>0.18753194510392412</v>
      </c>
      <c r="C29">
        <f>A!B28</f>
        <v>0.11736409036570754</v>
      </c>
      <c r="D29">
        <f>D!B28</f>
        <v>0.18544361609385815</v>
      </c>
      <c r="E29">
        <f>V!C28</f>
        <v>0.33752327747064825</v>
      </c>
      <c r="F29">
        <f>A!C28</f>
        <v>0.11480383587437015</v>
      </c>
      <c r="G29">
        <f>D!C28</f>
        <v>0.28700958968592538</v>
      </c>
      <c r="H29">
        <f>V!D28</f>
        <v>7.5699663608155124E-2</v>
      </c>
      <c r="I29">
        <f>A!D28</f>
        <v>0.30118802329202143</v>
      </c>
      <c r="J29">
        <f>D!D28</f>
        <v>0.15502324728265809</v>
      </c>
      <c r="K29">
        <f>V!E28</f>
        <v>0.23311113095981101</v>
      </c>
      <c r="L29">
        <f>A!E28</f>
        <v>0.2239695179809949</v>
      </c>
      <c r="M29">
        <f>D!E28</f>
        <v>0.33641135762043317</v>
      </c>
      <c r="N29">
        <f>V!F28</f>
        <v>0.60526161756169639</v>
      </c>
      <c r="O29">
        <f>A!F28</f>
        <v>0.25225189019985694</v>
      </c>
      <c r="P29">
        <f>D!F28</f>
        <v>0.4208962133929624</v>
      </c>
      <c r="Q29">
        <f>V!G28</f>
        <v>0.11555936879038187</v>
      </c>
      <c r="R29">
        <f>A!G28</f>
        <v>0.45977876518726402</v>
      </c>
      <c r="S29">
        <f>D!G28</f>
        <v>0.2366508350228565</v>
      </c>
      <c r="T29">
        <f>V!H28</f>
        <v>0.5840884503505368</v>
      </c>
      <c r="U29">
        <f>A!H28</f>
        <v>0.24534205697026815</v>
      </c>
      <c r="V29">
        <f>D!H28</f>
        <v>0.44771811919193599</v>
      </c>
      <c r="W29">
        <f>V!I28</f>
        <v>5.4104049843668012E-2</v>
      </c>
      <c r="X29">
        <f>A!I28</f>
        <v>0.15717568910280771</v>
      </c>
      <c r="Y29">
        <f>D!I28</f>
        <v>0.19484306557624742</v>
      </c>
      <c r="Z29">
        <f>V!J28</f>
        <v>0.12610003219996843</v>
      </c>
      <c r="AA29">
        <f>A!J28</f>
        <v>7.6256438391197126E-2</v>
      </c>
      <c r="AB29">
        <f>D!J28</f>
        <v>0.11800577337632182</v>
      </c>
      <c r="AC29">
        <f>V!K28</f>
        <v>8.661154373417855E-2</v>
      </c>
      <c r="AD29">
        <f>A!K28</f>
        <v>9.6879922630498688E-2</v>
      </c>
      <c r="AE29">
        <f>D!K28</f>
        <v>9.5987020117775199E-2</v>
      </c>
      <c r="AF29">
        <f>V!L28</f>
        <v>0.60594729635446853</v>
      </c>
      <c r="AG29" s="1">
        <f>A!L28</f>
        <v>6.9251119583367826E-2</v>
      </c>
      <c r="AH29">
        <f>D!L28</f>
        <v>0.19528815722509726</v>
      </c>
      <c r="AI29">
        <f>V!M28</f>
        <v>0.38096246433969105</v>
      </c>
      <c r="AJ29">
        <f>A!M28</f>
        <v>0.19211486194831764</v>
      </c>
      <c r="AK29">
        <f>D!M28</f>
        <v>0.23916339956831378</v>
      </c>
      <c r="AL29">
        <f>V!N28</f>
        <v>0.69225579894311329</v>
      </c>
      <c r="AM29">
        <f>A!N28</f>
        <v>0.30045562484117672</v>
      </c>
      <c r="AN29">
        <f>D!N28</f>
        <v>0.45143835089201928</v>
      </c>
      <c r="AO29">
        <f>V!O28</f>
        <v>0.58553419553128561</v>
      </c>
      <c r="AP29">
        <f>A!O28</f>
        <v>0.24037719606021196</v>
      </c>
      <c r="AQ29">
        <f>D!O28</f>
        <v>0.45070724261289741</v>
      </c>
      <c r="AR29">
        <f>V!P28</f>
        <v>5.8303305537520347E-2</v>
      </c>
      <c r="AS29">
        <f>A!P28</f>
        <v>0.1239143823413239</v>
      </c>
      <c r="AT29">
        <f>D!P28</f>
        <v>7.0377014586162162E-2</v>
      </c>
      <c r="AU29">
        <f>V!Q28</f>
        <v>0.48274518814186246</v>
      </c>
      <c r="AV29">
        <f>A!Q28</f>
        <v>0.27174398007985634</v>
      </c>
      <c r="AW29">
        <f>D!Q28</f>
        <v>0.34900452343589394</v>
      </c>
      <c r="AX29">
        <f>V!R28</f>
        <v>0.17630524413786525</v>
      </c>
      <c r="AY29">
        <f>A!R28</f>
        <v>0.14402127947665527</v>
      </c>
      <c r="AZ29">
        <f>D!R28</f>
        <v>0.17301885252564628</v>
      </c>
      <c r="BA29">
        <f>V!S28</f>
        <v>0.25470400430281381</v>
      </c>
      <c r="BB29">
        <f>A!S28</f>
        <v>0.17695225562090222</v>
      </c>
      <c r="BC29">
        <f>D!S28</f>
        <v>0.22554709854709698</v>
      </c>
      <c r="BD29">
        <f>V!T28</f>
        <v>0.4546364068590607</v>
      </c>
      <c r="BE29">
        <f>A!T28</f>
        <v>0.35066126448322166</v>
      </c>
      <c r="BF29">
        <f>D!T28</f>
        <v>0.23598279862751692</v>
      </c>
    </row>
    <row r="30" spans="1:58" x14ac:dyDescent="0.45">
      <c r="A30" t="s">
        <v>121</v>
      </c>
      <c r="B30">
        <f>V!B29</f>
        <v>6.3286057023474729E-2</v>
      </c>
      <c r="C30">
        <f>A!B29</f>
        <v>3.9606641477942982E-2</v>
      </c>
      <c r="D30">
        <f>D!B29</f>
        <v>6.2581312513191045E-2</v>
      </c>
      <c r="E30">
        <f>V!C29</f>
        <v>0.11714013198819251</v>
      </c>
      <c r="F30">
        <f>A!C29</f>
        <v>3.9843582308909019E-2</v>
      </c>
      <c r="G30">
        <f>D!C29</f>
        <v>9.960895577227255E-2</v>
      </c>
      <c r="H30">
        <f>V!D29</f>
        <v>0.14916923421202566</v>
      </c>
      <c r="I30">
        <f>A!D29</f>
        <v>0.59350312335422983</v>
      </c>
      <c r="J30">
        <f>D!D29</f>
        <v>0.30547954878526534</v>
      </c>
      <c r="K30">
        <f>V!E29</f>
        <v>0.1078857994729535</v>
      </c>
      <c r="L30">
        <f>A!E29</f>
        <v>0.10365498380734749</v>
      </c>
      <c r="M30">
        <f>D!E29</f>
        <v>0.15569401649430153</v>
      </c>
      <c r="N30">
        <f>V!F29</f>
        <v>0.42904920642390482</v>
      </c>
      <c r="O30">
        <f>A!F29</f>
        <v>0.17881271531008075</v>
      </c>
      <c r="P30">
        <f>D!F29</f>
        <v>0.29835889325109793</v>
      </c>
      <c r="Q30">
        <f>V!G29</f>
        <v>3.5415589731876362E-2</v>
      </c>
      <c r="R30">
        <f>A!G29</f>
        <v>0.14090883574172083</v>
      </c>
      <c r="S30">
        <f>D!G29</f>
        <v>7.2526606631768076E-2</v>
      </c>
      <c r="T30">
        <f>V!H29</f>
        <v>0.32787041577916437</v>
      </c>
      <c r="U30">
        <f>A!H29</f>
        <v>0.13771955630809252</v>
      </c>
      <c r="V30">
        <f>D!H29</f>
        <v>0.25132071316121452</v>
      </c>
      <c r="W30">
        <f>V!I29</f>
        <v>3.1769326236715044E-2</v>
      </c>
      <c r="X30">
        <f>A!I29</f>
        <v>9.2291903434507633E-2</v>
      </c>
      <c r="Y30">
        <f>D!I29</f>
        <v>0.11440978878918265</v>
      </c>
      <c r="Z30">
        <f>V!J29</f>
        <v>0.26147493801601901</v>
      </c>
      <c r="AA30">
        <f>A!J29</f>
        <v>0.15812166859752502</v>
      </c>
      <c r="AB30">
        <f>D!J29</f>
        <v>0.24469107375147731</v>
      </c>
      <c r="AC30">
        <f>V!K29</f>
        <v>9.0636529721534062E-2</v>
      </c>
      <c r="AD30">
        <f>A!K29</f>
        <v>0.10138209767821078</v>
      </c>
      <c r="AE30">
        <f>D!K29</f>
        <v>0.10044770046458672</v>
      </c>
      <c r="AF30">
        <f>V!L29</f>
        <v>0.35083533045439558</v>
      </c>
      <c r="AG30" s="1">
        <f>A!L29</f>
        <v>4.0095466337645214E-2</v>
      </c>
      <c r="AH30">
        <f>D!L29</f>
        <v>0.11306921507215947</v>
      </c>
      <c r="AI30">
        <f>V!M29</f>
        <v>0.26739082215287796</v>
      </c>
      <c r="AJ30">
        <f>A!M29</f>
        <v>0.13484202695188013</v>
      </c>
      <c r="AK30">
        <f>D!M29</f>
        <v>0.16786456416458548</v>
      </c>
      <c r="AL30">
        <f>V!N29</f>
        <v>0.36844370330006165</v>
      </c>
      <c r="AM30">
        <f>A!N29</f>
        <v>0.15991340666676612</v>
      </c>
      <c r="AN30">
        <f>D!N29</f>
        <v>0.2402719024792114</v>
      </c>
      <c r="AO30">
        <f>V!O29</f>
        <v>0.28996630699937098</v>
      </c>
      <c r="AP30">
        <f>A!O29</f>
        <v>0.11903879971553123</v>
      </c>
      <c r="AQ30">
        <f>D!O29</f>
        <v>0.22319774946662105</v>
      </c>
      <c r="AR30">
        <f>V!P29</f>
        <v>0.19743383905771514</v>
      </c>
      <c r="AS30">
        <f>A!P29</f>
        <v>0.41961415385563439</v>
      </c>
      <c r="AT30">
        <f>D!P29</f>
        <v>0.23831932071544362</v>
      </c>
      <c r="AU30">
        <f>V!Q29</f>
        <v>0.38458841180715891</v>
      </c>
      <c r="AV30">
        <f>A!Q29</f>
        <v>0.21649016558681131</v>
      </c>
      <c r="AW30">
        <f>D!Q29</f>
        <v>0.2780412910967871</v>
      </c>
      <c r="AX30">
        <f>V!R29</f>
        <v>0.42409799589172714</v>
      </c>
      <c r="AY30">
        <f>A!R29</f>
        <v>0.34643970059137796</v>
      </c>
      <c r="AZ30">
        <f>D!R29</f>
        <v>0.41619266044199099</v>
      </c>
      <c r="BA30">
        <f>V!S29</f>
        <v>0.30067865785396164</v>
      </c>
      <c r="BB30">
        <f>A!S29</f>
        <v>0.20889254124591017</v>
      </c>
      <c r="BC30">
        <f>D!S29</f>
        <v>0.26625886412594235</v>
      </c>
      <c r="BD30">
        <f>V!T29</f>
        <v>0.34707903800610929</v>
      </c>
      <c r="BE30">
        <f>A!T29</f>
        <v>0.26770221765493629</v>
      </c>
      <c r="BF30">
        <f>D!T29</f>
        <v>0.18015425403231905</v>
      </c>
    </row>
    <row r="31" spans="1:58" x14ac:dyDescent="0.45">
      <c r="A31" t="s">
        <v>122</v>
      </c>
      <c r="B31">
        <f>V!B30</f>
        <v>6.6217067888133863E-2</v>
      </c>
      <c r="C31">
        <f>A!B30</f>
        <v>4.1440971217295362E-2</v>
      </c>
      <c r="D31">
        <f>D!B30</f>
        <v>6.5479684058644627E-2</v>
      </c>
      <c r="E31">
        <f>V!C30</f>
        <v>0.1230227543484976</v>
      </c>
      <c r="F31">
        <f>A!C30</f>
        <v>4.1844474268196465E-2</v>
      </c>
      <c r="G31">
        <f>D!C30</f>
        <v>0.10461118567049116</v>
      </c>
      <c r="H31">
        <f>V!D30</f>
        <v>0.14725700897240657</v>
      </c>
      <c r="I31">
        <f>A!D30</f>
        <v>0.58589490803914945</v>
      </c>
      <c r="J31">
        <f>D!D30</f>
        <v>0.30156355560838577</v>
      </c>
      <c r="K31">
        <f>V!E30</f>
        <v>0.11342560675178438</v>
      </c>
      <c r="L31">
        <f>A!E30</f>
        <v>0.10897754374191047</v>
      </c>
      <c r="M31">
        <f>D!E30</f>
        <v>0.16368871876335941</v>
      </c>
      <c r="N31">
        <f>V!F30</f>
        <v>0.41649422014571719</v>
      </c>
      <c r="O31">
        <f>A!F30</f>
        <v>0.17358023578682191</v>
      </c>
      <c r="P31">
        <f>D!F30</f>
        <v>0.28962821212022127</v>
      </c>
      <c r="Q31">
        <f>V!G30</f>
        <v>3.3334852765653872E-2</v>
      </c>
      <c r="R31">
        <f>A!G30</f>
        <v>0.13263015887611221</v>
      </c>
      <c r="S31">
        <f>D!G30</f>
        <v>6.8265522950940113E-2</v>
      </c>
      <c r="T31">
        <f>V!H30</f>
        <v>0.33133984454732712</v>
      </c>
      <c r="U31">
        <f>A!H30</f>
        <v>0.13917686434077495</v>
      </c>
      <c r="V31">
        <f>D!H30</f>
        <v>0.25398011538329235</v>
      </c>
      <c r="W31">
        <f>V!I30</f>
        <v>3.3237600004820018E-2</v>
      </c>
      <c r="X31">
        <f>A!I30</f>
        <v>9.6557331659572088E-2</v>
      </c>
      <c r="Y31">
        <f>D!I30</f>
        <v>0.11969743292875056</v>
      </c>
      <c r="Z31">
        <f>V!J30</f>
        <v>0.26659538432270785</v>
      </c>
      <c r="AA31">
        <f>A!J30</f>
        <v>0.16121815470866457</v>
      </c>
      <c r="AB31">
        <f>D!J30</f>
        <v>0.24948284276145302</v>
      </c>
      <c r="AC31">
        <f>V!K30</f>
        <v>9.3444917824368937E-2</v>
      </c>
      <c r="AD31">
        <f>A!K30</f>
        <v>0.10452343900973227</v>
      </c>
      <c r="AE31">
        <f>D!K30</f>
        <v>0.1035600893414398</v>
      </c>
      <c r="AF31">
        <f>V!L30</f>
        <v>0.34964538013142821</v>
      </c>
      <c r="AG31" s="1">
        <f>A!L30</f>
        <v>3.995947201502037E-2</v>
      </c>
      <c r="AH31">
        <f>D!L30</f>
        <v>0.11268571108235743</v>
      </c>
      <c r="AI31">
        <f>V!M30</f>
        <v>0.26831033712667046</v>
      </c>
      <c r="AJ31">
        <f>A!M30</f>
        <v>0.13530572747039643</v>
      </c>
      <c r="AK31">
        <f>D!M30</f>
        <v>0.16844182399375882</v>
      </c>
      <c r="AL31">
        <f>V!N30</f>
        <v>0.34223941322910051</v>
      </c>
      <c r="AM31">
        <f>A!N30</f>
        <v>0.14854011610161613</v>
      </c>
      <c r="AN31">
        <f>D!N30</f>
        <v>0.22318339052453881</v>
      </c>
      <c r="AO31">
        <f>V!O30</f>
        <v>0.28045584413313934</v>
      </c>
      <c r="AP31">
        <f>A!O30</f>
        <v>0.11513450443360457</v>
      </c>
      <c r="AQ31">
        <f>D!O30</f>
        <v>0.21587719581300854</v>
      </c>
      <c r="AR31">
        <f>V!P30</f>
        <v>0.20060207119832768</v>
      </c>
      <c r="AS31">
        <f>A!P30</f>
        <v>0.42634772625257661</v>
      </c>
      <c r="AT31">
        <f>D!P30</f>
        <v>0.24214364452550183</v>
      </c>
      <c r="AU31">
        <f>V!Q30</f>
        <v>0.38506330138385664</v>
      </c>
      <c r="AV31">
        <f>A!Q30</f>
        <v>0.21675748753395904</v>
      </c>
      <c r="AW31">
        <f>D!Q30</f>
        <v>0.27838461634263367</v>
      </c>
      <c r="AX31">
        <f>V!R30</f>
        <v>0.44669248972617415</v>
      </c>
      <c r="AY31">
        <f>A!R30</f>
        <v>0.36489682548903479</v>
      </c>
      <c r="AZ31">
        <f>D!R30</f>
        <v>0.43836598498347135</v>
      </c>
      <c r="BA31">
        <f>V!S30</f>
        <v>0.31656958696889842</v>
      </c>
      <c r="BB31">
        <f>A!S30</f>
        <v>0.21993255515733998</v>
      </c>
      <c r="BC31">
        <f>D!S30</f>
        <v>0.28033070003956401</v>
      </c>
      <c r="BD31">
        <f>V!T30</f>
        <v>0.33067687182553102</v>
      </c>
      <c r="BE31">
        <f>A!T30</f>
        <v>0.25505121952462478</v>
      </c>
      <c r="BF31">
        <f>D!T30</f>
        <v>0.17164057360450771</v>
      </c>
    </row>
    <row r="32" spans="1:58" x14ac:dyDescent="0.45">
      <c r="A32" t="s">
        <v>123</v>
      </c>
      <c r="B32">
        <f>V!B31</f>
        <v>5.3072350955625416E-2</v>
      </c>
      <c r="C32">
        <f>A!B31</f>
        <v>3.3214544807418138E-2</v>
      </c>
      <c r="D32">
        <f>D!B31</f>
        <v>5.2481344820262107E-2</v>
      </c>
      <c r="E32">
        <f>V!C31</f>
        <v>4.6575073243258713E-2</v>
      </c>
      <c r="F32">
        <f>A!C31</f>
        <v>1.5841861647366909E-2</v>
      </c>
      <c r="G32">
        <f>D!C31</f>
        <v>3.9604654118417272E-2</v>
      </c>
      <c r="H32">
        <f>V!D31</f>
        <v>0.16687721589979104</v>
      </c>
      <c r="I32">
        <f>A!D31</f>
        <v>0.66395828453746641</v>
      </c>
      <c r="J32">
        <f>D!D31</f>
        <v>0.34174323468840184</v>
      </c>
      <c r="K32">
        <f>V!E31</f>
        <v>3.7929615010882094E-2</v>
      </c>
      <c r="L32">
        <f>A!E31</f>
        <v>3.6442179128102402E-2</v>
      </c>
      <c r="M32">
        <f>D!E31</f>
        <v>5.4737640486292587E-2</v>
      </c>
      <c r="N32">
        <f>V!F31</f>
        <v>0.516701449056996</v>
      </c>
      <c r="O32">
        <f>A!F31</f>
        <v>0.21534310686790978</v>
      </c>
      <c r="P32">
        <f>D!F31</f>
        <v>0.35931186953314126</v>
      </c>
      <c r="Q32">
        <f>V!G31</f>
        <v>3.9996483505448044E-2</v>
      </c>
      <c r="R32">
        <f>A!G31</f>
        <v>0.15913494501103798</v>
      </c>
      <c r="S32">
        <f>D!G31</f>
        <v>8.1907692285093078E-2</v>
      </c>
      <c r="T32">
        <f>V!H31</f>
        <v>0.21831859735839854</v>
      </c>
      <c r="U32">
        <f>A!H31</f>
        <v>9.1703120852035219E-2</v>
      </c>
      <c r="V32">
        <f>D!H31</f>
        <v>0.1673465581030795</v>
      </c>
      <c r="W32">
        <f>V!I31</f>
        <v>2.4774476992726956E-2</v>
      </c>
      <c r="X32">
        <f>A!I31</f>
        <v>7.1971423668744761E-2</v>
      </c>
      <c r="Y32">
        <f>D!I31</f>
        <v>8.9219477271276187E-2</v>
      </c>
      <c r="Z32">
        <f>V!J31</f>
        <v>0.24517476520910333</v>
      </c>
      <c r="AA32">
        <f>A!J31</f>
        <v>0.148264469501451</v>
      </c>
      <c r="AB32">
        <f>D!J31</f>
        <v>0.2294371958206812</v>
      </c>
      <c r="AC32">
        <f>V!K31</f>
        <v>7.116848100529953E-2</v>
      </c>
      <c r="AD32">
        <f>A!K31</f>
        <v>7.9605981330670081E-2</v>
      </c>
      <c r="AE32">
        <f>D!K31</f>
        <v>7.8872285650203072E-2</v>
      </c>
      <c r="AF32">
        <f>V!L31</f>
        <v>0.24429704065322222</v>
      </c>
      <c r="AG32" s="1">
        <f>A!L31</f>
        <v>2.7919661788939683E-2</v>
      </c>
      <c r="AH32">
        <f>D!L31</f>
        <v>7.8733446244809893E-2</v>
      </c>
      <c r="AI32">
        <f>V!M31</f>
        <v>0.17224348138172038</v>
      </c>
      <c r="AJ32">
        <f>A!M31</f>
        <v>8.6860349101587991E-2</v>
      </c>
      <c r="AK32">
        <f>D!M31</f>
        <v>0.10813227133054831</v>
      </c>
      <c r="AL32">
        <f>V!N31</f>
        <v>0.55411403780563462</v>
      </c>
      <c r="AM32">
        <f>A!N31</f>
        <v>0.2404987863104063</v>
      </c>
      <c r="AN32">
        <f>D!N31</f>
        <v>0.36135244777292203</v>
      </c>
      <c r="AO32">
        <f>V!O31</f>
        <v>0.35970127038064126</v>
      </c>
      <c r="AP32">
        <f>A!O31</f>
        <v>0.147666837314158</v>
      </c>
      <c r="AQ32">
        <f>D!O31</f>
        <v>0.27687531996404624</v>
      </c>
      <c r="AR32">
        <f>V!P31</f>
        <v>0.14814050416774344</v>
      </c>
      <c r="AS32">
        <f>A!P31</f>
        <v>0.31484902793144387</v>
      </c>
      <c r="AT32">
        <f>D!P31</f>
        <v>0.17881810176106364</v>
      </c>
      <c r="AU32">
        <f>V!Q31</f>
        <v>0.17153634980256657</v>
      </c>
      <c r="AV32">
        <f>A!Q31</f>
        <v>9.6560196908729523E-2</v>
      </c>
      <c r="AW32">
        <f>D!Q31</f>
        <v>0.12401358622591734</v>
      </c>
      <c r="AX32">
        <f>V!R31</f>
        <v>0.26134201710604132</v>
      </c>
      <c r="AY32">
        <f>A!R31</f>
        <v>0.21348662581579031</v>
      </c>
      <c r="AZ32">
        <f>D!R31</f>
        <v>0.25647051020823131</v>
      </c>
      <c r="BA32">
        <f>V!S31</f>
        <v>0.1487122703180358</v>
      </c>
      <c r="BB32">
        <f>A!S31</f>
        <v>0.10331589306305645</v>
      </c>
      <c r="BC32">
        <f>D!S31</f>
        <v>0.13168862884741855</v>
      </c>
      <c r="BD32">
        <f>V!T31</f>
        <v>0.48363534589687812</v>
      </c>
      <c r="BE32">
        <f>A!T31</f>
        <v>0.37302815916709875</v>
      </c>
      <c r="BF32">
        <f>D!T31</f>
        <v>0.25103493850925401</v>
      </c>
    </row>
    <row r="33" spans="1:58" x14ac:dyDescent="0.45">
      <c r="A33" t="s">
        <v>124</v>
      </c>
      <c r="B33">
        <f>V!B32</f>
        <v>0.14458972252812963</v>
      </c>
      <c r="C33">
        <f>A!B32</f>
        <v>9.0489336370611198E-2</v>
      </c>
      <c r="D33">
        <f>D!B32</f>
        <v>0.14297959198772731</v>
      </c>
      <c r="E33">
        <f>V!C32</f>
        <v>4.7821220725523923E-2</v>
      </c>
      <c r="F33">
        <f>A!C32</f>
        <v>1.6265721335212219E-2</v>
      </c>
      <c r="G33">
        <f>D!C32</f>
        <v>4.0664303338030547E-2</v>
      </c>
      <c r="H33">
        <f>V!D32</f>
        <v>0.16037455816588317</v>
      </c>
      <c r="I33">
        <f>A!D32</f>
        <v>0.63808600802170545</v>
      </c>
      <c r="J33">
        <f>D!D32</f>
        <v>0.32842662177587778</v>
      </c>
      <c r="K33">
        <f>V!E32</f>
        <v>3.3204067546502646E-2</v>
      </c>
      <c r="L33">
        <f>A!E32</f>
        <v>3.190194725056137E-2</v>
      </c>
      <c r="M33">
        <f>D!E32</f>
        <v>4.7918026890639114E-2</v>
      </c>
      <c r="N33">
        <f>V!F32</f>
        <v>0.37572456989289926</v>
      </c>
      <c r="O33">
        <f>A!F32</f>
        <v>0.15658887033316815</v>
      </c>
      <c r="P33">
        <f>D!F32</f>
        <v>0.26127718024429475</v>
      </c>
      <c r="Q33">
        <f>V!G32</f>
        <v>3.1896510254035129E-2</v>
      </c>
      <c r="R33">
        <f>A!G32</f>
        <v>0.12690739186179936</v>
      </c>
      <c r="S33">
        <f>D!G32</f>
        <v>6.5319981105337904E-2</v>
      </c>
      <c r="T33">
        <f>V!H32</f>
        <v>0.16642995866458285</v>
      </c>
      <c r="U33">
        <f>A!H32</f>
        <v>6.9907679865507097E-2</v>
      </c>
      <c r="V33">
        <f>D!H32</f>
        <v>0.12757264422157258</v>
      </c>
      <c r="W33">
        <f>V!I32</f>
        <v>5.2624680638565256E-2</v>
      </c>
      <c r="X33">
        <f>A!I32</f>
        <v>0.15287802793102184</v>
      </c>
      <c r="Y33">
        <f>D!I32</f>
        <v>0.18951546381863055</v>
      </c>
      <c r="Z33">
        <f>V!J32</f>
        <v>0.26916849493112144</v>
      </c>
      <c r="AA33">
        <f>A!J32</f>
        <v>0.1627741911914552</v>
      </c>
      <c r="AB33">
        <f>D!J32</f>
        <v>0.2518907874862184</v>
      </c>
      <c r="AC33">
        <f>V!K32</f>
        <v>7.6738084384773614E-2</v>
      </c>
      <c r="AD33">
        <f>A!K32</f>
        <v>8.5835898512865327E-2</v>
      </c>
      <c r="AE33">
        <f>D!K32</f>
        <v>8.5044784240857346E-2</v>
      </c>
      <c r="AF33">
        <f>V!L32</f>
        <v>0.15780412508875541</v>
      </c>
      <c r="AG33" s="1">
        <f>A!L32</f>
        <v>1.8034757153000621E-2</v>
      </c>
      <c r="AH33">
        <f>D!L32</f>
        <v>5.085801517146174E-2</v>
      </c>
      <c r="AI33">
        <f>V!M32</f>
        <v>0.12105136594013394</v>
      </c>
      <c r="AJ33">
        <f>A!M32</f>
        <v>6.1044771160204764E-2</v>
      </c>
      <c r="AK33">
        <f>D!M32</f>
        <v>7.5994511036173273E-2</v>
      </c>
      <c r="AL33">
        <f>V!N32</f>
        <v>0.45601889060894496</v>
      </c>
      <c r="AM33">
        <f>A!N32</f>
        <v>0.19792313899930217</v>
      </c>
      <c r="AN33">
        <f>D!N32</f>
        <v>0.29738200281804694</v>
      </c>
      <c r="AO33">
        <f>V!O32</f>
        <v>0.27035672004728234</v>
      </c>
      <c r="AP33">
        <f>A!O32</f>
        <v>0.11098854822993695</v>
      </c>
      <c r="AQ33">
        <f>D!O32</f>
        <v>0.20810352793113179</v>
      </c>
      <c r="AR33">
        <f>V!P32</f>
        <v>0.15851619735071543</v>
      </c>
      <c r="AS33">
        <f>A!P32</f>
        <v>0.33690090990070309</v>
      </c>
      <c r="AT33">
        <f>D!P32</f>
        <v>0.19134243985386085</v>
      </c>
      <c r="AU33">
        <f>V!Q32</f>
        <v>6.3873992956462802E-2</v>
      </c>
      <c r="AV33">
        <f>A!Q32</f>
        <v>3.5955558949002236E-2</v>
      </c>
      <c r="AW33">
        <f>D!Q32</f>
        <v>4.6178217865875427E-2</v>
      </c>
      <c r="AX33">
        <f>V!R32</f>
        <v>0.35856802830229922</v>
      </c>
      <c r="AY33">
        <f>A!R32</f>
        <v>0.29290918978641767</v>
      </c>
      <c r="AZ33">
        <f>D!R32</f>
        <v>0.35188419444140112</v>
      </c>
      <c r="BA33">
        <f>V!S32</f>
        <v>0.18951577786581489</v>
      </c>
      <c r="BB33">
        <f>A!S32</f>
        <v>0.13166359304361877</v>
      </c>
      <c r="BC33">
        <f>D!S32</f>
        <v>0.16782120855749136</v>
      </c>
      <c r="BD33">
        <f>V!T32</f>
        <v>0.50752089253280253</v>
      </c>
      <c r="BE33">
        <f>A!T32</f>
        <v>0.39145109199839473</v>
      </c>
      <c r="BF33">
        <f>D!T32</f>
        <v>0.26343292964426857</v>
      </c>
    </row>
    <row r="34" spans="1:58" x14ac:dyDescent="0.45">
      <c r="A34" t="s">
        <v>125</v>
      </c>
      <c r="B34">
        <f>V!B33</f>
        <v>0.15667457471475338</v>
      </c>
      <c r="C34">
        <f>A!B33</f>
        <v>9.8052462126605122E-2</v>
      </c>
      <c r="D34">
        <f>D!B33</f>
        <v>0.15492986898296324</v>
      </c>
      <c r="E34">
        <f>V!C33</f>
        <v>0.12622190408566814</v>
      </c>
      <c r="F34">
        <f>A!C33</f>
        <v>4.2932620437302088E-2</v>
      </c>
      <c r="G34">
        <f>D!C33</f>
        <v>0.10733155109325522</v>
      </c>
      <c r="H34">
        <f>V!D33</f>
        <v>0.14043287463931914</v>
      </c>
      <c r="I34">
        <f>A!D33</f>
        <v>0.55874356505431233</v>
      </c>
      <c r="J34">
        <f>D!D33</f>
        <v>0.28758859966030781</v>
      </c>
      <c r="K34">
        <f>V!E33</f>
        <v>0.11051586716109378</v>
      </c>
      <c r="L34">
        <f>A!E33</f>
        <v>0.10618191158614891</v>
      </c>
      <c r="M34">
        <f>D!E33</f>
        <v>0.15948956515797061</v>
      </c>
      <c r="N34">
        <f>V!F33</f>
        <v>0.27235271025174884</v>
      </c>
      <c r="O34">
        <f>A!F33</f>
        <v>0.11350709175781269</v>
      </c>
      <c r="P34">
        <f>D!F33</f>
        <v>0.18939285281969312</v>
      </c>
      <c r="Q34">
        <f>V!G33</f>
        <v>2.4795829196446594E-2</v>
      </c>
      <c r="R34">
        <f>A!G33</f>
        <v>9.8655745951819432E-2</v>
      </c>
      <c r="S34">
        <f>D!G33</f>
        <v>5.0778692769318824E-2</v>
      </c>
      <c r="T34">
        <f>V!H33</f>
        <v>0.28228412900108163</v>
      </c>
      <c r="U34">
        <f>A!H33</f>
        <v>0.11857137188318356</v>
      </c>
      <c r="V34">
        <f>D!H33</f>
        <v>0.21637770655839841</v>
      </c>
      <c r="W34">
        <f>V!I33</f>
        <v>6.10767128501815E-2</v>
      </c>
      <c r="X34">
        <f>A!I33</f>
        <v>0.17743171644451461</v>
      </c>
      <c r="Y34">
        <f>D!I33</f>
        <v>0.21995347855540046</v>
      </c>
      <c r="Z34">
        <f>V!J33</f>
        <v>0.2937032560129697</v>
      </c>
      <c r="AA34">
        <f>A!J33</f>
        <v>0.17761109062946479</v>
      </c>
      <c r="AB34">
        <f>D!J33</f>
        <v>0.27485068214727232</v>
      </c>
      <c r="AC34">
        <f>V!K33</f>
        <v>9.9792722690095176E-2</v>
      </c>
      <c r="AD34">
        <f>A!K33</f>
        <v>0.11162381867912707</v>
      </c>
      <c r="AE34">
        <f>D!K33</f>
        <v>0.11059502772355909</v>
      </c>
      <c r="AF34">
        <f>V!L33</f>
        <v>0.26576573598100728</v>
      </c>
      <c r="AG34" s="1">
        <f>A!L33</f>
        <v>3.0373226969257972E-2</v>
      </c>
      <c r="AH34">
        <f>D!L33</f>
        <v>8.5652500053307476E-2</v>
      </c>
      <c r="AI34">
        <f>V!M33</f>
        <v>0.21865840433958603</v>
      </c>
      <c r="AJ34">
        <f>A!M33</f>
        <v>0.11026684541310171</v>
      </c>
      <c r="AK34">
        <f>D!M33</f>
        <v>0.13727097082039191</v>
      </c>
      <c r="AL34">
        <f>V!N33</f>
        <v>0.23599302531259148</v>
      </c>
      <c r="AM34">
        <f>A!N33</f>
        <v>0.10242663475944537</v>
      </c>
      <c r="AN34">
        <f>D!N33</f>
        <v>0.15389730549283501</v>
      </c>
      <c r="AO34">
        <f>V!O33</f>
        <v>0.18727707351592826</v>
      </c>
      <c r="AP34">
        <f>A!O33</f>
        <v>7.6882167022328446E-2</v>
      </c>
      <c r="AQ34">
        <f>D!O33</f>
        <v>0.14415406316686583</v>
      </c>
      <c r="AR34">
        <f>V!P33</f>
        <v>0.2131833201917577</v>
      </c>
      <c r="AS34">
        <f>A!P33</f>
        <v>0.45308716553016626</v>
      </c>
      <c r="AT34">
        <f>D!P33</f>
        <v>0.25733027478187648</v>
      </c>
      <c r="AU34">
        <f>V!Q33</f>
        <v>0.28101176056300425</v>
      </c>
      <c r="AV34">
        <f>A!Q33</f>
        <v>0.15818542813149247</v>
      </c>
      <c r="AW34">
        <f>D!Q33</f>
        <v>0.20315971652181875</v>
      </c>
      <c r="AX34">
        <f>V!R33</f>
        <v>0.55166609939403699</v>
      </c>
      <c r="AY34">
        <f>A!R33</f>
        <v>0.45064829391289202</v>
      </c>
      <c r="AZ34">
        <f>D!R33</f>
        <v>0.54138284973427975</v>
      </c>
      <c r="BA34">
        <f>V!S33</f>
        <v>0.36256121714231665</v>
      </c>
      <c r="BB34">
        <f>A!S33</f>
        <v>0.25188463506729369</v>
      </c>
      <c r="BC34">
        <f>D!S33</f>
        <v>0.32105749886418306</v>
      </c>
      <c r="BD34">
        <f>V!T33</f>
        <v>0.3470537217453476</v>
      </c>
      <c r="BE34">
        <f>A!T33</f>
        <v>0.26768269121165822</v>
      </c>
      <c r="BF34">
        <f>D!T33</f>
        <v>0.18014111341714792</v>
      </c>
    </row>
    <row r="35" spans="1:58" x14ac:dyDescent="0.45">
      <c r="A35" t="s">
        <v>126</v>
      </c>
      <c r="B35">
        <f>V!B34</f>
        <v>9.6706785200609754E-2</v>
      </c>
      <c r="C35">
        <f>A!B34</f>
        <v>6.0522509223544192E-2</v>
      </c>
      <c r="D35">
        <f>D!B34</f>
        <v>9.5629872225101845E-2</v>
      </c>
      <c r="E35">
        <f>V!C34</f>
        <v>0.18609710426922299</v>
      </c>
      <c r="F35">
        <f>A!C34</f>
        <v>6.3298334785449994E-2</v>
      </c>
      <c r="G35">
        <f>D!C34</f>
        <v>0.15824583696362499</v>
      </c>
      <c r="H35">
        <f>V!D34</f>
        <v>0.12674857883923857</v>
      </c>
      <c r="I35">
        <f>A!D34</f>
        <v>0.504297537083779</v>
      </c>
      <c r="J35">
        <f>D!D34</f>
        <v>0.25956490879312155</v>
      </c>
      <c r="K35">
        <f>V!E34</f>
        <v>0.13598309974116196</v>
      </c>
      <c r="L35">
        <f>A!E34</f>
        <v>0.13065042916307718</v>
      </c>
      <c r="M35">
        <f>D!E34</f>
        <v>0.19624227727352</v>
      </c>
      <c r="N35">
        <f>V!F34</f>
        <v>0.63849235670930815</v>
      </c>
      <c r="O35">
        <f>A!F34</f>
        <v>0.26610130096621692</v>
      </c>
      <c r="P35">
        <f>D!F34</f>
        <v>0.44400472030907023</v>
      </c>
      <c r="Q35">
        <f>V!G34</f>
        <v>8.7500215413753496E-2</v>
      </c>
      <c r="R35">
        <f>A!G34</f>
        <v>0.34813915494408304</v>
      </c>
      <c r="S35">
        <f>D!G34</f>
        <v>0.17918927092710157</v>
      </c>
      <c r="T35">
        <f>V!H34</f>
        <v>0.41673377066030848</v>
      </c>
      <c r="U35">
        <f>A!H34</f>
        <v>0.17504595484025753</v>
      </c>
      <c r="V35">
        <f>D!H34</f>
        <v>0.31943665362981005</v>
      </c>
      <c r="W35">
        <f>V!I34</f>
        <v>3.1258215769664713E-2</v>
      </c>
      <c r="X35">
        <f>A!I34</f>
        <v>9.0807095178962682E-2</v>
      </c>
      <c r="Y35">
        <f>D!I34</f>
        <v>0.11256914413252672</v>
      </c>
      <c r="Z35">
        <f>V!J34</f>
        <v>0.13967376620051816</v>
      </c>
      <c r="AA35">
        <f>A!J34</f>
        <v>8.4464878884772804E-2</v>
      </c>
      <c r="AB35">
        <f>D!J34</f>
        <v>0.13070822039710653</v>
      </c>
      <c r="AC35">
        <f>V!K34</f>
        <v>6.678571049266839E-2</v>
      </c>
      <c r="AD35">
        <f>A!K34</f>
        <v>7.4703604004685772E-2</v>
      </c>
      <c r="AE35">
        <f>D!K34</f>
        <v>7.4015091525379911E-2</v>
      </c>
      <c r="AF35">
        <f>V!L34</f>
        <v>0.49489815422302641</v>
      </c>
      <c r="AG35" s="1">
        <f>A!L34</f>
        <v>5.6559789054060165E-2</v>
      </c>
      <c r="AH35">
        <f>D!L34</f>
        <v>0.15949860513244965</v>
      </c>
      <c r="AI35">
        <f>V!M34</f>
        <v>0.31448596602341766</v>
      </c>
      <c r="AJ35">
        <f>A!M34</f>
        <v>0.15859155061901337</v>
      </c>
      <c r="AK35">
        <f>D!M34</f>
        <v>0.197430297709384</v>
      </c>
      <c r="AL35">
        <f>V!N34</f>
        <v>0.7361672751196835</v>
      </c>
      <c r="AM35">
        <f>A!N34</f>
        <v>0.31951425899414837</v>
      </c>
      <c r="AN35">
        <f>D!N34</f>
        <v>0.48007418813693647</v>
      </c>
      <c r="AO35">
        <f>V!O34</f>
        <v>0.53207360507384793</v>
      </c>
      <c r="AP35">
        <f>A!O34</f>
        <v>0.21843021681979019</v>
      </c>
      <c r="AQ35">
        <f>D!O34</f>
        <v>0.40955665653710654</v>
      </c>
      <c r="AR35">
        <f>V!P34</f>
        <v>9.2459016667609681E-2</v>
      </c>
      <c r="AS35">
        <f>A!P34</f>
        <v>0.19650690190936118</v>
      </c>
      <c r="AT35">
        <f>D!P34</f>
        <v>0.11160584300749615</v>
      </c>
      <c r="AU35">
        <f>V!Q34</f>
        <v>0.40383970788625828</v>
      </c>
      <c r="AV35">
        <f>A!Q34</f>
        <v>0.22732698788299308</v>
      </c>
      <c r="AW35">
        <f>D!Q34</f>
        <v>0.29195917071247152</v>
      </c>
      <c r="AX35">
        <f>V!R34</f>
        <v>0.12336462155832659</v>
      </c>
      <c r="AY35">
        <f>A!R34</f>
        <v>0.10077482791771196</v>
      </c>
      <c r="AZ35">
        <f>D!R34</f>
        <v>0.12106506172664724</v>
      </c>
      <c r="BA35">
        <f>V!S34</f>
        <v>0.1656216407674766</v>
      </c>
      <c r="BB35">
        <f>A!S34</f>
        <v>0.115063455691089</v>
      </c>
      <c r="BC35">
        <f>D!S34</f>
        <v>0.14666232136383126</v>
      </c>
      <c r="BD35">
        <f>V!T34</f>
        <v>0.5349168096041097</v>
      </c>
      <c r="BE35">
        <f>A!T34</f>
        <v>0.41258157512065857</v>
      </c>
      <c r="BF35">
        <f>D!T34</f>
        <v>0.2776530076756758</v>
      </c>
    </row>
    <row r="36" spans="1:58" x14ac:dyDescent="0.45">
      <c r="A36" t="s">
        <v>127</v>
      </c>
      <c r="B36">
        <f>V!B35</f>
        <v>4.7104413546667175E-2</v>
      </c>
      <c r="C36">
        <f>A!B35</f>
        <v>2.9479599569295051E-2</v>
      </c>
      <c r="D36">
        <f>D!B35</f>
        <v>4.6579865511626337E-2</v>
      </c>
      <c r="E36">
        <f>V!C35</f>
        <v>4.5437690263663198E-2</v>
      </c>
      <c r="F36">
        <f>A!C35</f>
        <v>1.5454996688320816E-2</v>
      </c>
      <c r="G36">
        <f>D!C35</f>
        <v>3.8637491720802039E-2</v>
      </c>
      <c r="H36">
        <f>V!D35</f>
        <v>0.16889646092792737</v>
      </c>
      <c r="I36">
        <f>A!D35</f>
        <v>0.67199230198983873</v>
      </c>
      <c r="J36">
        <f>D!D35</f>
        <v>0.34587839073006404</v>
      </c>
      <c r="K36">
        <f>V!E35</f>
        <v>3.7218077028682094E-2</v>
      </c>
      <c r="L36">
        <f>A!E35</f>
        <v>3.5758544596184751E-2</v>
      </c>
      <c r="M36">
        <f>D!E35</f>
        <v>5.3710793515901994E-2</v>
      </c>
      <c r="N36">
        <f>V!F35</f>
        <v>0.53181551044438857</v>
      </c>
      <c r="O36">
        <f>A!F35</f>
        <v>0.22164211946501672</v>
      </c>
      <c r="P36">
        <f>D!F35</f>
        <v>0.36982212001386644</v>
      </c>
      <c r="Q36">
        <f>V!G35</f>
        <v>4.3476338584023555E-2</v>
      </c>
      <c r="R36">
        <f>A!G35</f>
        <v>0.17298032585558309</v>
      </c>
      <c r="S36">
        <f>D!G35</f>
        <v>8.9033991249197184E-2</v>
      </c>
      <c r="T36">
        <f>V!H35</f>
        <v>0.21637315264639562</v>
      </c>
      <c r="U36">
        <f>A!H35</f>
        <v>9.0885951111599028E-2</v>
      </c>
      <c r="V36">
        <f>D!H35</f>
        <v>0.16585532702852715</v>
      </c>
      <c r="W36">
        <f>V!I35</f>
        <v>2.5306523610677773E-2</v>
      </c>
      <c r="X36">
        <f>A!I35</f>
        <v>7.3517052767728464E-2</v>
      </c>
      <c r="Y36">
        <f>D!I35</f>
        <v>9.1135518572630705E-2</v>
      </c>
      <c r="Z36">
        <f>V!J35</f>
        <v>0.2243978827873884</v>
      </c>
      <c r="AA36">
        <f>A!J35</f>
        <v>0.13570007100994094</v>
      </c>
      <c r="AB36">
        <f>D!J35</f>
        <v>0.20999396463549524</v>
      </c>
      <c r="AC36">
        <f>V!K35</f>
        <v>6.6794814487270884E-2</v>
      </c>
      <c r="AD36">
        <f>A!K35</f>
        <v>7.4713787338854545E-2</v>
      </c>
      <c r="AE36">
        <f>D!K35</f>
        <v>7.4025181003934223E-2</v>
      </c>
      <c r="AF36">
        <f>V!L35</f>
        <v>0.30349580346199645</v>
      </c>
      <c r="AG36" s="1">
        <f>A!L35</f>
        <v>3.4685234681371024E-2</v>
      </c>
      <c r="AH36">
        <f>D!L35</f>
        <v>9.7812361801466283E-2</v>
      </c>
      <c r="AI36">
        <f>V!M35</f>
        <v>0.20596117797422403</v>
      </c>
      <c r="AJ36">
        <f>A!M35</f>
        <v>0.1038637844329706</v>
      </c>
      <c r="AK36">
        <f>D!M35</f>
        <v>0.12929981327369811</v>
      </c>
      <c r="AL36">
        <f>V!N35</f>
        <v>0.58735800316438402</v>
      </c>
      <c r="AM36">
        <f>A!N35</f>
        <v>0.25492746484124845</v>
      </c>
      <c r="AN36">
        <f>D!N35</f>
        <v>0.38303171853031798</v>
      </c>
      <c r="AO36">
        <f>V!O35</f>
        <v>0.3567766815971995</v>
      </c>
      <c r="AP36">
        <f>A!O35</f>
        <v>0.14646621665569243</v>
      </c>
      <c r="AQ36">
        <f>D!O35</f>
        <v>0.27462415622942327</v>
      </c>
      <c r="AR36">
        <f>V!P35</f>
        <v>0.14693377522243556</v>
      </c>
      <c r="AS36">
        <f>A!P35</f>
        <v>0.3122843179114434</v>
      </c>
      <c r="AT36">
        <f>D!P35</f>
        <v>0.17736147799329413</v>
      </c>
      <c r="AU36">
        <f>V!Q35</f>
        <v>0.19692399118710771</v>
      </c>
      <c r="AV36">
        <f>A!Q35</f>
        <v>0.11085125331724606</v>
      </c>
      <c r="AW36">
        <f>D!Q35</f>
        <v>0.14236778612312975</v>
      </c>
      <c r="AX36">
        <f>V!R35</f>
        <v>0.24368858666797111</v>
      </c>
      <c r="AY36">
        <f>A!R35</f>
        <v>0.19906578625837551</v>
      </c>
      <c r="AZ36">
        <f>D!R35</f>
        <v>0.23914614590771288</v>
      </c>
      <c r="BA36">
        <f>V!S35</f>
        <v>0.14065391525537091</v>
      </c>
      <c r="BB36">
        <f>A!S35</f>
        <v>9.7717456914257678E-2</v>
      </c>
      <c r="BC36">
        <f>D!S35</f>
        <v>0.12455274337745345</v>
      </c>
      <c r="BD36">
        <f>V!T35</f>
        <v>0.51461598931600572</v>
      </c>
      <c r="BE36">
        <f>A!T35</f>
        <v>0.39692354332893709</v>
      </c>
      <c r="BF36">
        <f>D!T35</f>
        <v>0.26711569849025857</v>
      </c>
    </row>
    <row r="37" spans="1:58" x14ac:dyDescent="0.45">
      <c r="A37" t="s">
        <v>128</v>
      </c>
      <c r="B37">
        <f>V!B36</f>
        <v>0.18789611231667169</v>
      </c>
      <c r="C37">
        <f>A!B36</f>
        <v>0.11759199902223776</v>
      </c>
      <c r="D37">
        <f>D!B36</f>
        <v>0.18580372799243258</v>
      </c>
      <c r="E37">
        <f>V!C36</f>
        <v>0.33837586543496789</v>
      </c>
      <c r="F37">
        <f>A!C36</f>
        <v>0.11509383178060133</v>
      </c>
      <c r="G37">
        <f>D!C36</f>
        <v>0.28773457945150333</v>
      </c>
      <c r="H37">
        <f>V!D36</f>
        <v>7.5471592150683414E-2</v>
      </c>
      <c r="I37">
        <f>A!D36</f>
        <v>0.30028059004633617</v>
      </c>
      <c r="J37">
        <f>D!D36</f>
        <v>0.15455618605326127</v>
      </c>
      <c r="K37">
        <f>V!E36</f>
        <v>0.23375833818067068</v>
      </c>
      <c r="L37">
        <f>A!E36</f>
        <v>0.22459134452652671</v>
      </c>
      <c r="M37">
        <f>D!E36</f>
        <v>0.3373453664724973</v>
      </c>
      <c r="N37">
        <f>V!F36</f>
        <v>0.60508568100872573</v>
      </c>
      <c r="O37">
        <f>A!F36</f>
        <v>0.25217856599301086</v>
      </c>
      <c r="P37">
        <f>D!F36</f>
        <v>0.42077386790335236</v>
      </c>
      <c r="Q37">
        <f>V!G36</f>
        <v>0.11570049740849901</v>
      </c>
      <c r="R37">
        <f>A!G36</f>
        <v>0.46034027692317692</v>
      </c>
      <c r="S37">
        <f>D!G36</f>
        <v>0.23693984841634105</v>
      </c>
      <c r="T37">
        <f>V!H36</f>
        <v>0.5852025763118387</v>
      </c>
      <c r="U37">
        <f>A!H36</f>
        <v>0.24581003738471691</v>
      </c>
      <c r="V37">
        <f>D!H36</f>
        <v>0.44857212405992752</v>
      </c>
      <c r="W37">
        <f>V!I36</f>
        <v>5.4195818436622717E-2</v>
      </c>
      <c r="X37">
        <f>A!I36</f>
        <v>0.15744228267347993</v>
      </c>
      <c r="Y37">
        <f>D!I36</f>
        <v>0.19517354867366027</v>
      </c>
      <c r="Z37">
        <f>V!J36</f>
        <v>0.12619224069093879</v>
      </c>
      <c r="AA37">
        <f>A!J36</f>
        <v>7.6312199607020417E-2</v>
      </c>
      <c r="AB37">
        <f>D!J36</f>
        <v>0.11809206307902044</v>
      </c>
      <c r="AC37">
        <f>V!K36</f>
        <v>8.668401010654693E-2</v>
      </c>
      <c r="AD37">
        <f>A!K36</f>
        <v>9.6960980376910741E-2</v>
      </c>
      <c r="AE37">
        <f>D!K36</f>
        <v>9.6067330788183455E-2</v>
      </c>
      <c r="AF37">
        <f>V!L36</f>
        <v>0.6067410989921036</v>
      </c>
      <c r="AG37" s="1">
        <f>A!L36</f>
        <v>6.9341839884811837E-2</v>
      </c>
      <c r="AH37">
        <f>D!L36</f>
        <v>0.19554398847516938</v>
      </c>
      <c r="AI37">
        <f>V!M36</f>
        <v>0.38131727685936362</v>
      </c>
      <c r="AJ37">
        <f>A!M36</f>
        <v>0.19229378970266364</v>
      </c>
      <c r="AK37">
        <f>D!M36</f>
        <v>0.23938614636454045</v>
      </c>
      <c r="AL37">
        <f>V!N36</f>
        <v>0.69191697803952013</v>
      </c>
      <c r="AM37">
        <f>A!N36</f>
        <v>0.30030856844027154</v>
      </c>
      <c r="AN37">
        <f>D!N36</f>
        <v>0.45121739680221701</v>
      </c>
      <c r="AO37">
        <f>V!O36</f>
        <v>0.58579571908832062</v>
      </c>
      <c r="AP37">
        <f>A!O36</f>
        <v>0.24048455836257371</v>
      </c>
      <c r="AQ37">
        <f>D!O36</f>
        <v>0.45090854692982568</v>
      </c>
      <c r="AR37">
        <f>V!P36</f>
        <v>5.8346578707795978E-2</v>
      </c>
      <c r="AS37">
        <f>A!P36</f>
        <v>0.12400635256697784</v>
      </c>
      <c r="AT37">
        <f>D!P36</f>
        <v>7.0429248957911778E-2</v>
      </c>
      <c r="AU37">
        <f>V!Q36</f>
        <v>0.48379504364923692</v>
      </c>
      <c r="AV37">
        <f>A!Q36</f>
        <v>0.27233495834559696</v>
      </c>
      <c r="AW37">
        <f>D!Q36</f>
        <v>0.349763524934051</v>
      </c>
      <c r="AX37">
        <f>V!R36</f>
        <v>0.17676701026734196</v>
      </c>
      <c r="AY37">
        <f>A!R36</f>
        <v>0.14439848974689665</v>
      </c>
      <c r="AZ37">
        <f>D!R36</f>
        <v>0.17347201117244632</v>
      </c>
      <c r="BA37">
        <f>V!S36</f>
        <v>0.25548400466942528</v>
      </c>
      <c r="BB37">
        <f>A!S36</f>
        <v>0.17749415061244284</v>
      </c>
      <c r="BC37">
        <f>D!S36</f>
        <v>0.22623780939805688</v>
      </c>
      <c r="BD37">
        <f>V!T36</f>
        <v>0.45400416837238233</v>
      </c>
      <c r="BE37">
        <f>A!T36</f>
        <v>0.35017361865493163</v>
      </c>
      <c r="BF37">
        <f>D!T36</f>
        <v>0.23565462999597872</v>
      </c>
    </row>
    <row r="38" spans="1:58" x14ac:dyDescent="0.45">
      <c r="A38" t="s">
        <v>129</v>
      </c>
      <c r="B38">
        <f>V!B37</f>
        <v>5.3056171932820591E-2</v>
      </c>
      <c r="C38">
        <f>A!B37</f>
        <v>3.3204419405618232E-2</v>
      </c>
      <c r="D38">
        <f>D!B37</f>
        <v>5.246534596474909E-2</v>
      </c>
      <c r="E38">
        <f>V!C37</f>
        <v>4.6776839958842978E-2</v>
      </c>
      <c r="F38">
        <f>A!C37</f>
        <v>1.591048978191938E-2</v>
      </c>
      <c r="G38">
        <f>D!C37</f>
        <v>3.9776224454798448E-2</v>
      </c>
      <c r="H38">
        <f>V!D37</f>
        <v>0.16688845954520115</v>
      </c>
      <c r="I38">
        <f>A!D37</f>
        <v>0.66400301989260879</v>
      </c>
      <c r="J38">
        <f>D!D37</f>
        <v>0.34176626023884277</v>
      </c>
      <c r="K38">
        <f>V!E37</f>
        <v>3.8113108121099117E-2</v>
      </c>
      <c r="L38">
        <f>A!E37</f>
        <v>3.6618476430075618E-2</v>
      </c>
      <c r="M38">
        <f>D!E37</f>
        <v>5.5002446229664603E-2</v>
      </c>
      <c r="N38">
        <f>V!F37</f>
        <v>0.51625543894407933</v>
      </c>
      <c r="O38">
        <f>A!F37</f>
        <v>0.21515722543950414</v>
      </c>
      <c r="P38">
        <f>D!F37</f>
        <v>0.35900171610160886</v>
      </c>
      <c r="Q38">
        <f>V!G37</f>
        <v>4.0120945680653546E-2</v>
      </c>
      <c r="R38">
        <f>A!G37</f>
        <v>0.15963014558047262</v>
      </c>
      <c r="S38">
        <f>D!G37</f>
        <v>8.2162574931125623E-2</v>
      </c>
      <c r="T38">
        <f>V!H37</f>
        <v>0.21910416859713955</v>
      </c>
      <c r="U38">
        <f>A!H37</f>
        <v>9.2033094272146052E-2</v>
      </c>
      <c r="V38">
        <f>D!H37</f>
        <v>0.16794871771998224</v>
      </c>
      <c r="W38">
        <f>V!I37</f>
        <v>2.4784940582004072E-2</v>
      </c>
      <c r="X38">
        <f>A!I37</f>
        <v>7.2001821057847276E-2</v>
      </c>
      <c r="Y38">
        <f>D!I37</f>
        <v>8.9257159437723513E-2</v>
      </c>
      <c r="Z38">
        <f>V!J37</f>
        <v>0.24535224499350214</v>
      </c>
      <c r="AA38">
        <f>A!J37</f>
        <v>0.14837179680350299</v>
      </c>
      <c r="AB38">
        <f>D!J37</f>
        <v>0.22960328332162197</v>
      </c>
      <c r="AC38">
        <f>V!K37</f>
        <v>7.1130379268230653E-2</v>
      </c>
      <c r="AD38">
        <f>A!K37</f>
        <v>7.9563362377350774E-2</v>
      </c>
      <c r="AE38">
        <f>D!K37</f>
        <v>7.8830059498296856E-2</v>
      </c>
      <c r="AF38">
        <f>V!L37</f>
        <v>0.24548812274091805</v>
      </c>
      <c r="AG38" s="1">
        <f>A!L37</f>
        <v>2.8055785456104921E-2</v>
      </c>
      <c r="AH38">
        <f>D!L37</f>
        <v>7.9117314986215867E-2</v>
      </c>
      <c r="AI38">
        <f>V!M37</f>
        <v>0.17300826393077945</v>
      </c>
      <c r="AJ38">
        <f>A!M37</f>
        <v>8.7246019889621204E-2</v>
      </c>
      <c r="AK38">
        <f>D!M37</f>
        <v>0.10861239210748762</v>
      </c>
      <c r="AL38">
        <f>V!N37</f>
        <v>0.55398323784542003</v>
      </c>
      <c r="AM38">
        <f>A!N37</f>
        <v>0.2404420159896152</v>
      </c>
      <c r="AN38">
        <f>D!N37</f>
        <v>0.36126714965273843</v>
      </c>
      <c r="AO38">
        <f>V!O37</f>
        <v>0.35914162553051959</v>
      </c>
      <c r="AP38">
        <f>A!O37</f>
        <v>0.14743708837568698</v>
      </c>
      <c r="AQ38">
        <f>D!O37</f>
        <v>0.2764445407044131</v>
      </c>
      <c r="AR38">
        <f>V!P37</f>
        <v>0.14864492644755251</v>
      </c>
      <c r="AS38">
        <f>A!P37</f>
        <v>0.31592109708199173</v>
      </c>
      <c r="AT38">
        <f>D!P37</f>
        <v>0.17942698206066968</v>
      </c>
      <c r="AU38">
        <f>V!Q37</f>
        <v>0.17355318629984873</v>
      </c>
      <c r="AV38">
        <f>A!Q37</f>
        <v>9.7695502221769148E-2</v>
      </c>
      <c r="AW38">
        <f>D!Q37</f>
        <v>0.12547167442207607</v>
      </c>
      <c r="AX38">
        <f>V!R37</f>
        <v>0.26169922952661262</v>
      </c>
      <c r="AY38">
        <f>A!R37</f>
        <v>0.21377842762864735</v>
      </c>
      <c r="AZ38">
        <f>D!R37</f>
        <v>0.25682106406394545</v>
      </c>
      <c r="BA38">
        <f>V!S37</f>
        <v>0.1490982723178417</v>
      </c>
      <c r="BB38">
        <f>A!S37</f>
        <v>0.10358406287344792</v>
      </c>
      <c r="BC38">
        <f>D!S37</f>
        <v>0.13203044377619402</v>
      </c>
      <c r="BD38">
        <f>V!T37</f>
        <v>0.48337095641314887</v>
      </c>
      <c r="BE38">
        <f>A!T37</f>
        <v>0.37282423543973808</v>
      </c>
      <c r="BF38">
        <f>D!T37</f>
        <v>0.25089770495435865</v>
      </c>
    </row>
    <row r="39" spans="1:58" x14ac:dyDescent="0.45">
      <c r="A39" t="s">
        <v>130</v>
      </c>
      <c r="B39">
        <f>V!B38</f>
        <v>0.1927510994557956</v>
      </c>
      <c r="C39">
        <f>A!B38</f>
        <v>0.12063042081754692</v>
      </c>
      <c r="D39">
        <f>D!B38</f>
        <v>0.1906046506868001</v>
      </c>
      <c r="E39">
        <f>V!C38</f>
        <v>0.34585292018932251</v>
      </c>
      <c r="F39">
        <f>A!C38</f>
        <v>0.11763704768344303</v>
      </c>
      <c r="G39">
        <f>D!C38</f>
        <v>0.29409261920860758</v>
      </c>
      <c r="H39">
        <f>V!D38</f>
        <v>7.2894568398833515E-2</v>
      </c>
      <c r="I39">
        <f>A!D38</f>
        <v>0.29002732533152908</v>
      </c>
      <c r="J39">
        <f>D!D38</f>
        <v>0.14927877039122819</v>
      </c>
      <c r="K39">
        <f>V!E38</f>
        <v>0.23824671143174544</v>
      </c>
      <c r="L39">
        <f>A!E38</f>
        <v>0.22890370314030442</v>
      </c>
      <c r="M39">
        <f>D!E38</f>
        <v>0.34382270512502872</v>
      </c>
      <c r="N39">
        <f>V!F38</f>
        <v>0.60112094575971642</v>
      </c>
      <c r="O39">
        <f>A!F38</f>
        <v>0.25052620289631627</v>
      </c>
      <c r="P39">
        <f>D!F38</f>
        <v>0.41801680879866937</v>
      </c>
      <c r="Q39">
        <f>V!G38</f>
        <v>0.11755073740543803</v>
      </c>
      <c r="R39">
        <f>A!G38</f>
        <v>0.46770187010248754</v>
      </c>
      <c r="S39">
        <f>D!G38</f>
        <v>0.24072890372922151</v>
      </c>
      <c r="T39">
        <f>V!H38</f>
        <v>0.59600173710376836</v>
      </c>
      <c r="U39">
        <f>A!H38</f>
        <v>0.25034614543591122</v>
      </c>
      <c r="V39">
        <f>D!H38</f>
        <v>0.45684994560512732</v>
      </c>
      <c r="W39">
        <f>V!I38</f>
        <v>5.5248533297207525E-2</v>
      </c>
      <c r="X39">
        <f>A!I38</f>
        <v>0.16050048597100161</v>
      </c>
      <c r="Y39">
        <f>D!I38</f>
        <v>0.19896465472222202</v>
      </c>
      <c r="Z39">
        <f>V!J38</f>
        <v>0.1266178602562931</v>
      </c>
      <c r="AA39">
        <f>A!J38</f>
        <v>7.6569584411744815E-2</v>
      </c>
      <c r="AB39">
        <f>D!J38</f>
        <v>0.11849036246957161</v>
      </c>
      <c r="AC39">
        <f>V!K38</f>
        <v>8.7762986062148732E-2</v>
      </c>
      <c r="AD39">
        <f>A!K38</f>
        <v>9.8167876162300383E-2</v>
      </c>
      <c r="AE39">
        <f>D!K38</f>
        <v>9.7263103110113269E-2</v>
      </c>
      <c r="AF39">
        <f>V!L38</f>
        <v>0.61247541635820646</v>
      </c>
      <c r="AG39" s="1">
        <f>A!L38</f>
        <v>6.9997190440937884E-2</v>
      </c>
      <c r="AH39">
        <f>D!L38</f>
        <v>0.1973920770434448</v>
      </c>
      <c r="AI39">
        <f>V!M38</f>
        <v>0.38598294031446506</v>
      </c>
      <c r="AJ39">
        <f>A!M38</f>
        <v>0.19464662856338377</v>
      </c>
      <c r="AK39">
        <f>D!M38</f>
        <v>0.24231519066053897</v>
      </c>
      <c r="AL39">
        <f>V!N38</f>
        <v>0.68892425835941784</v>
      </c>
      <c r="AM39">
        <f>A!N38</f>
        <v>0.29900965629994364</v>
      </c>
      <c r="AN39">
        <f>D!N38</f>
        <v>0.44926576499338255</v>
      </c>
      <c r="AO39">
        <f>V!O38</f>
        <v>0.58660815132973454</v>
      </c>
      <c r="AP39">
        <f>A!O38</f>
        <v>0.24081808317746997</v>
      </c>
      <c r="AQ39">
        <f>D!O38</f>
        <v>0.45153390595775617</v>
      </c>
      <c r="AR39">
        <f>V!P38</f>
        <v>5.8059212756824262E-2</v>
      </c>
      <c r="AS39">
        <f>A!P38</f>
        <v>0.12339560204447664</v>
      </c>
      <c r="AT39">
        <f>D!P38</f>
        <v>7.0082373981670706E-2</v>
      </c>
      <c r="AU39">
        <f>V!Q38</f>
        <v>0.49339875000836247</v>
      </c>
      <c r="AV39">
        <f>A!Q38</f>
        <v>0.27774101821662789</v>
      </c>
      <c r="AW39">
        <f>D!Q38</f>
        <v>0.35670660182723779</v>
      </c>
      <c r="AX39">
        <f>V!R38</f>
        <v>0.17971419990175266</v>
      </c>
      <c r="AY39">
        <f>A!R38</f>
        <v>0.1468060075951817</v>
      </c>
      <c r="AZ39">
        <f>D!R38</f>
        <v>0.17636426415796999</v>
      </c>
      <c r="BA39">
        <f>V!S38</f>
        <v>0.25954486576835334</v>
      </c>
      <c r="BB39">
        <f>A!S38</f>
        <v>0.18031538042854023</v>
      </c>
      <c r="BC39">
        <f>D!S38</f>
        <v>0.22983380876592344</v>
      </c>
      <c r="BD39">
        <f>V!T38</f>
        <v>0.44861505825990056</v>
      </c>
      <c r="BE39">
        <f>A!T38</f>
        <v>0.34601699560853316</v>
      </c>
      <c r="BF39">
        <f>D!T38</f>
        <v>0.2328573676842309</v>
      </c>
    </row>
    <row r="40" spans="1:58" x14ac:dyDescent="0.45">
      <c r="A40" t="s">
        <v>131</v>
      </c>
      <c r="B40">
        <f>V!B39</f>
        <v>9.9149014706424926E-2</v>
      </c>
      <c r="C40">
        <f>A!B39</f>
        <v>6.2050942388653461E-2</v>
      </c>
      <c r="D40">
        <f>D!B39</f>
        <v>9.8044905411253158E-2</v>
      </c>
      <c r="E40">
        <f>V!C39</f>
        <v>0.18919954272017964</v>
      </c>
      <c r="F40">
        <f>A!C39</f>
        <v>6.4353585959244772E-2</v>
      </c>
      <c r="G40">
        <f>D!C39</f>
        <v>0.16088396489811194</v>
      </c>
      <c r="H40">
        <f>V!D39</f>
        <v>0.12526082821471526</v>
      </c>
      <c r="I40">
        <f>A!D39</f>
        <v>0.49837818885429269</v>
      </c>
      <c r="J40">
        <f>D!D39</f>
        <v>0.2565181854397095</v>
      </c>
      <c r="K40">
        <f>V!E39</f>
        <v>0.13770003836892278</v>
      </c>
      <c r="L40">
        <f>A!E39</f>
        <v>0.13230003686425915</v>
      </c>
      <c r="M40">
        <f>D!E39</f>
        <v>0.19872005537162191</v>
      </c>
      <c r="N40">
        <f>V!F39</f>
        <v>0.64289235767304143</v>
      </c>
      <c r="O40">
        <f>A!F39</f>
        <v>0.26793506760163355</v>
      </c>
      <c r="P40">
        <f>D!F39</f>
        <v>0.4470644612389863</v>
      </c>
      <c r="Q40">
        <f>V!G39</f>
        <v>8.7198837153294226E-2</v>
      </c>
      <c r="R40">
        <f>A!G39</f>
        <v>0.34694005420565999</v>
      </c>
      <c r="S40">
        <f>D!G39</f>
        <v>0.17857208672350147</v>
      </c>
      <c r="T40">
        <f>V!H39</f>
        <v>0.41285873258195338</v>
      </c>
      <c r="U40">
        <f>A!H39</f>
        <v>0.173418273600522</v>
      </c>
      <c r="V40">
        <f>D!H39</f>
        <v>0.31646634192582568</v>
      </c>
      <c r="W40">
        <f>V!I39</f>
        <v>3.2247049606616042E-2</v>
      </c>
      <c r="X40">
        <f>A!I39</f>
        <v>9.3679720059726343E-2</v>
      </c>
      <c r="Y40">
        <f>D!I39</f>
        <v>0.11613019763395269</v>
      </c>
      <c r="Z40">
        <f>V!J39</f>
        <v>0.13533658214105515</v>
      </c>
      <c r="AA40">
        <f>A!J39</f>
        <v>8.1842054740705647E-2</v>
      </c>
      <c r="AB40">
        <f>D!J39</f>
        <v>0.12664943666578474</v>
      </c>
      <c r="AC40">
        <f>V!K39</f>
        <v>6.7343147063027423E-2</v>
      </c>
      <c r="AD40">
        <f>A!K39</f>
        <v>7.5327128415860575E-2</v>
      </c>
      <c r="AE40">
        <f>D!K39</f>
        <v>7.4632869167788121E-2</v>
      </c>
      <c r="AF40">
        <f>V!L39</f>
        <v>0.49500105507757663</v>
      </c>
      <c r="AG40" s="1">
        <f>A!L39</f>
        <v>5.657154915172305E-2</v>
      </c>
      <c r="AH40">
        <f>D!L39</f>
        <v>0.15953176860785898</v>
      </c>
      <c r="AI40">
        <f>V!M39</f>
        <v>0.31294644557190704</v>
      </c>
      <c r="AJ40">
        <f>A!M39</f>
        <v>0.15781518867605604</v>
      </c>
      <c r="AK40">
        <f>D!M39</f>
        <v>0.19646380631100854</v>
      </c>
      <c r="AL40">
        <f>V!N39</f>
        <v>0.73798398166729884</v>
      </c>
      <c r="AM40">
        <f>A!N39</f>
        <v>0.32030275322092139</v>
      </c>
      <c r="AN40">
        <f>D!N39</f>
        <v>0.48125891061836928</v>
      </c>
      <c r="AO40">
        <f>V!O39</f>
        <v>0.5376256396708109</v>
      </c>
      <c r="AP40">
        <f>A!O39</f>
        <v>0.22070947312801711</v>
      </c>
      <c r="AQ40">
        <f>D!O39</f>
        <v>0.41383026211503204</v>
      </c>
      <c r="AR40">
        <f>V!P39</f>
        <v>8.6382789116559194E-2</v>
      </c>
      <c r="AS40">
        <f>A!P39</f>
        <v>0.18359284880358628</v>
      </c>
      <c r="AT40">
        <f>D!P39</f>
        <v>0.10427132310254965</v>
      </c>
      <c r="AU40">
        <f>V!Q39</f>
        <v>0.38692357583134634</v>
      </c>
      <c r="AV40">
        <f>A!Q39</f>
        <v>0.21780466189181749</v>
      </c>
      <c r="AW40">
        <f>D!Q39</f>
        <v>0.27972951674341268</v>
      </c>
      <c r="AX40">
        <f>V!R39</f>
        <v>0.12214015995209275</v>
      </c>
      <c r="AY40">
        <f>A!R39</f>
        <v>9.9774582417005583E-2</v>
      </c>
      <c r="AZ40">
        <f>D!R39</f>
        <v>0.11986342451438926</v>
      </c>
      <c r="BA40">
        <f>V!S39</f>
        <v>0.16553797417299601</v>
      </c>
      <c r="BB40">
        <f>A!S39</f>
        <v>0.11500532942544986</v>
      </c>
      <c r="BC40">
        <f>D!S39</f>
        <v>0.14658823239266622</v>
      </c>
      <c r="BD40">
        <f>V!T39</f>
        <v>0.53817687132391223</v>
      </c>
      <c r="BE40">
        <f>A!T39</f>
        <v>0.41509606218705336</v>
      </c>
      <c r="BF40">
        <f>D!T39</f>
        <v>0.27934516975669438</v>
      </c>
    </row>
    <row r="41" spans="1:58" x14ac:dyDescent="0.45">
      <c r="A41" t="s">
        <v>132</v>
      </c>
      <c r="B41">
        <f>V!B40</f>
        <v>7.0592833140293867E-2</v>
      </c>
      <c r="C41">
        <f>A!B40</f>
        <v>4.417947909225519E-2</v>
      </c>
      <c r="D41">
        <f>D!B40</f>
        <v>6.9806721412673675E-2</v>
      </c>
      <c r="E41">
        <f>V!C40</f>
        <v>0.11043092557100483</v>
      </c>
      <c r="F41">
        <f>A!C40</f>
        <v>3.7561539309865589E-2</v>
      </c>
      <c r="G41">
        <f>D!C40</f>
        <v>9.390384827466397E-2</v>
      </c>
      <c r="H41">
        <f>V!D40</f>
        <v>0.14654242330288228</v>
      </c>
      <c r="I41">
        <f>A!D40</f>
        <v>0.58305176931146785</v>
      </c>
      <c r="J41">
        <f>D!D40</f>
        <v>0.30010017538090256</v>
      </c>
      <c r="K41">
        <f>V!E40</f>
        <v>0.10119835472604602</v>
      </c>
      <c r="L41">
        <f>A!E40</f>
        <v>9.7229791795612835E-2</v>
      </c>
      <c r="M41">
        <f>D!E40</f>
        <v>0.14604311583994092</v>
      </c>
      <c r="N41">
        <f>V!F40</f>
        <v>0.43173338986509374</v>
      </c>
      <c r="O41">
        <f>A!F40</f>
        <v>0.17993138916455498</v>
      </c>
      <c r="P41">
        <f>D!F40</f>
        <v>0.30022546237371922</v>
      </c>
      <c r="Q41">
        <f>V!G40</f>
        <v>2.4147229494416281E-2</v>
      </c>
      <c r="R41">
        <f>A!G40</f>
        <v>9.6075147137358388E-2</v>
      </c>
      <c r="S41">
        <f>D!G40</f>
        <v>4.9450443379522702E-2</v>
      </c>
      <c r="T41">
        <f>V!H40</f>
        <v>0.27776166591675294</v>
      </c>
      <c r="U41">
        <f>A!H40</f>
        <v>0.11667174453219688</v>
      </c>
      <c r="V41">
        <f>D!H40</f>
        <v>0.2129111277123085</v>
      </c>
      <c r="W41">
        <f>V!I40</f>
        <v>3.4146757123060666E-2</v>
      </c>
      <c r="X41">
        <f>A!I40</f>
        <v>9.9198490629650929E-2</v>
      </c>
      <c r="Y41">
        <f>D!I40</f>
        <v>0.12297154938621213</v>
      </c>
      <c r="Z41">
        <f>V!J40</f>
        <v>0.26442593991209473</v>
      </c>
      <c r="AA41">
        <f>A!J40</f>
        <v>0.1599062271765708</v>
      </c>
      <c r="AB41">
        <f>D!J40</f>
        <v>0.24745265322854815</v>
      </c>
      <c r="AC41">
        <f>V!K40</f>
        <v>9.6843167688278914E-2</v>
      </c>
      <c r="AD41">
        <f>A!K40</f>
        <v>0.1083245741667862</v>
      </c>
      <c r="AE41">
        <f>D!K40</f>
        <v>0.1073261909947421</v>
      </c>
      <c r="AF41">
        <f>V!L40</f>
        <v>0.26783173483344003</v>
      </c>
      <c r="AG41" s="1">
        <f>A!L40</f>
        <v>3.0609341123821722E-2</v>
      </c>
      <c r="AH41">
        <f>D!L40</f>
        <v>8.6318341969177245E-2</v>
      </c>
      <c r="AI41">
        <f>V!M40</f>
        <v>0.21372615673847878</v>
      </c>
      <c r="AJ41">
        <f>A!M40</f>
        <v>0.10777957132266339</v>
      </c>
      <c r="AK41">
        <f>D!M40</f>
        <v>0.13417456838127484</v>
      </c>
      <c r="AL41">
        <f>V!N40</f>
        <v>0.3352374173857452</v>
      </c>
      <c r="AM41">
        <f>A!N40</f>
        <v>0.1455010819187858</v>
      </c>
      <c r="AN41">
        <f>D!N40</f>
        <v>0.21861720348601482</v>
      </c>
      <c r="AO41">
        <f>V!O40</f>
        <v>0.30356332071259035</v>
      </c>
      <c r="AP41">
        <f>A!O40</f>
        <v>0.12462073166095813</v>
      </c>
      <c r="AQ41">
        <f>D!O40</f>
        <v>0.23366387186429649</v>
      </c>
      <c r="AR41">
        <f>V!P40</f>
        <v>0.17213673197056761</v>
      </c>
      <c r="AS41">
        <f>A!P40</f>
        <v>0.36584918511455788</v>
      </c>
      <c r="AT41">
        <f>D!P40</f>
        <v>0.20778357564839633</v>
      </c>
      <c r="AU41">
        <f>V!Q40</f>
        <v>0.24485135517751444</v>
      </c>
      <c r="AV41">
        <f>A!Q40</f>
        <v>0.13783023304694522</v>
      </c>
      <c r="AW41">
        <f>D!Q40</f>
        <v>0.17701726008970414</v>
      </c>
      <c r="AX41">
        <f>V!R40</f>
        <v>0.44018570430436904</v>
      </c>
      <c r="AY41">
        <f>A!R40</f>
        <v>0.35958152380126635</v>
      </c>
      <c r="AZ41">
        <f>D!R40</f>
        <v>0.43198048832501129</v>
      </c>
      <c r="BA41">
        <f>V!S40</f>
        <v>0.2979844010277381</v>
      </c>
      <c r="BB41">
        <f>A!S40</f>
        <v>0.20702074176663909</v>
      </c>
      <c r="BC41">
        <f>D!S40</f>
        <v>0.26387302880482599</v>
      </c>
      <c r="BD41">
        <f>V!T40</f>
        <v>0.33927311871148946</v>
      </c>
      <c r="BE41">
        <f>A!T40</f>
        <v>0.26168150860258377</v>
      </c>
      <c r="BF41">
        <f>D!T40</f>
        <v>0.1761025268648202</v>
      </c>
    </row>
    <row r="42" spans="1:58" x14ac:dyDescent="0.45">
      <c r="A42" t="s">
        <v>133</v>
      </c>
      <c r="B42">
        <f>V!B41</f>
        <v>9.8223354670809504E-2</v>
      </c>
      <c r="C42">
        <f>A!B41</f>
        <v>6.1471631765027776E-2</v>
      </c>
      <c r="D42">
        <f>D!B41</f>
        <v>9.7129553393851709E-2</v>
      </c>
      <c r="E42">
        <f>V!C41</f>
        <v>0.18855190901672458</v>
      </c>
      <c r="F42">
        <f>A!C41</f>
        <v>6.4133302386641014E-2</v>
      </c>
      <c r="G42">
        <f>D!C41</f>
        <v>0.16033325596660253</v>
      </c>
      <c r="H42">
        <f>V!D41</f>
        <v>0.12583648527691133</v>
      </c>
      <c r="I42">
        <f>A!D41</f>
        <v>0.50066856908047708</v>
      </c>
      <c r="J42">
        <f>D!D41</f>
        <v>0.25769705761495143</v>
      </c>
      <c r="K42">
        <f>V!E41</f>
        <v>0.13756718347091787</v>
      </c>
      <c r="L42">
        <f>A!E41</f>
        <v>0.13217239196225442</v>
      </c>
      <c r="M42">
        <f>D!E41</f>
        <v>0.1985283275188148</v>
      </c>
      <c r="N42">
        <f>V!F41</f>
        <v>0.63959845552644934</v>
      </c>
      <c r="O42">
        <f>A!F41</f>
        <v>0.26656228429850842</v>
      </c>
      <c r="P42">
        <f>D!F41</f>
        <v>0.44477389646408344</v>
      </c>
      <c r="Q42">
        <f>V!G41</f>
        <v>8.7656938272219723E-2</v>
      </c>
      <c r="R42">
        <f>A!G41</f>
        <v>0.34876271184904445</v>
      </c>
      <c r="S42">
        <f>D!G41</f>
        <v>0.17951021933406699</v>
      </c>
      <c r="T42">
        <f>V!H41</f>
        <v>0.41726460417457895</v>
      </c>
      <c r="U42">
        <f>A!H41</f>
        <v>0.17526892755307474</v>
      </c>
      <c r="V42">
        <f>D!H41</f>
        <v>0.31984355053467189</v>
      </c>
      <c r="W42">
        <f>V!I41</f>
        <v>3.1760296189044995E-2</v>
      </c>
      <c r="X42">
        <f>A!I41</f>
        <v>9.2265670574504133E-2</v>
      </c>
      <c r="Y42">
        <f>D!I41</f>
        <v>0.11437726918713038</v>
      </c>
      <c r="Z42">
        <f>V!J41</f>
        <v>0.13831190046764547</v>
      </c>
      <c r="AA42">
        <f>A!J41</f>
        <v>8.3641318188204514E-2</v>
      </c>
      <c r="AB42">
        <f>D!J41</f>
        <v>0.12943377172141149</v>
      </c>
      <c r="AC42">
        <f>V!K41</f>
        <v>6.7117766172118801E-2</v>
      </c>
      <c r="AD42">
        <f>A!K41</f>
        <v>7.5075027110050416E-2</v>
      </c>
      <c r="AE42">
        <f>D!K41</f>
        <v>7.4383091376317226E-2</v>
      </c>
      <c r="AF42">
        <f>V!L41</f>
        <v>0.49616328753452954</v>
      </c>
      <c r="AG42" s="1">
        <f>A!L41</f>
        <v>5.6704375718231947E-2</v>
      </c>
      <c r="AH42">
        <f>D!L41</f>
        <v>0.15990633952541408</v>
      </c>
      <c r="AI42">
        <f>V!M41</f>
        <v>0.31461162853743202</v>
      </c>
      <c r="AJ42">
        <f>A!M41</f>
        <v>0.15865492073757292</v>
      </c>
      <c r="AK42">
        <f>D!M41</f>
        <v>0.19750918704065201</v>
      </c>
      <c r="AL42">
        <f>V!N41</f>
        <v>0.73624016001876813</v>
      </c>
      <c r="AM42">
        <f>A!N41</f>
        <v>0.31954589278895279</v>
      </c>
      <c r="AN42">
        <f>D!N41</f>
        <v>0.48012171831103956</v>
      </c>
      <c r="AO42">
        <f>V!O41</f>
        <v>0.53433524118896558</v>
      </c>
      <c r="AP42">
        <f>A!O41</f>
        <v>0.21935867796178588</v>
      </c>
      <c r="AQ42">
        <f>D!O41</f>
        <v>0.4112975211783485</v>
      </c>
      <c r="AR42">
        <f>V!P41</f>
        <v>9.0404772375565795E-2</v>
      </c>
      <c r="AS42">
        <f>A!P41</f>
        <v>0.19214093311428154</v>
      </c>
      <c r="AT42">
        <f>D!P41</f>
        <v>0.10912619662772656</v>
      </c>
      <c r="AU42">
        <f>V!Q41</f>
        <v>0.39974618841569903</v>
      </c>
      <c r="AV42">
        <f>A!Q41</f>
        <v>0.22502268884327431</v>
      </c>
      <c r="AW42">
        <f>D!Q41</f>
        <v>0.28899972782812683</v>
      </c>
      <c r="AX42">
        <f>V!R41</f>
        <v>0.12363902385069397</v>
      </c>
      <c r="AY42">
        <f>A!R41</f>
        <v>0.10099898329908663</v>
      </c>
      <c r="AZ42">
        <f>D!R41</f>
        <v>0.12133434906400341</v>
      </c>
      <c r="BA42">
        <f>V!S41</f>
        <v>0.16672198222308721</v>
      </c>
      <c r="BB42">
        <f>A!S41</f>
        <v>0.11582790343919742</v>
      </c>
      <c r="BC42">
        <f>D!S41</f>
        <v>0.14763670267912854</v>
      </c>
      <c r="BD42">
        <f>V!T41</f>
        <v>0.53501793533694064</v>
      </c>
      <c r="BE42">
        <f>A!T41</f>
        <v>0.41265957344373888</v>
      </c>
      <c r="BF42">
        <f>D!T41</f>
        <v>0.2777054978262371</v>
      </c>
    </row>
    <row r="43" spans="1:58" x14ac:dyDescent="0.45">
      <c r="A43" t="s">
        <v>106</v>
      </c>
      <c r="B43">
        <f>V!B42</f>
        <v>0.15925354209038159</v>
      </c>
      <c r="C43">
        <f>A!B42</f>
        <v>9.9666470662354636E-2</v>
      </c>
      <c r="D43">
        <f>D!B42</f>
        <v>0.15748011734549985</v>
      </c>
      <c r="E43">
        <f>V!C42</f>
        <v>0.12503583874492227</v>
      </c>
      <c r="F43">
        <f>A!C42</f>
        <v>4.2529196852014381E-2</v>
      </c>
      <c r="G43">
        <f>D!C42</f>
        <v>0.10632299213003596</v>
      </c>
      <c r="H43">
        <f>V!D42</f>
        <v>0.14058057891648601</v>
      </c>
      <c r="I43">
        <f>A!D42</f>
        <v>0.55933123951878472</v>
      </c>
      <c r="J43">
        <f>D!D42</f>
        <v>0.28789107916408041</v>
      </c>
      <c r="K43">
        <f>V!E42</f>
        <v>0.1093001266251856</v>
      </c>
      <c r="L43">
        <f>A!E42</f>
        <v>0.10501384714968812</v>
      </c>
      <c r="M43">
        <f>D!E42</f>
        <v>0.15773508469830705</v>
      </c>
      <c r="N43">
        <f>V!F42</f>
        <v>0.27149306856845401</v>
      </c>
      <c r="O43">
        <f>A!F42</f>
        <v>0.11314882314600266</v>
      </c>
      <c r="P43">
        <f>D!F42</f>
        <v>0.18879506184984582</v>
      </c>
      <c r="Q43">
        <f>V!G42</f>
        <v>2.5219107991375982E-2</v>
      </c>
      <c r="R43">
        <f>A!G42</f>
        <v>0.10033985519972997</v>
      </c>
      <c r="S43">
        <f>D!G42</f>
        <v>5.1645513705743371E-2</v>
      </c>
      <c r="T43">
        <f>V!H42</f>
        <v>0.28041244668215015</v>
      </c>
      <c r="U43">
        <f>A!H42</f>
        <v>0.1177851854933552</v>
      </c>
      <c r="V43">
        <f>D!H42</f>
        <v>0.21494301616680808</v>
      </c>
      <c r="W43">
        <f>V!I42</f>
        <v>6.1632545516667567E-2</v>
      </c>
      <c r="X43">
        <f>A!I42</f>
        <v>0.17904644551993931</v>
      </c>
      <c r="Y43">
        <f>D!I42</f>
        <v>0.22195517974040405</v>
      </c>
      <c r="Z43">
        <f>V!J42</f>
        <v>0.29188144898309809</v>
      </c>
      <c r="AA43">
        <f>A!J42</f>
        <v>0.17650938975667083</v>
      </c>
      <c r="AB43">
        <f>D!J42</f>
        <v>0.27314581543350741</v>
      </c>
      <c r="AC43">
        <f>V!K42</f>
        <v>9.9202866324713396E-2</v>
      </c>
      <c r="AD43">
        <f>A!K42</f>
        <v>0.11096403088898354</v>
      </c>
      <c r="AE43">
        <f>D!K42</f>
        <v>0.10994132092687309</v>
      </c>
      <c r="AF43">
        <f>V!L42</f>
        <v>0.26412300039205827</v>
      </c>
      <c r="AG43" s="1">
        <f>A!L42</f>
        <v>3.0185485759092374E-2</v>
      </c>
      <c r="AH43">
        <f>D!L42</f>
        <v>8.5123069840640483E-2</v>
      </c>
      <c r="AI43">
        <f>V!M42</f>
        <v>0.21782603852593774</v>
      </c>
      <c r="AJ43">
        <f>A!M42</f>
        <v>0.10984709318460668</v>
      </c>
      <c r="AK43">
        <f>D!M42</f>
        <v>0.13674842212777569</v>
      </c>
      <c r="AL43">
        <f>V!N42</f>
        <v>0.24053349222825238</v>
      </c>
      <c r="AM43">
        <f>A!N42</f>
        <v>0.10439730633243668</v>
      </c>
      <c r="AN43">
        <f>D!N42</f>
        <v>0.15685826428843502</v>
      </c>
      <c r="AO43">
        <f>V!O42</f>
        <v>0.18776434093346389</v>
      </c>
      <c r="AP43">
        <f>A!O42</f>
        <v>7.7082203120053594E-2</v>
      </c>
      <c r="AQ43">
        <f>D!O42</f>
        <v>0.1445291308501005</v>
      </c>
      <c r="AR43">
        <f>V!P42</f>
        <v>0.21245750172038624</v>
      </c>
      <c r="AS43">
        <f>A!P42</f>
        <v>0.45154455406512611</v>
      </c>
      <c r="AT43">
        <f>D!P42</f>
        <v>0.25645415057801391</v>
      </c>
      <c r="AU43">
        <f>V!Q42</f>
        <v>0.27966685963918769</v>
      </c>
      <c r="AV43">
        <f>A!Q42</f>
        <v>0.15742836469755597</v>
      </c>
      <c r="AW43">
        <f>D!Q42</f>
        <v>0.20218740956254738</v>
      </c>
      <c r="AX43">
        <f>V!R42</f>
        <v>0.54781213584032051</v>
      </c>
      <c r="AY43">
        <f>A!R42</f>
        <v>0.4475000451765776</v>
      </c>
      <c r="AZ43">
        <f>D!R42</f>
        <v>0.53760072541347237</v>
      </c>
      <c r="BA43">
        <f>V!S42</f>
        <v>0.35981993380079974</v>
      </c>
      <c r="BB43">
        <f>A!S42</f>
        <v>0.24998016453529245</v>
      </c>
      <c r="BC43">
        <f>D!S42</f>
        <v>0.31863002032623455</v>
      </c>
      <c r="BD43">
        <f>V!T42</f>
        <v>0.35316299815451518</v>
      </c>
      <c r="BE43">
        <f>A!T42</f>
        <v>0.27239477884563501</v>
      </c>
      <c r="BF43">
        <f>D!T42</f>
        <v>0.18331218401966426</v>
      </c>
    </row>
    <row r="44" spans="1:58" x14ac:dyDescent="0.45">
      <c r="A44" t="s">
        <v>134</v>
      </c>
      <c r="B44">
        <f>V!B43</f>
        <v>0.14222757924710014</v>
      </c>
      <c r="C44">
        <f>A!B43</f>
        <v>8.9011023983151749E-2</v>
      </c>
      <c r="D44">
        <f>D!B43</f>
        <v>0.14064375319757785</v>
      </c>
      <c r="E44">
        <f>V!C43</f>
        <v>0.12192952860093839</v>
      </c>
      <c r="F44">
        <f>A!C43</f>
        <v>4.1472628775829384E-2</v>
      </c>
      <c r="G44">
        <f>D!C43</f>
        <v>0.10368157193957346</v>
      </c>
      <c r="H44">
        <f>V!D43</f>
        <v>0.13683610761862933</v>
      </c>
      <c r="I44">
        <f>A!D43</f>
        <v>0.54443302392944004</v>
      </c>
      <c r="J44">
        <f>D!D43</f>
        <v>0.28022287996368239</v>
      </c>
      <c r="K44">
        <f>V!E43</f>
        <v>0.10371433503540753</v>
      </c>
      <c r="L44">
        <f>A!E43</f>
        <v>9.9647106210489583E-2</v>
      </c>
      <c r="M44">
        <f>D!E43</f>
        <v>0.14967402075698027</v>
      </c>
      <c r="N44">
        <f>V!F43</f>
        <v>0.35150110749417174</v>
      </c>
      <c r="O44">
        <f>A!F43</f>
        <v>0.14649337773960167</v>
      </c>
      <c r="P44">
        <f>D!F43</f>
        <v>0.24443229316891044</v>
      </c>
      <c r="Q44">
        <f>V!G43</f>
        <v>4.8980616049208878E-2</v>
      </c>
      <c r="R44">
        <f>A!G43</f>
        <v>0.19488032342983108</v>
      </c>
      <c r="S44">
        <f>D!G43</f>
        <v>0.10030604882417776</v>
      </c>
      <c r="T44">
        <f>V!H43</f>
        <v>0.31133290821005244</v>
      </c>
      <c r="U44">
        <f>A!H43</f>
        <v>0.13077309790486211</v>
      </c>
      <c r="V44">
        <f>D!H43</f>
        <v>0.23864430810557324</v>
      </c>
      <c r="W44">
        <f>V!I43</f>
        <v>5.3584242611526375E-2</v>
      </c>
      <c r="X44">
        <f>A!I43</f>
        <v>0.15566561619424435</v>
      </c>
      <c r="Y44">
        <f>D!I43</f>
        <v>0.19297110155669941</v>
      </c>
      <c r="Z44">
        <f>V!J43</f>
        <v>0.29520697692474679</v>
      </c>
      <c r="AA44">
        <f>A!J43</f>
        <v>0.17852043537003268</v>
      </c>
      <c r="AB44">
        <f>D!J43</f>
        <v>0.27625788043295563</v>
      </c>
      <c r="AC44">
        <f>V!K43</f>
        <v>8.6069198242723105E-2</v>
      </c>
      <c r="AD44">
        <f>A!K43</f>
        <v>9.6273278446757288E-2</v>
      </c>
      <c r="AE44">
        <f>D!K43</f>
        <v>9.5385967124667362E-2</v>
      </c>
      <c r="AF44">
        <f>V!L43</f>
        <v>0.31875606087543756</v>
      </c>
      <c r="AG44" s="1">
        <f>A!L43</f>
        <v>3.6429264100050006E-2</v>
      </c>
      <c r="AH44">
        <f>D!L43</f>
        <v>0.10273052476214101</v>
      </c>
      <c r="AI44">
        <f>V!M43</f>
        <v>0.22501643975574961</v>
      </c>
      <c r="AJ44">
        <f>A!M43</f>
        <v>0.11347312742399723</v>
      </c>
      <c r="AK44">
        <f>D!M43</f>
        <v>0.1412624647523231</v>
      </c>
      <c r="AL44">
        <f>V!N43</f>
        <v>0.34321280742499066</v>
      </c>
      <c r="AM44">
        <f>A!N43</f>
        <v>0.14896259253560118</v>
      </c>
      <c r="AN44">
        <f>D!N43</f>
        <v>0.22381816667409421</v>
      </c>
      <c r="AO44">
        <f>V!O43</f>
        <v>0.26722682267726511</v>
      </c>
      <c r="AP44">
        <f>A!O43</f>
        <v>0.10970364299382462</v>
      </c>
      <c r="AQ44">
        <f>D!O43</f>
        <v>0.20569433061342116</v>
      </c>
      <c r="AR44">
        <f>V!P43</f>
        <v>0.20526138182566983</v>
      </c>
      <c r="AS44">
        <f>A!P43</f>
        <v>0.43625034829433917</v>
      </c>
      <c r="AT44">
        <f>D!P43</f>
        <v>0.2477678260184516</v>
      </c>
      <c r="AU44">
        <f>V!Q43</f>
        <v>0.30315980965212896</v>
      </c>
      <c r="AV44">
        <f>A!Q43</f>
        <v>0.17065287298298651</v>
      </c>
      <c r="AW44">
        <f>D!Q43</f>
        <v>0.21917182706638463</v>
      </c>
      <c r="AX44">
        <f>V!R43</f>
        <v>0.43797647650415561</v>
      </c>
      <c r="AY44">
        <f>A!R43</f>
        <v>0.35777683661797799</v>
      </c>
      <c r="AZ44">
        <f>D!R43</f>
        <v>0.42981244130616147</v>
      </c>
      <c r="BA44">
        <f>V!S43</f>
        <v>0.27536552700867994</v>
      </c>
      <c r="BB44">
        <f>A!S43</f>
        <v>0.19130657665866188</v>
      </c>
      <c r="BC44">
        <f>D!S43</f>
        <v>0.24384342062742317</v>
      </c>
      <c r="BD44">
        <f>V!T43</f>
        <v>0.37290138312269883</v>
      </c>
      <c r="BE44">
        <f>A!T43</f>
        <v>0.28761900402288876</v>
      </c>
      <c r="BF44">
        <f>D!T43</f>
        <v>0.19355755648633358</v>
      </c>
    </row>
    <row r="45" spans="1:58" x14ac:dyDescent="0.45">
      <c r="A45" t="s">
        <v>135</v>
      </c>
      <c r="B45">
        <f>V!B44</f>
        <v>0.18646577274076356</v>
      </c>
      <c r="C45">
        <f>A!B44</f>
        <v>0.1166968421829723</v>
      </c>
      <c r="D45">
        <f>D!B44</f>
        <v>0.18438931647416262</v>
      </c>
      <c r="E45">
        <f>V!C44</f>
        <v>0.335104271740227</v>
      </c>
      <c r="F45">
        <f>A!C44</f>
        <v>0.11398104480960103</v>
      </c>
      <c r="G45">
        <f>D!C44</f>
        <v>0.28495261202400257</v>
      </c>
      <c r="H45">
        <f>V!D44</f>
        <v>7.6358197225022628E-2</v>
      </c>
      <c r="I45">
        <f>A!D44</f>
        <v>0.30380814640594106</v>
      </c>
      <c r="J45">
        <f>D!D44</f>
        <v>0.15637184006188143</v>
      </c>
      <c r="K45">
        <f>V!E44</f>
        <v>0.2312983870265386</v>
      </c>
      <c r="L45">
        <f>A!E44</f>
        <v>0.2222278620451057</v>
      </c>
      <c r="M45">
        <f>D!E44</f>
        <v>0.33379531931673018</v>
      </c>
      <c r="N45">
        <f>V!F44</f>
        <v>0.60580881083955129</v>
      </c>
      <c r="O45">
        <f>A!F44</f>
        <v>0.25247994123537382</v>
      </c>
      <c r="P45">
        <f>D!F44</f>
        <v>0.42127672914344239</v>
      </c>
      <c r="Q45">
        <f>V!G44</f>
        <v>0.11514680616087894</v>
      </c>
      <c r="R45">
        <f>A!G44</f>
        <v>0.45813729259753966</v>
      </c>
      <c r="S45">
        <f>D!G44</f>
        <v>0.23580595942520424</v>
      </c>
      <c r="T45">
        <f>V!H44</f>
        <v>0.58090700441622833</v>
      </c>
      <c r="U45">
        <f>A!H44</f>
        <v>0.24400571400852239</v>
      </c>
      <c r="V45">
        <f>D!H44</f>
        <v>0.44527946287342024</v>
      </c>
      <c r="W45">
        <f>V!I44</f>
        <v>5.3838763831429555E-2</v>
      </c>
      <c r="X45">
        <f>A!I44</f>
        <v>0.15640501644700106</v>
      </c>
      <c r="Y45">
        <f>D!I44</f>
        <v>0.19388770012711021</v>
      </c>
      <c r="Z45">
        <f>V!J44</f>
        <v>0.12584600803017687</v>
      </c>
      <c r="AA45">
        <f>A!J44</f>
        <v>7.6102822423654265E-2</v>
      </c>
      <c r="AB45">
        <f>D!J44</f>
        <v>0.11776805481202365</v>
      </c>
      <c r="AC45">
        <f>V!K44</f>
        <v>8.6397146009105988E-2</v>
      </c>
      <c r="AD45">
        <f>A!K44</f>
        <v>9.6640106618432989E-2</v>
      </c>
      <c r="AE45">
        <f>D!K44</f>
        <v>9.574941439153499E-2</v>
      </c>
      <c r="AF45">
        <f>V!L44</f>
        <v>0.60371941108935678</v>
      </c>
      <c r="AG45" s="1">
        <f>A!L44</f>
        <v>6.8996504124497912E-2</v>
      </c>
      <c r="AH45">
        <f>D!L44</f>
        <v>0.1945701416310841</v>
      </c>
      <c r="AI45">
        <f>V!M44</f>
        <v>0.37992496072270565</v>
      </c>
      <c r="AJ45">
        <f>A!M44</f>
        <v>0.1915916611534742</v>
      </c>
      <c r="AK45">
        <f>D!M44</f>
        <v>0.23851206796656993</v>
      </c>
      <c r="AL45">
        <f>V!N44</f>
        <v>0.69321754140864289</v>
      </c>
      <c r="AM45">
        <f>A!N44</f>
        <v>0.30087304414464544</v>
      </c>
      <c r="AN45">
        <f>D!N44</f>
        <v>0.4520655286394421</v>
      </c>
      <c r="AO45">
        <f>V!O44</f>
        <v>0.58482155323069163</v>
      </c>
      <c r="AP45">
        <f>A!O44</f>
        <v>0.24008463764207341</v>
      </c>
      <c r="AQ45">
        <f>D!O44</f>
        <v>0.45015869557888766</v>
      </c>
      <c r="AR45">
        <f>V!P44</f>
        <v>5.8193750667758198E-2</v>
      </c>
      <c r="AS45">
        <f>A!P44</f>
        <v>0.1236815409287504</v>
      </c>
      <c r="AT45">
        <f>D!P44</f>
        <v>7.0244772604405675E-2</v>
      </c>
      <c r="AU45">
        <f>V!Q44</f>
        <v>0.47975862058953189</v>
      </c>
      <c r="AV45">
        <f>A!Q44</f>
        <v>0.27006279966960406</v>
      </c>
      <c r="AW45">
        <f>D!Q44</f>
        <v>0.3468453603599817</v>
      </c>
      <c r="AX45">
        <f>V!R44</f>
        <v>0.17501695569554779</v>
      </c>
      <c r="AY45">
        <f>A!R44</f>
        <v>0.14296889472936744</v>
      </c>
      <c r="AZ45">
        <f>D!R44</f>
        <v>0.17175457823192464</v>
      </c>
      <c r="BA45">
        <f>V!S44</f>
        <v>0.25254605931305452</v>
      </c>
      <c r="BB45">
        <f>A!S44</f>
        <v>0.17545305173327999</v>
      </c>
      <c r="BC45">
        <f>D!S44</f>
        <v>0.22363618147063907</v>
      </c>
      <c r="BD45">
        <f>V!T44</f>
        <v>0.45642714246608362</v>
      </c>
      <c r="BE45">
        <f>A!T44</f>
        <v>0.35204245965993891</v>
      </c>
      <c r="BF45">
        <f>D!T44</f>
        <v>0.23691229480022052</v>
      </c>
    </row>
    <row r="46" spans="1:58" x14ac:dyDescent="0.45">
      <c r="A46" t="s">
        <v>136</v>
      </c>
      <c r="B46">
        <f>V!B45</f>
        <v>0.14642457955602112</v>
      </c>
      <c r="C46">
        <f>A!B45</f>
        <v>9.1637654466017682E-2</v>
      </c>
      <c r="D46">
        <f>D!B45</f>
        <v>0.14479401630929484</v>
      </c>
      <c r="E46">
        <f>V!C45</f>
        <v>0.11075162078288317</v>
      </c>
      <c r="F46">
        <f>A!C45</f>
        <v>3.7670619313905841E-2</v>
      </c>
      <c r="G46">
        <f>D!C45</f>
        <v>9.41765482847646E-2</v>
      </c>
      <c r="H46">
        <f>V!D45</f>
        <v>0.13524630184339914</v>
      </c>
      <c r="I46">
        <f>A!D45</f>
        <v>0.53810762648331156</v>
      </c>
      <c r="J46">
        <f>D!D45</f>
        <v>0.27696716068993976</v>
      </c>
      <c r="K46">
        <f>V!E45</f>
        <v>9.3273138891705035E-2</v>
      </c>
      <c r="L46">
        <f>A!E45</f>
        <v>8.9615368739089138E-2</v>
      </c>
      <c r="M46">
        <f>D!E45</f>
        <v>0.13460594161626452</v>
      </c>
      <c r="N46">
        <f>V!F45</f>
        <v>0.37193552124305596</v>
      </c>
      <c r="O46">
        <f>A!F45</f>
        <v>0.15500972727130904</v>
      </c>
      <c r="P46">
        <f>D!F45</f>
        <v>0.25864229281246748</v>
      </c>
      <c r="Q46">
        <f>V!G45</f>
        <v>3.9907500824108266E-2</v>
      </c>
      <c r="R46">
        <f>A!G45</f>
        <v>0.158780907534218</v>
      </c>
      <c r="S46">
        <f>D!G45</f>
        <v>8.1725467113200445E-2</v>
      </c>
      <c r="T46">
        <f>V!H45</f>
        <v>0.25937275990936293</v>
      </c>
      <c r="U46">
        <f>A!H45</f>
        <v>0.10894761983399681</v>
      </c>
      <c r="V46">
        <f>D!H45</f>
        <v>0.1988155803569637</v>
      </c>
      <c r="W46">
        <f>V!I45</f>
        <v>5.415795783628348E-2</v>
      </c>
      <c r="X46">
        <f>A!I45</f>
        <v>0.1573322952332539</v>
      </c>
      <c r="Y46">
        <f>D!I45</f>
        <v>0.19503720258762847</v>
      </c>
      <c r="Z46">
        <f>V!J45</f>
        <v>0.28821202948639491</v>
      </c>
      <c r="AA46">
        <f>A!J45</f>
        <v>0.17429038269616451</v>
      </c>
      <c r="AB46">
        <f>D!J45</f>
        <v>0.26971193299909257</v>
      </c>
      <c r="AC46">
        <f>V!K45</f>
        <v>8.9743270266461617E-2</v>
      </c>
      <c r="AD46">
        <f>A!K45</f>
        <v>0.10038293632898027</v>
      </c>
      <c r="AE46">
        <f>D!K45</f>
        <v>9.945774797571777E-2</v>
      </c>
      <c r="AF46">
        <f>V!L45</f>
        <v>0.23749656607919822</v>
      </c>
      <c r="AG46" s="1">
        <f>A!L45</f>
        <v>2.7142464694765514E-2</v>
      </c>
      <c r="AH46">
        <f>D!L45</f>
        <v>7.6541750439238734E-2</v>
      </c>
      <c r="AI46">
        <f>V!M45</f>
        <v>0.17252863575076086</v>
      </c>
      <c r="AJ46">
        <f>A!M45</f>
        <v>8.7004149074997761E-2</v>
      </c>
      <c r="AK46">
        <f>D!M45</f>
        <v>0.10831128762397681</v>
      </c>
      <c r="AL46">
        <f>V!N45</f>
        <v>0.33834772663365487</v>
      </c>
      <c r="AM46">
        <f>A!N45</f>
        <v>0.14685103075266592</v>
      </c>
      <c r="AN46">
        <f>D!N45</f>
        <v>0.2206455185680759</v>
      </c>
      <c r="AO46">
        <f>V!O45</f>
        <v>0.29723634397225784</v>
      </c>
      <c r="AP46">
        <f>A!O45</f>
        <v>0.12202334120966374</v>
      </c>
      <c r="AQ46">
        <f>D!O45</f>
        <v>0.2287937647681195</v>
      </c>
      <c r="AR46">
        <f>V!P45</f>
        <v>0.17410496392637226</v>
      </c>
      <c r="AS46">
        <f>A!P45</f>
        <v>0.37003234839937427</v>
      </c>
      <c r="AT46">
        <f>D!P45</f>
        <v>0.21015939787297797</v>
      </c>
      <c r="AU46">
        <f>V!Q45</f>
        <v>0.16554780407780739</v>
      </c>
      <c r="AV46">
        <f>A!Q45</f>
        <v>9.3189161235851845E-2</v>
      </c>
      <c r="AW46">
        <f>D!Q45</f>
        <v>0.11968411884212345</v>
      </c>
      <c r="AX46">
        <f>V!R45</f>
        <v>0.42670314142882115</v>
      </c>
      <c r="AY46">
        <f>A!R45</f>
        <v>0.34856780741718391</v>
      </c>
      <c r="AZ46">
        <f>D!R45</f>
        <v>0.41874924515218742</v>
      </c>
      <c r="BA46">
        <f>V!S45</f>
        <v>0.25652229129356213</v>
      </c>
      <c r="BB46">
        <f>A!S45</f>
        <v>0.17821548658289582</v>
      </c>
      <c r="BC46">
        <f>D!S45</f>
        <v>0.22715723952706227</v>
      </c>
      <c r="BD46">
        <f>V!T45</f>
        <v>0.38293189915857928</v>
      </c>
      <c r="BE46">
        <f>A!T45</f>
        <v>0.29535554553935256</v>
      </c>
      <c r="BF46">
        <f>D!T45</f>
        <v>0.19876397904755852</v>
      </c>
    </row>
    <row r="47" spans="1:58" x14ac:dyDescent="0.45">
      <c r="A47" t="s">
        <v>137</v>
      </c>
      <c r="B47">
        <f>V!B46</f>
        <v>6.5641226906644229E-2</v>
      </c>
      <c r="C47">
        <f>A!B46</f>
        <v>4.1080589667632582E-2</v>
      </c>
      <c r="D47">
        <f>D!B46</f>
        <v>6.4910255560245073E-2</v>
      </c>
      <c r="E47">
        <f>V!C46</f>
        <v>0.11948461919941819</v>
      </c>
      <c r="F47">
        <f>A!C46</f>
        <v>4.0641026938577615E-2</v>
      </c>
      <c r="G47">
        <f>D!C46</f>
        <v>0.10160256734644404</v>
      </c>
      <c r="H47">
        <f>V!D46</f>
        <v>0.14838180137078294</v>
      </c>
      <c r="I47">
        <f>A!D46</f>
        <v>0.59037014587949799</v>
      </c>
      <c r="J47">
        <f>D!D46</f>
        <v>0.30386698684974162</v>
      </c>
      <c r="K47">
        <f>V!E46</f>
        <v>0.10982915263005687</v>
      </c>
      <c r="L47">
        <f>A!E46</f>
        <v>0.1055221270367213</v>
      </c>
      <c r="M47">
        <f>D!E46</f>
        <v>0.15849854183474874</v>
      </c>
      <c r="N47">
        <f>V!F46</f>
        <v>0.41972676029876121</v>
      </c>
      <c r="O47">
        <f>A!F46</f>
        <v>0.17492744555544593</v>
      </c>
      <c r="P47">
        <f>D!F46</f>
        <v>0.29187610604010666</v>
      </c>
      <c r="Q47">
        <f>V!G46</f>
        <v>3.4045616380245808E-2</v>
      </c>
      <c r="R47">
        <f>A!G46</f>
        <v>0.13545809070438225</v>
      </c>
      <c r="S47">
        <f>D!G46</f>
        <v>6.9721076097843809E-2</v>
      </c>
      <c r="T47">
        <f>V!H46</f>
        <v>0.32750937208536168</v>
      </c>
      <c r="U47">
        <f>A!H46</f>
        <v>0.13756790256037582</v>
      </c>
      <c r="V47">
        <f>D!H46</f>
        <v>0.25104396431703097</v>
      </c>
      <c r="W47">
        <f>V!I46</f>
        <v>3.290151022560462E-2</v>
      </c>
      <c r="X47">
        <f>A!I46</f>
        <v>9.558096957944634E-2</v>
      </c>
      <c r="Y47">
        <f>D!I46</f>
        <v>0.11848708429347486</v>
      </c>
      <c r="Z47">
        <f>V!J46</f>
        <v>0.2665720632863251</v>
      </c>
      <c r="AA47">
        <f>A!J46</f>
        <v>0.16120405178463579</v>
      </c>
      <c r="AB47">
        <f>D!J46</f>
        <v>0.24946101868348669</v>
      </c>
      <c r="AC47">
        <f>V!K46</f>
        <v>9.2142582580649418E-2</v>
      </c>
      <c r="AD47">
        <f>A!K46</f>
        <v>0.10306670319588104</v>
      </c>
      <c r="AE47">
        <f>D!K46</f>
        <v>0.10211677966412178</v>
      </c>
      <c r="AF47">
        <f>V!L46</f>
        <v>0.3474584601119346</v>
      </c>
      <c r="AG47" s="1">
        <f>A!L46</f>
        <v>3.9709538298506819E-2</v>
      </c>
      <c r="AH47">
        <f>D!L46</f>
        <v>0.1119808980017892</v>
      </c>
      <c r="AI47">
        <f>V!M46</f>
        <v>0.26520483469609701</v>
      </c>
      <c r="AJ47">
        <f>A!M46</f>
        <v>0.13373965934931822</v>
      </c>
      <c r="AK47">
        <f>D!M46</f>
        <v>0.16649222898588598</v>
      </c>
      <c r="AL47">
        <f>V!N46</f>
        <v>0.35258638483837734</v>
      </c>
      <c r="AM47">
        <f>A!N46</f>
        <v>0.15303095001709291</v>
      </c>
      <c r="AN47">
        <f>D!N46</f>
        <v>0.22993092490005412</v>
      </c>
      <c r="AO47">
        <f>V!O46</f>
        <v>0.28218310068808133</v>
      </c>
      <c r="AP47">
        <f>A!O46</f>
        <v>0.11584358870352812</v>
      </c>
      <c r="AQ47">
        <f>D!O46</f>
        <v>0.21720672881911521</v>
      </c>
      <c r="AR47">
        <f>V!P46</f>
        <v>0.1996235075628105</v>
      </c>
      <c r="AS47">
        <f>A!P46</f>
        <v>0.42426794522886158</v>
      </c>
      <c r="AT47">
        <f>D!P46</f>
        <v>0.24096243555946881</v>
      </c>
      <c r="AU47">
        <f>V!Q46</f>
        <v>0.3793098790332502</v>
      </c>
      <c r="AV47">
        <f>A!Q46</f>
        <v>0.21351880607831963</v>
      </c>
      <c r="AW47">
        <f>D!Q46</f>
        <v>0.27422513329666542</v>
      </c>
      <c r="AX47">
        <f>V!R46</f>
        <v>0.43863455968155957</v>
      </c>
      <c r="AY47">
        <f>A!R46</f>
        <v>0.35831441552934418</v>
      </c>
      <c r="AZ47">
        <f>D!R46</f>
        <v>0.43045825758223227</v>
      </c>
      <c r="BA47">
        <f>V!S46</f>
        <v>0.30894434468845583</v>
      </c>
      <c r="BB47">
        <f>A!S46</f>
        <v>0.21463501841513777</v>
      </c>
      <c r="BC47">
        <f>D!S46</f>
        <v>0.27357834733596159</v>
      </c>
      <c r="BD47">
        <f>V!T46</f>
        <v>0.33774825204179398</v>
      </c>
      <c r="BE47">
        <f>A!T46</f>
        <v>0.26050537825645093</v>
      </c>
      <c r="BF47">
        <f>D!T46</f>
        <v>0.17531103216967558</v>
      </c>
    </row>
    <row r="48" spans="1:58" x14ac:dyDescent="0.45">
      <c r="A48" t="s">
        <v>138</v>
      </c>
      <c r="B48">
        <f>V!B47</f>
        <v>0.18246286484727189</v>
      </c>
      <c r="C48">
        <f>A!B47</f>
        <v>0.11419168156366015</v>
      </c>
      <c r="D48">
        <f>D!B47</f>
        <v>0.18043098439240249</v>
      </c>
      <c r="E48">
        <f>V!C47</f>
        <v>0.32800434256803279</v>
      </c>
      <c r="F48">
        <f>A!C47</f>
        <v>0.11156610291429686</v>
      </c>
      <c r="G48">
        <f>D!C47</f>
        <v>0.27891525728574218</v>
      </c>
      <c r="H48">
        <f>V!D47</f>
        <v>7.8594394260164235E-2</v>
      </c>
      <c r="I48">
        <f>A!D47</f>
        <v>0.31270535588618537</v>
      </c>
      <c r="J48">
        <f>D!D47</f>
        <v>0.16095128611788953</v>
      </c>
      <c r="K48">
        <f>V!E47</f>
        <v>0.22660235672545001</v>
      </c>
      <c r="L48">
        <f>A!E47</f>
        <v>0.21771598979504017</v>
      </c>
      <c r="M48">
        <f>D!E47</f>
        <v>0.32701830303908075</v>
      </c>
      <c r="N48">
        <f>V!F47</f>
        <v>0.60868840684652314</v>
      </c>
      <c r="O48">
        <f>A!F47</f>
        <v>0.2536800562182086</v>
      </c>
      <c r="P48">
        <f>D!F47</f>
        <v>0.42327918728760583</v>
      </c>
      <c r="Q48">
        <f>V!G47</f>
        <v>0.11361378042537329</v>
      </c>
      <c r="R48">
        <f>A!G47</f>
        <v>0.45203780722435755</v>
      </c>
      <c r="S48">
        <f>D!G47</f>
        <v>0.23266651842430169</v>
      </c>
      <c r="T48">
        <f>V!H47</f>
        <v>0.57102843074230392</v>
      </c>
      <c r="U48">
        <f>A!H47</f>
        <v>0.23985629180433662</v>
      </c>
      <c r="V48">
        <f>D!H47</f>
        <v>0.43770729392720309</v>
      </c>
      <c r="W48">
        <f>V!I47</f>
        <v>5.2929759980416526E-2</v>
      </c>
      <c r="X48">
        <f>A!I47</f>
        <v>0.15376430272791891</v>
      </c>
      <c r="Y48">
        <f>D!I47</f>
        <v>0.19061413562567722</v>
      </c>
      <c r="Z48">
        <f>V!J47</f>
        <v>0.12530185716130315</v>
      </c>
      <c r="AA48">
        <f>A!J47</f>
        <v>7.5773758215788051E-2</v>
      </c>
      <c r="AB48">
        <f>D!J47</f>
        <v>0.11725883254621952</v>
      </c>
      <c r="AC48">
        <f>V!K47</f>
        <v>8.5534674787609788E-2</v>
      </c>
      <c r="AD48">
        <f>A!K47</f>
        <v>9.5675383654182086E-2</v>
      </c>
      <c r="AE48">
        <f>D!K47</f>
        <v>9.4793582883175798E-2</v>
      </c>
      <c r="AF48">
        <f>V!L47</f>
        <v>0.5978257786701191</v>
      </c>
      <c r="AG48" s="1">
        <f>A!L47</f>
        <v>6.8322946133727899E-2</v>
      </c>
      <c r="AH48">
        <f>D!L47</f>
        <v>0.19267070809711265</v>
      </c>
      <c r="AI48">
        <f>V!M47</f>
        <v>0.37606261499731308</v>
      </c>
      <c r="AJ48">
        <f>A!M47</f>
        <v>0.18964392591631224</v>
      </c>
      <c r="AK48">
        <f>D!M47</f>
        <v>0.23608733634479689</v>
      </c>
      <c r="AL48">
        <f>V!N47</f>
        <v>0.6960515239058388</v>
      </c>
      <c r="AM48">
        <f>A!N47</f>
        <v>0.30210306053928443</v>
      </c>
      <c r="AN48">
        <f>D!N47</f>
        <v>0.45391364372485443</v>
      </c>
      <c r="AO48">
        <f>V!O47</f>
        <v>0.5835087620548286</v>
      </c>
      <c r="AP48">
        <f>A!O47</f>
        <v>0.23954570231724545</v>
      </c>
      <c r="AQ48">
        <f>D!O47</f>
        <v>0.44914819184483518</v>
      </c>
      <c r="AR48">
        <f>V!P47</f>
        <v>5.8222883903415852E-2</v>
      </c>
      <c r="AS48">
        <f>A!P47</f>
        <v>0.1237434589772871</v>
      </c>
      <c r="AT48">
        <f>D!P47</f>
        <v>7.0279938880689979E-2</v>
      </c>
      <c r="AU48">
        <f>V!Q47</f>
        <v>0.47078427792911343</v>
      </c>
      <c r="AV48">
        <f>A!Q47</f>
        <v>0.26501101737731547</v>
      </c>
      <c r="AW48">
        <f>D!Q47</f>
        <v>0.34035728702380719</v>
      </c>
      <c r="AX48">
        <f>V!R47</f>
        <v>0.17181548067254596</v>
      </c>
      <c r="AY48">
        <f>A!R47</f>
        <v>0.14035365471606001</v>
      </c>
      <c r="AZ48">
        <f>D!R47</f>
        <v>0.16861277982667613</v>
      </c>
      <c r="BA48">
        <f>V!S47</f>
        <v>0.24767407178880166</v>
      </c>
      <c r="BB48">
        <f>A!S47</f>
        <v>0.1720683025059043</v>
      </c>
      <c r="BC48">
        <f>D!S47</f>
        <v>0.21932190830771517</v>
      </c>
      <c r="BD48">
        <f>V!T47</f>
        <v>0.46160127930705014</v>
      </c>
      <c r="BE48">
        <f>A!T47</f>
        <v>0.35603327372561711</v>
      </c>
      <c r="BF48">
        <f>D!T47</f>
        <v>0.23959797345197784</v>
      </c>
    </row>
    <row r="49" spans="1:58" x14ac:dyDescent="0.45">
      <c r="A49" t="s">
        <v>139</v>
      </c>
      <c r="B49">
        <f>V!B48</f>
        <v>0.18066891162337842</v>
      </c>
      <c r="C49">
        <f>A!B48</f>
        <v>0.11306896250817225</v>
      </c>
      <c r="D49">
        <f>D!B48</f>
        <v>0.17865700837590204</v>
      </c>
      <c r="E49">
        <f>V!C48</f>
        <v>0.32487514468549961</v>
      </c>
      <c r="F49">
        <f>A!C48</f>
        <v>0.11050174989302708</v>
      </c>
      <c r="G49">
        <f>D!C48</f>
        <v>0.2762543747325677</v>
      </c>
      <c r="H49">
        <f>V!D48</f>
        <v>7.959028991402399E-2</v>
      </c>
      <c r="I49">
        <f>A!D48</f>
        <v>0.31666774923239327</v>
      </c>
      <c r="J49">
        <f>D!D48</f>
        <v>0.16299075328137891</v>
      </c>
      <c r="K49">
        <f>V!E48</f>
        <v>0.22455389319481153</v>
      </c>
      <c r="L49">
        <f>A!E48</f>
        <v>0.21574785816756401</v>
      </c>
      <c r="M49">
        <f>D!E48</f>
        <v>0.32406208900270839</v>
      </c>
      <c r="N49">
        <f>V!F48</f>
        <v>0.6100008831393543</v>
      </c>
      <c r="O49">
        <f>A!F48</f>
        <v>0.25422705047012051</v>
      </c>
      <c r="P49">
        <f>D!F48</f>
        <v>0.42419187741331721</v>
      </c>
      <c r="Q49">
        <f>V!G48</f>
        <v>0.11292715941442139</v>
      </c>
      <c r="R49">
        <f>A!G48</f>
        <v>0.44930593213822972</v>
      </c>
      <c r="S49">
        <f>D!G48</f>
        <v>0.23126040624761826</v>
      </c>
      <c r="T49">
        <f>V!H48</f>
        <v>0.56665618058503819</v>
      </c>
      <c r="U49">
        <f>A!H48</f>
        <v>0.23801976028838495</v>
      </c>
      <c r="V49">
        <f>D!H48</f>
        <v>0.43435585697296641</v>
      </c>
      <c r="W49">
        <f>V!I48</f>
        <v>5.2524692790304285E-2</v>
      </c>
      <c r="X49">
        <f>A!I48</f>
        <v>0.15258755690347892</v>
      </c>
      <c r="Y49">
        <f>D!I48</f>
        <v>0.18915538099799453</v>
      </c>
      <c r="Z49">
        <f>V!J48</f>
        <v>0.12506888362991142</v>
      </c>
      <c r="AA49">
        <f>A!J48</f>
        <v>7.5632872195115344E-2</v>
      </c>
      <c r="AB49">
        <f>D!J48</f>
        <v>0.11704081339691036</v>
      </c>
      <c r="AC49">
        <f>V!K48</f>
        <v>8.5146617460418142E-2</v>
      </c>
      <c r="AD49">
        <f>A!K48</f>
        <v>9.5241319530467716E-2</v>
      </c>
      <c r="AE49">
        <f>D!K48</f>
        <v>9.4363519350463401E-2</v>
      </c>
      <c r="AF49">
        <f>V!L48</f>
        <v>0.59525019805640567</v>
      </c>
      <c r="AG49" s="1">
        <f>A!L48</f>
        <v>6.8028594063589229E-2</v>
      </c>
      <c r="AH49">
        <f>D!L48</f>
        <v>0.19184063525932157</v>
      </c>
      <c r="AI49">
        <f>V!M48</f>
        <v>0.37433253229181956</v>
      </c>
      <c r="AJ49">
        <f>A!M48</f>
        <v>0.18877146568403938</v>
      </c>
      <c r="AK49">
        <f>D!M48</f>
        <v>0.23500121238217148</v>
      </c>
      <c r="AL49">
        <f>V!N48</f>
        <v>0.69730094483109595</v>
      </c>
      <c r="AM49">
        <f>A!N48</f>
        <v>0.30264533919604819</v>
      </c>
      <c r="AN49">
        <f>D!N48</f>
        <v>0.45472842421918797</v>
      </c>
      <c r="AO49">
        <f>V!O48</f>
        <v>0.58295666812412894</v>
      </c>
      <c r="AP49">
        <f>A!O48</f>
        <v>0.23931905322990557</v>
      </c>
      <c r="AQ49">
        <f>D!O48</f>
        <v>0.44872322480607291</v>
      </c>
      <c r="AR49">
        <f>V!P48</f>
        <v>5.8247656179490875E-2</v>
      </c>
      <c r="AS49">
        <f>A!P48</f>
        <v>0.12379610850137025</v>
      </c>
      <c r="AT49">
        <f>D!P48</f>
        <v>7.0309841110393623E-2</v>
      </c>
      <c r="AU49">
        <f>V!Q48</f>
        <v>0.46682186040226203</v>
      </c>
      <c r="AV49">
        <f>A!Q48</f>
        <v>0.26278051744498193</v>
      </c>
      <c r="AW49">
        <f>D!Q48</f>
        <v>0.33749262534600621</v>
      </c>
      <c r="AX49">
        <f>V!R48</f>
        <v>0.17042419943000883</v>
      </c>
      <c r="AY49">
        <f>A!R48</f>
        <v>0.13921713659578572</v>
      </c>
      <c r="AZ49">
        <f>D!R48</f>
        <v>0.16724743255466876</v>
      </c>
      <c r="BA49">
        <f>V!S48</f>
        <v>0.2455765446594787</v>
      </c>
      <c r="BB49">
        <f>A!S48</f>
        <v>0.17061107313184837</v>
      </c>
      <c r="BC49">
        <f>D!S48</f>
        <v>0.21746449283661734</v>
      </c>
      <c r="BD49">
        <f>V!T48</f>
        <v>0.4638789275800152</v>
      </c>
      <c r="BE49">
        <f>A!T48</f>
        <v>0.35779002485992201</v>
      </c>
      <c r="BF49">
        <f>D!T48</f>
        <v>0.24078020568334871</v>
      </c>
    </row>
    <row r="50" spans="1:58" x14ac:dyDescent="0.45">
      <c r="A50" t="s">
        <v>140</v>
      </c>
      <c r="B50">
        <f>V!B49</f>
        <v>0.16355421073669321</v>
      </c>
      <c r="C50">
        <f>A!B49</f>
        <v>0.10235798043877684</v>
      </c>
      <c r="D50">
        <f>D!B49</f>
        <v>0.16173289435877905</v>
      </c>
      <c r="E50">
        <f>V!C49</f>
        <v>0.18771705028998484</v>
      </c>
      <c r="F50">
        <f>A!C49</f>
        <v>6.3849336833328177E-2</v>
      </c>
      <c r="G50">
        <f>D!C49</f>
        <v>0.15962334208332044</v>
      </c>
      <c r="H50">
        <f>V!D49</f>
        <v>0.11522404398202515</v>
      </c>
      <c r="I50">
        <f>A!D49</f>
        <v>0.45844460052422775</v>
      </c>
      <c r="J50">
        <f>D!D49</f>
        <v>0.23596413262276428</v>
      </c>
      <c r="K50">
        <f>V!E49</f>
        <v>0.16865167695463509</v>
      </c>
      <c r="L50">
        <f>A!E49</f>
        <v>0.16203788570151215</v>
      </c>
      <c r="M50">
        <f>D!E49</f>
        <v>0.24338751811492437</v>
      </c>
      <c r="N50">
        <f>V!F49</f>
        <v>0.26364572430152483</v>
      </c>
      <c r="O50">
        <f>A!F49</f>
        <v>0.10987832429567682</v>
      </c>
      <c r="P50">
        <f>D!F49</f>
        <v>0.18333805385312646</v>
      </c>
      <c r="Q50">
        <f>V!G49</f>
        <v>3.3511505962897453E-2</v>
      </c>
      <c r="R50">
        <f>A!G49</f>
        <v>0.13333301308642176</v>
      </c>
      <c r="S50">
        <f>D!G49</f>
        <v>6.8627286147422972E-2</v>
      </c>
      <c r="T50">
        <f>V!H49</f>
        <v>0.37175469996642818</v>
      </c>
      <c r="U50">
        <f>A!H49</f>
        <v>0.15615282706478967</v>
      </c>
      <c r="V50">
        <f>D!H49</f>
        <v>0.28495909304462885</v>
      </c>
      <c r="W50">
        <f>V!I49</f>
        <v>6.3971563745761323E-2</v>
      </c>
      <c r="X50">
        <f>A!I49</f>
        <v>0.18584144151458512</v>
      </c>
      <c r="Y50">
        <f>D!I49</f>
        <v>0.23037860614771008</v>
      </c>
      <c r="Z50">
        <f>V!J49</f>
        <v>0.31434738671335533</v>
      </c>
      <c r="AA50">
        <f>A!J49</f>
        <v>0.19009521020841419</v>
      </c>
      <c r="AB50">
        <f>D!J49</f>
        <v>0.29416968283648459</v>
      </c>
      <c r="AC50">
        <f>V!K49</f>
        <v>0.11210581281308457</v>
      </c>
      <c r="AD50">
        <f>A!K49</f>
        <v>0.12539670814659459</v>
      </c>
      <c r="AE50">
        <f>D!K49</f>
        <v>0.12424097811759373</v>
      </c>
      <c r="AF50">
        <f>V!L49</f>
        <v>0.34149729236749654</v>
      </c>
      <c r="AG50" s="1">
        <f>A!L49</f>
        <v>3.9028261984856753E-2</v>
      </c>
      <c r="AH50">
        <f>D!L49</f>
        <v>0.11005969879729602</v>
      </c>
      <c r="AI50">
        <f>V!M49</f>
        <v>0.26618706964755273</v>
      </c>
      <c r="AJ50">
        <f>A!M49</f>
        <v>0.13423498881025817</v>
      </c>
      <c r="AK50">
        <f>D!M49</f>
        <v>0.16710886362093363</v>
      </c>
      <c r="AL50">
        <f>V!N49</f>
        <v>0.12018624191147899</v>
      </c>
      <c r="AM50">
        <f>A!N49</f>
        <v>5.2163712410870929E-2</v>
      </c>
      <c r="AN50">
        <f>D!N49</f>
        <v>7.8376633220353792E-2</v>
      </c>
      <c r="AO50">
        <f>V!O49</f>
        <v>0.21188980977748387</v>
      </c>
      <c r="AP50">
        <f>A!O49</f>
        <v>8.6986342961282853E-2</v>
      </c>
      <c r="AQ50">
        <f>D!O49</f>
        <v>0.16309939305240534</v>
      </c>
      <c r="AR50">
        <f>V!P49</f>
        <v>0.22893862893959743</v>
      </c>
      <c r="AS50">
        <f>A!P49</f>
        <v>0.48657256286889916</v>
      </c>
      <c r="AT50">
        <f>D!P49</f>
        <v>0.27634826327041323</v>
      </c>
      <c r="AU50">
        <f>V!Q49</f>
        <v>0.37518110895368428</v>
      </c>
      <c r="AV50">
        <f>A!Q49</f>
        <v>0.21119466398055073</v>
      </c>
      <c r="AW50">
        <f>D!Q49</f>
        <v>0.27124020570051127</v>
      </c>
      <c r="AX50">
        <f>V!R49</f>
        <v>0.61867017251485423</v>
      </c>
      <c r="AY50">
        <f>A!R49</f>
        <v>0.50538298083724387</v>
      </c>
      <c r="AZ50">
        <f>D!R49</f>
        <v>0.60713794342192384</v>
      </c>
      <c r="BA50">
        <f>V!S49</f>
        <v>0.4260404914124199</v>
      </c>
      <c r="BB50">
        <f>A!S49</f>
        <v>0.2959860256128391</v>
      </c>
      <c r="BC50">
        <f>D!S49</f>
        <v>0.37727006673757713</v>
      </c>
      <c r="BD50">
        <f>V!T49</f>
        <v>0.22773008732041033</v>
      </c>
      <c r="BE50">
        <f>A!T49</f>
        <v>0.17564831847134788</v>
      </c>
      <c r="BF50">
        <f>D!T49</f>
        <v>0.11820519106429371</v>
      </c>
    </row>
    <row r="51" spans="1:58" x14ac:dyDescent="0.45">
      <c r="A51" t="s">
        <v>141</v>
      </c>
      <c r="B51">
        <f>V!B50</f>
        <v>7.2668834961615594E-2</v>
      </c>
      <c r="C51">
        <f>A!B50</f>
        <v>4.5478714085109097E-2</v>
      </c>
      <c r="D51">
        <f>D!B50</f>
        <v>7.185960517362433E-2</v>
      </c>
      <c r="E51">
        <f>V!C50</f>
        <v>5.8810354876229251E-2</v>
      </c>
      <c r="F51">
        <f>A!C50</f>
        <v>2.0003522066744644E-2</v>
      </c>
      <c r="G51">
        <f>D!C50</f>
        <v>5.0008805166861611E-2</v>
      </c>
      <c r="H51">
        <f>V!D50</f>
        <v>0.14607293479605588</v>
      </c>
      <c r="I51">
        <f>A!D50</f>
        <v>0.58118380440132877</v>
      </c>
      <c r="J51">
        <f>D!D50</f>
        <v>0.29913872285362508</v>
      </c>
      <c r="K51">
        <f>V!E50</f>
        <v>3.8618054206571953E-2</v>
      </c>
      <c r="L51">
        <f>A!E50</f>
        <v>3.7103620708275012E-2</v>
      </c>
      <c r="M51">
        <f>D!E50</f>
        <v>5.5731152737327365E-2</v>
      </c>
      <c r="N51">
        <f>V!F50</f>
        <v>0.64288986001944048</v>
      </c>
      <c r="O51">
        <f>A!F50</f>
        <v>0.26793402666689786</v>
      </c>
      <c r="P51">
        <f>D!F50</f>
        <v>0.44706272438187772</v>
      </c>
      <c r="Q51">
        <f>V!G50</f>
        <v>6.4338329540688494E-2</v>
      </c>
      <c r="R51">
        <f>A!G50</f>
        <v>0.25598441753422868</v>
      </c>
      <c r="S51">
        <f>D!G50</f>
        <v>0.13175668549555888</v>
      </c>
      <c r="T51">
        <f>V!H50</f>
        <v>0.30143875930371256</v>
      </c>
      <c r="U51">
        <f>A!H50</f>
        <v>0.12661713343887288</v>
      </c>
      <c r="V51">
        <f>D!H50</f>
        <v>0.231060200361801</v>
      </c>
      <c r="W51">
        <f>V!I50</f>
        <v>1.9185803928351005E-2</v>
      </c>
      <c r="X51">
        <f>A!I50</f>
        <v>5.5735974703247544E-2</v>
      </c>
      <c r="Y51">
        <f>D!I50</f>
        <v>6.909317996982102E-2</v>
      </c>
      <c r="Z51">
        <f>V!J50</f>
        <v>0.27211752578528775</v>
      </c>
      <c r="AA51">
        <f>A!J50</f>
        <v>0.16455755782285983</v>
      </c>
      <c r="AB51">
        <f>D!J50</f>
        <v>0.25465052244096187</v>
      </c>
      <c r="AC51">
        <f>V!K50</f>
        <v>5.7329601768103325E-2</v>
      </c>
      <c r="AD51">
        <f>A!K50</f>
        <v>6.4126410225146507E-2</v>
      </c>
      <c r="AE51">
        <f>D!K50</f>
        <v>6.3535383402794923E-2</v>
      </c>
      <c r="AF51">
        <f>V!L50</f>
        <v>0.23539843350451184</v>
      </c>
      <c r="AG51" s="1">
        <f>A!L50</f>
        <v>2.6902678114801355E-2</v>
      </c>
      <c r="AH51">
        <f>D!L50</f>
        <v>7.5865552283739812E-2</v>
      </c>
      <c r="AI51">
        <f>V!M50</f>
        <v>0.17419995908799182</v>
      </c>
      <c r="AJ51">
        <f>A!M50</f>
        <v>8.7846977653292621E-2</v>
      </c>
      <c r="AK51">
        <f>D!M50</f>
        <v>0.10936052320103774</v>
      </c>
      <c r="AL51">
        <f>V!N50</f>
        <v>0.70278612009313934</v>
      </c>
      <c r="AM51">
        <f>A!N50</f>
        <v>0.30502603685612811</v>
      </c>
      <c r="AN51">
        <f>D!N50</f>
        <v>0.4583054523617201</v>
      </c>
      <c r="AO51">
        <f>V!O50</f>
        <v>0.47426512900771156</v>
      </c>
      <c r="AP51">
        <f>A!O50</f>
        <v>0.19469831611895527</v>
      </c>
      <c r="AQ51">
        <f>D!O50</f>
        <v>0.36505934272304114</v>
      </c>
      <c r="AR51">
        <f>V!P50</f>
        <v>0.13579140205789297</v>
      </c>
      <c r="AS51">
        <f>A!P50</f>
        <v>0.28860297985056271</v>
      </c>
      <c r="AT51">
        <f>D!P50</f>
        <v>0.16391169240230677</v>
      </c>
      <c r="AU51">
        <f>V!Q50</f>
        <v>0.20440984570996687</v>
      </c>
      <c r="AV51">
        <f>A!Q50</f>
        <v>0.11506514493607406</v>
      </c>
      <c r="AW51">
        <f>D!Q50</f>
        <v>0.14777974496691865</v>
      </c>
      <c r="AX51">
        <f>V!R50</f>
        <v>0.18994462625885539</v>
      </c>
      <c r="AY51">
        <f>A!R50</f>
        <v>0.1551630993013676</v>
      </c>
      <c r="AZ51">
        <f>D!R50</f>
        <v>0.18640399177815303</v>
      </c>
      <c r="BA51">
        <f>V!S50</f>
        <v>9.1892373440279965E-2</v>
      </c>
      <c r="BB51">
        <f>A!S50</f>
        <v>6.3841017337457659E-2</v>
      </c>
      <c r="BC51">
        <f>D!S50</f>
        <v>8.137311490172161E-2</v>
      </c>
      <c r="BD51">
        <f>V!T50</f>
        <v>0.61764420080504157</v>
      </c>
      <c r="BE51">
        <f>A!T50</f>
        <v>0.47638924905142216</v>
      </c>
      <c r="BF51">
        <f>D!T50</f>
        <v>0.32059334638198911</v>
      </c>
    </row>
    <row r="52" spans="1:58" x14ac:dyDescent="0.45">
      <c r="A52" t="s">
        <v>142</v>
      </c>
      <c r="B52">
        <f>V!B51</f>
        <v>0.16003028227226415</v>
      </c>
      <c r="C52">
        <f>A!B51</f>
        <v>0.10015258200112745</v>
      </c>
      <c r="D52">
        <f>D!B51</f>
        <v>0.15824820785943269</v>
      </c>
      <c r="E52">
        <f>V!C51</f>
        <v>0.12441585153318105</v>
      </c>
      <c r="F52">
        <f>A!C51</f>
        <v>4.2318316848020766E-2</v>
      </c>
      <c r="G52">
        <f>D!C51</f>
        <v>0.10579579212005191</v>
      </c>
      <c r="H52">
        <f>V!D51</f>
        <v>0.14071795694793907</v>
      </c>
      <c r="I52">
        <f>A!D51</f>
        <v>0.5598778287077576</v>
      </c>
      <c r="J52">
        <f>D!D51</f>
        <v>0.28817241183487524</v>
      </c>
      <c r="K52">
        <f>V!E51</f>
        <v>0.10862068226309585</v>
      </c>
      <c r="L52">
        <f>A!E51</f>
        <v>0.10436104766454307</v>
      </c>
      <c r="M52">
        <f>D!E51</f>
        <v>0.15675455322674225</v>
      </c>
      <c r="N52">
        <f>V!F51</f>
        <v>0.2708273677797482</v>
      </c>
      <c r="O52">
        <f>A!F51</f>
        <v>0.11287138232142988</v>
      </c>
      <c r="P52">
        <f>D!F51</f>
        <v>0.18833213650799488</v>
      </c>
      <c r="Q52">
        <f>V!G51</f>
        <v>2.5292547396117353E-2</v>
      </c>
      <c r="R52">
        <f>A!G51</f>
        <v>0.10063205027816904</v>
      </c>
      <c r="S52">
        <f>D!G51</f>
        <v>5.1795908231410538E-2</v>
      </c>
      <c r="T52">
        <f>V!H51</f>
        <v>0.27929118326307623</v>
      </c>
      <c r="U52">
        <f>A!H51</f>
        <v>0.11731420704227297</v>
      </c>
      <c r="V52">
        <f>D!H51</f>
        <v>0.21408354026242199</v>
      </c>
      <c r="W52">
        <f>V!I51</f>
        <v>6.1831439755049476E-2</v>
      </c>
      <c r="X52">
        <f>A!I51</f>
        <v>0.17962424587068171</v>
      </c>
      <c r="Y52">
        <f>D!I51</f>
        <v>0.22267145076343764</v>
      </c>
      <c r="Z52">
        <f>V!J51</f>
        <v>0.29198124173166784</v>
      </c>
      <c r="AA52">
        <f>A!J51</f>
        <v>0.17656973739854237</v>
      </c>
      <c r="AB52">
        <f>D!J51</f>
        <v>0.27323920256645945</v>
      </c>
      <c r="AC52">
        <f>V!K51</f>
        <v>9.9006174672941816E-2</v>
      </c>
      <c r="AD52">
        <f>A!K51</f>
        <v>0.11074402012385759</v>
      </c>
      <c r="AE52">
        <f>D!K51</f>
        <v>0.10972333791073448</v>
      </c>
      <c r="AF52">
        <f>V!L51</f>
        <v>0.26300714521463048</v>
      </c>
      <c r="AG52" s="1">
        <f>A!L51</f>
        <v>3.0057959453100625E-2</v>
      </c>
      <c r="AH52">
        <f>D!L51</f>
        <v>8.4763445657743755E-2</v>
      </c>
      <c r="AI52">
        <f>V!M51</f>
        <v>0.21688051229763466</v>
      </c>
      <c r="AJ52">
        <f>A!M51</f>
        <v>0.1093702754982926</v>
      </c>
      <c r="AK52">
        <f>D!M51</f>
        <v>0.13615483276318061</v>
      </c>
      <c r="AL52">
        <f>V!N51</f>
        <v>0.24164690361063804</v>
      </c>
      <c r="AM52">
        <f>A!N51</f>
        <v>0.10488055358455174</v>
      </c>
      <c r="AN52">
        <f>D!N51</f>
        <v>0.15758434935568325</v>
      </c>
      <c r="AO52">
        <f>V!O51</f>
        <v>0.18733845233701973</v>
      </c>
      <c r="AP52">
        <f>A!O51</f>
        <v>7.6907364643618636E-2</v>
      </c>
      <c r="AQ52">
        <f>D!O51</f>
        <v>0.14420130870678494</v>
      </c>
      <c r="AR52">
        <f>V!P51</f>
        <v>0.21235423649679608</v>
      </c>
      <c r="AS52">
        <f>A!P51</f>
        <v>0.45132508029291812</v>
      </c>
      <c r="AT52">
        <f>D!P51</f>
        <v>0.25632950073046501</v>
      </c>
      <c r="AU52">
        <f>V!Q51</f>
        <v>0.27783186947475841</v>
      </c>
      <c r="AV52">
        <f>A!Q51</f>
        <v>0.156395423214268</v>
      </c>
      <c r="AW52">
        <f>D!Q51</f>
        <v>0.20086078863793241</v>
      </c>
      <c r="AX52">
        <f>V!R51</f>
        <v>0.54710122581160758</v>
      </c>
      <c r="AY52">
        <f>A!R51</f>
        <v>0.44691931275180663</v>
      </c>
      <c r="AZ52">
        <f>D!R51</f>
        <v>0.53690306699713686</v>
      </c>
      <c r="BA52">
        <f>V!S51</f>
        <v>0.35878108446133855</v>
      </c>
      <c r="BB52">
        <f>A!S51</f>
        <v>0.24925843762577207</v>
      </c>
      <c r="BC52">
        <f>D!S51</f>
        <v>0.31771009189800115</v>
      </c>
      <c r="BD52">
        <f>V!T51</f>
        <v>0.35480827703407308</v>
      </c>
      <c r="BE52">
        <f>A!T51</f>
        <v>0.2736637831832312</v>
      </c>
      <c r="BF52">
        <f>D!T51</f>
        <v>0.18416617967127336</v>
      </c>
    </row>
    <row r="53" spans="1:58" x14ac:dyDescent="0.45">
      <c r="A53" t="s">
        <v>143</v>
      </c>
      <c r="B53">
        <f>V!B52</f>
        <v>5.0741026574802048E-2</v>
      </c>
      <c r="C53">
        <f>A!B52</f>
        <v>3.1755519972203508E-2</v>
      </c>
      <c r="D53">
        <f>D!B52</f>
        <v>5.0175981735438996E-2</v>
      </c>
      <c r="E53">
        <f>V!C52</f>
        <v>4.515906373721925E-2</v>
      </c>
      <c r="F53">
        <f>A!C52</f>
        <v>1.5360225760958929E-2</v>
      </c>
      <c r="G53">
        <f>D!C52</f>
        <v>3.8400564402397322E-2</v>
      </c>
      <c r="H53">
        <f>V!D52</f>
        <v>0.16738327143291395</v>
      </c>
      <c r="I53">
        <f>A!D52</f>
        <v>0.66597173953095545</v>
      </c>
      <c r="J53">
        <f>D!D52</f>
        <v>0.34277957181740359</v>
      </c>
      <c r="K53">
        <f>V!E52</f>
        <v>3.6953557344164882E-2</v>
      </c>
      <c r="L53">
        <f>A!E52</f>
        <v>3.5504398232628999E-2</v>
      </c>
      <c r="M53">
        <f>D!E52</f>
        <v>5.3329055304520298E-2</v>
      </c>
      <c r="N53">
        <f>V!F52</f>
        <v>0.52557308699924943</v>
      </c>
      <c r="O53">
        <f>A!F52</f>
        <v>0.21904049552625152</v>
      </c>
      <c r="P53">
        <f>D!F52</f>
        <v>0.36548116675626668</v>
      </c>
      <c r="Q53">
        <f>V!G52</f>
        <v>4.1259164659702557E-2</v>
      </c>
      <c r="R53">
        <f>A!G52</f>
        <v>0.16415880407158251</v>
      </c>
      <c r="S53">
        <f>D!G52</f>
        <v>8.4493502095667472E-2</v>
      </c>
      <c r="T53">
        <f>V!H52</f>
        <v>0.21994555619606507</v>
      </c>
      <c r="U53">
        <f>A!H52</f>
        <v>9.2386512943762947E-2</v>
      </c>
      <c r="V53">
        <f>D!H52</f>
        <v>0.16859366194559786</v>
      </c>
      <c r="W53">
        <f>V!I52</f>
        <v>2.3673911024356079E-2</v>
      </c>
      <c r="X53">
        <f>A!I52</f>
        <v>6.8774209874553419E-2</v>
      </c>
      <c r="Y53">
        <f>D!I52</f>
        <v>8.5256046663662072E-2</v>
      </c>
      <c r="Z53">
        <f>V!J52</f>
        <v>0.23980111682915123</v>
      </c>
      <c r="AA53">
        <f>A!J52</f>
        <v>0.14501486456897997</v>
      </c>
      <c r="AB53">
        <f>D!J52</f>
        <v>0.22440847757322602</v>
      </c>
      <c r="AC53">
        <f>V!K52</f>
        <v>6.9948356596978525E-2</v>
      </c>
      <c r="AD53">
        <f>A!K52</f>
        <v>7.8241202997651235E-2</v>
      </c>
      <c r="AE53">
        <f>D!K52</f>
        <v>7.7520085919331863E-2</v>
      </c>
      <c r="AF53">
        <f>V!L52</f>
        <v>0.24870001948501555</v>
      </c>
      <c r="AG53" s="1">
        <f>A!L52</f>
        <v>2.8422859369716065E-2</v>
      </c>
      <c r="AH53">
        <f>D!L52</f>
        <v>8.0152463422599296E-2</v>
      </c>
      <c r="AI53">
        <f>V!M52</f>
        <v>0.1755899273761162</v>
      </c>
      <c r="AJ53">
        <f>A!M52</f>
        <v>8.8547922210254135E-2</v>
      </c>
      <c r="AK53">
        <f>D!M52</f>
        <v>0.11023312764950005</v>
      </c>
      <c r="AL53">
        <f>V!N52</f>
        <v>0.56787164822622416</v>
      </c>
      <c r="AM53">
        <f>A!N52</f>
        <v>0.24646991929556947</v>
      </c>
      <c r="AN53">
        <f>D!N52</f>
        <v>0.37032415009736314</v>
      </c>
      <c r="AO53">
        <f>V!O52</f>
        <v>0.36736603434273551</v>
      </c>
      <c r="AP53">
        <f>A!O52</f>
        <v>0.15081342462491246</v>
      </c>
      <c r="AQ53">
        <f>D!O52</f>
        <v>0.28277517117171086</v>
      </c>
      <c r="AR53">
        <f>V!P52</f>
        <v>0.14618078376527752</v>
      </c>
      <c r="AS53">
        <f>A!P52</f>
        <v>0.31068395459650266</v>
      </c>
      <c r="AT53">
        <f>D!P52</f>
        <v>0.17645255370032137</v>
      </c>
      <c r="AU53">
        <f>V!Q52</f>
        <v>0.17912887791479098</v>
      </c>
      <c r="AV53">
        <f>A!Q52</f>
        <v>0.10083413657455122</v>
      </c>
      <c r="AW53">
        <f>D!Q52</f>
        <v>0.1295026656006491</v>
      </c>
      <c r="AX53">
        <f>V!R52</f>
        <v>0.24834573395301529</v>
      </c>
      <c r="AY53">
        <f>A!R52</f>
        <v>0.20287014451205745</v>
      </c>
      <c r="AZ53">
        <f>D!R52</f>
        <v>0.24371648233327706</v>
      </c>
      <c r="BA53">
        <f>V!S52</f>
        <v>0.14224502726125204</v>
      </c>
      <c r="BB53">
        <f>A!S52</f>
        <v>9.8822861044659316E-2</v>
      </c>
      <c r="BC53">
        <f>D!S52</f>
        <v>0.12596171493002978</v>
      </c>
      <c r="BD53">
        <f>V!T52</f>
        <v>0.49141349501482545</v>
      </c>
      <c r="BE53">
        <f>A!T52</f>
        <v>0.37902744906973079</v>
      </c>
      <c r="BF53">
        <f>D!T52</f>
        <v>0.25507225133617062</v>
      </c>
    </row>
    <row r="54" spans="1:58" x14ac:dyDescent="0.45">
      <c r="A54" t="s">
        <v>144</v>
      </c>
      <c r="B54">
        <f>V!B53</f>
        <v>0.18887338139051293</v>
      </c>
      <c r="C54">
        <f>A!B53</f>
        <v>0.11820360839807158</v>
      </c>
      <c r="D54">
        <f>D!B53</f>
        <v>0.18677011433716648</v>
      </c>
      <c r="E54">
        <f>V!C53</f>
        <v>0.33956601458808833</v>
      </c>
      <c r="F54">
        <f>A!C53</f>
        <v>0.11549864441771712</v>
      </c>
      <c r="G54">
        <f>D!C53</f>
        <v>0.28874661104429278</v>
      </c>
      <c r="H54">
        <f>V!D53</f>
        <v>7.4990392708255374E-2</v>
      </c>
      <c r="I54">
        <f>A!D53</f>
        <v>0.29836603056263311</v>
      </c>
      <c r="J54">
        <f>D!D53</f>
        <v>0.15357075102488468</v>
      </c>
      <c r="K54">
        <f>V!E53</f>
        <v>0.23432659994773311</v>
      </c>
      <c r="L54">
        <f>A!E53</f>
        <v>0.22513732151841023</v>
      </c>
      <c r="M54">
        <f>D!E53</f>
        <v>0.33816544619908151</v>
      </c>
      <c r="N54">
        <f>V!F53</f>
        <v>0.6041565092575808</v>
      </c>
      <c r="O54">
        <f>A!F53</f>
        <v>0.25179131967877921</v>
      </c>
      <c r="P54">
        <f>D!F53</f>
        <v>0.42012772603626336</v>
      </c>
      <c r="Q54">
        <f>V!G53</f>
        <v>0.11607040513607457</v>
      </c>
      <c r="R54">
        <f>A!G53</f>
        <v>0.46181203745629668</v>
      </c>
      <c r="S54">
        <f>D!G53</f>
        <v>0.23769737222015272</v>
      </c>
      <c r="T54">
        <f>V!H53</f>
        <v>0.58704810643306415</v>
      </c>
      <c r="U54">
        <f>A!H53</f>
        <v>0.24658523873627647</v>
      </c>
      <c r="V54">
        <f>D!H53</f>
        <v>0.44998676815071764</v>
      </c>
      <c r="W54">
        <f>V!I53</f>
        <v>5.4393898307318181E-2</v>
      </c>
      <c r="X54">
        <f>A!I53</f>
        <v>0.15801771723455091</v>
      </c>
      <c r="Y54">
        <f>D!I53</f>
        <v>0.19588688694217746</v>
      </c>
      <c r="Z54">
        <f>V!J53</f>
        <v>0.12621284181497525</v>
      </c>
      <c r="AA54">
        <f>A!J53</f>
        <v>7.6324657719191114E-2</v>
      </c>
      <c r="AB54">
        <f>D!J53</f>
        <v>0.11811134183360861</v>
      </c>
      <c r="AC54">
        <f>V!K53</f>
        <v>8.6910338170477275E-2</v>
      </c>
      <c r="AD54">
        <f>A!K53</f>
        <v>9.7214141149451386E-2</v>
      </c>
      <c r="AE54">
        <f>D!K53</f>
        <v>9.63181582817145E-2</v>
      </c>
      <c r="AF54">
        <f>V!L53</f>
        <v>0.60750279882556246</v>
      </c>
      <c r="AG54" s="1">
        <f>A!L53</f>
        <v>6.9428891294349995E-2</v>
      </c>
      <c r="AH54">
        <f>D!L53</f>
        <v>0.19578947345006695</v>
      </c>
      <c r="AI54">
        <f>V!M53</f>
        <v>0.38225120533744816</v>
      </c>
      <c r="AJ54">
        <f>A!M53</f>
        <v>0.19276475878080576</v>
      </c>
      <c r="AK54">
        <f>D!M53</f>
        <v>0.2399724548087582</v>
      </c>
      <c r="AL54">
        <f>V!N53</f>
        <v>0.69143799250968407</v>
      </c>
      <c r="AM54">
        <f>A!N53</f>
        <v>0.3001006772288487</v>
      </c>
      <c r="AN54">
        <f>D!N53</f>
        <v>0.45090503764535556</v>
      </c>
      <c r="AO54">
        <f>V!O53</f>
        <v>0.58574273519099573</v>
      </c>
      <c r="AP54">
        <f>A!O53</f>
        <v>0.24046280707840875</v>
      </c>
      <c r="AQ54">
        <f>D!O53</f>
        <v>0.45086776327201639</v>
      </c>
      <c r="AR54">
        <f>V!P53</f>
        <v>5.8218755679384539E-2</v>
      </c>
      <c r="AS54">
        <f>A!P53</f>
        <v>0.1237346850951497</v>
      </c>
      <c r="AT54">
        <f>D!P53</f>
        <v>7.0274955765578614E-2</v>
      </c>
      <c r="AU54">
        <f>V!Q53</f>
        <v>0.48537252142976556</v>
      </c>
      <c r="AV54">
        <f>A!Q53</f>
        <v>0.27322294252668922</v>
      </c>
      <c r="AW54">
        <f>D!Q53</f>
        <v>0.35090397520584599</v>
      </c>
      <c r="AX54">
        <f>V!R53</f>
        <v>0.17710043154838995</v>
      </c>
      <c r="AY54">
        <f>A!R53</f>
        <v>0.14467085691178783</v>
      </c>
      <c r="AZ54">
        <f>D!R53</f>
        <v>0.17379921736382564</v>
      </c>
      <c r="BA54">
        <f>V!S53</f>
        <v>0.25578825361515806</v>
      </c>
      <c r="BB54">
        <f>A!S53</f>
        <v>0.17770552356421507</v>
      </c>
      <c r="BC54">
        <f>D!S53</f>
        <v>0.22650722984605443</v>
      </c>
      <c r="BD54">
        <f>V!T53</f>
        <v>0.45316550667960387</v>
      </c>
      <c r="BE54">
        <f>A!T53</f>
        <v>0.34952675851521015</v>
      </c>
      <c r="BF54">
        <f>D!T53</f>
        <v>0.23521931568683477</v>
      </c>
    </row>
    <row r="55" spans="1:58" x14ac:dyDescent="0.45">
      <c r="A55" t="s">
        <v>145</v>
      </c>
      <c r="B55">
        <f>V!B54</f>
        <v>0.17538340588261431</v>
      </c>
      <c r="C55">
        <f>A!B54</f>
        <v>0.10976110702230428</v>
      </c>
      <c r="D55">
        <f>D!B54</f>
        <v>0.1734303612736765</v>
      </c>
      <c r="E55">
        <f>V!C54</f>
        <v>0.3143674601938462</v>
      </c>
      <c r="F55">
        <f>A!C54</f>
        <v>0.10692770754892728</v>
      </c>
      <c r="G55">
        <f>D!C54</f>
        <v>0.26731926887231816</v>
      </c>
      <c r="H55">
        <f>V!D54</f>
        <v>8.2678018394440222E-2</v>
      </c>
      <c r="I55">
        <f>A!D54</f>
        <v>0.32895296680341107</v>
      </c>
      <c r="J55">
        <f>D!D54</f>
        <v>0.16931402703116746</v>
      </c>
      <c r="K55">
        <f>V!E54</f>
        <v>0.21714736891220954</v>
      </c>
      <c r="L55">
        <f>A!E54</f>
        <v>0.2086317858176131</v>
      </c>
      <c r="M55">
        <f>D!E54</f>
        <v>0.31337345788114945</v>
      </c>
      <c r="N55">
        <f>V!F54</f>
        <v>0.61333155020907204</v>
      </c>
      <c r="O55">
        <f>A!F54</f>
        <v>0.25561515610838537</v>
      </c>
      <c r="P55">
        <f>D!F54</f>
        <v>0.4265080083508187</v>
      </c>
      <c r="Q55">
        <f>V!G54</f>
        <v>0.11089382462940116</v>
      </c>
      <c r="R55">
        <f>A!G54</f>
        <v>0.44121585544038328</v>
      </c>
      <c r="S55">
        <f>D!G54</f>
        <v>0.22709639618255023</v>
      </c>
      <c r="T55">
        <f>V!H54</f>
        <v>0.55243157161176859</v>
      </c>
      <c r="U55">
        <f>A!H54</f>
        <v>0.23204481792647849</v>
      </c>
      <c r="V55">
        <f>D!H54</f>
        <v>0.42345234540390364</v>
      </c>
      <c r="W55">
        <f>V!I54</f>
        <v>5.1274705529044014E-2</v>
      </c>
      <c r="X55">
        <f>A!I54</f>
        <v>0.14895626479640003</v>
      </c>
      <c r="Y55">
        <f>D!I54</f>
        <v>0.18465384459510154</v>
      </c>
      <c r="Z55">
        <f>V!J54</f>
        <v>0.12411630109770472</v>
      </c>
      <c r="AA55">
        <f>A!J54</f>
        <v>7.5056817217868735E-2</v>
      </c>
      <c r="AB55">
        <f>D!J54</f>
        <v>0.1161493763650818</v>
      </c>
      <c r="AC55">
        <f>V!K54</f>
        <v>8.4040670881121993E-2</v>
      </c>
      <c r="AD55">
        <f>A!K54</f>
        <v>9.4004255573213763E-2</v>
      </c>
      <c r="AE55">
        <f>D!K54</f>
        <v>9.3137856904336222E-2</v>
      </c>
      <c r="AF55">
        <f>V!L54</f>
        <v>0.58605600595909624</v>
      </c>
      <c r="AG55" s="1">
        <f>A!L54</f>
        <v>6.6977829252468132E-2</v>
      </c>
      <c r="AH55">
        <f>D!L54</f>
        <v>0.18887747849196013</v>
      </c>
      <c r="AI55">
        <f>V!M54</f>
        <v>0.36921380935422349</v>
      </c>
      <c r="AJ55">
        <f>A!M54</f>
        <v>0.18619015428840774</v>
      </c>
      <c r="AK55">
        <f>D!M54</f>
        <v>0.2317877430937321</v>
      </c>
      <c r="AL55">
        <f>V!N54</f>
        <v>0.70148695974344699</v>
      </c>
      <c r="AM55">
        <f>A!N54</f>
        <v>0.30446217009584725</v>
      </c>
      <c r="AN55">
        <f>D!N54</f>
        <v>0.45745823547064479</v>
      </c>
      <c r="AO55">
        <f>V!O54</f>
        <v>0.58044437988020758</v>
      </c>
      <c r="AP55">
        <f>A!O54</f>
        <v>0.2382876927929273</v>
      </c>
      <c r="AQ55">
        <f>D!O54</f>
        <v>0.44678942398673871</v>
      </c>
      <c r="AR55">
        <f>V!P54</f>
        <v>5.8034399708026166E-2</v>
      </c>
      <c r="AS55">
        <f>A!P54</f>
        <v>0.12334286586446978</v>
      </c>
      <c r="AT55">
        <f>D!P54</f>
        <v>7.0052422535846301E-2</v>
      </c>
      <c r="AU55">
        <f>V!Q54</f>
        <v>0.45369258897566417</v>
      </c>
      <c r="AV55">
        <f>A!Q54</f>
        <v>0.25538986796643348</v>
      </c>
      <c r="AW55">
        <f>D!Q54</f>
        <v>0.32800071278041948</v>
      </c>
      <c r="AX55">
        <f>V!R54</f>
        <v>0.16526229040341597</v>
      </c>
      <c r="AY55">
        <f>A!R54</f>
        <v>0.135000445559808</v>
      </c>
      <c r="AZ55">
        <f>D!R54</f>
        <v>0.16218174332352775</v>
      </c>
      <c r="BA55">
        <f>V!S54</f>
        <v>0.23729753920806276</v>
      </c>
      <c r="BB55">
        <f>A!S54</f>
        <v>0.1648593430287594</v>
      </c>
      <c r="BC55">
        <f>D!S54</f>
        <v>0.21013321564082402</v>
      </c>
      <c r="BD55">
        <f>V!T54</f>
        <v>0.47159628406830556</v>
      </c>
      <c r="BE55">
        <f>A!T54</f>
        <v>0.36374242538003837</v>
      </c>
      <c r="BF55">
        <f>D!T54</f>
        <v>0.24478596359150839</v>
      </c>
    </row>
    <row r="56" spans="1:58" x14ac:dyDescent="0.45">
      <c r="A56" t="s">
        <v>146</v>
      </c>
      <c r="B56">
        <f>V!B55</f>
        <v>0.14179839785825479</v>
      </c>
      <c r="C56">
        <f>A!B55</f>
        <v>8.8742427167415594E-2</v>
      </c>
      <c r="D56">
        <f>D!B55</f>
        <v>0.14021935111150363</v>
      </c>
      <c r="E56">
        <f>V!C55</f>
        <v>6.0053379636828941E-2</v>
      </c>
      <c r="F56">
        <f>A!C55</f>
        <v>2.0426319604363585E-2</v>
      </c>
      <c r="G56">
        <f>D!C55</f>
        <v>5.1065799010908963E-2</v>
      </c>
      <c r="H56">
        <f>V!D55</f>
        <v>0.16145136090875481</v>
      </c>
      <c r="I56">
        <f>A!D55</f>
        <v>0.64237030829653508</v>
      </c>
      <c r="J56">
        <f>D!D55</f>
        <v>0.33063177632909896</v>
      </c>
      <c r="K56">
        <f>V!E55</f>
        <v>4.4544786367476628E-2</v>
      </c>
      <c r="L56">
        <f>A!E55</f>
        <v>4.2797932000124599E-2</v>
      </c>
      <c r="M56">
        <f>D!E55</f>
        <v>6.42842407185545E-2</v>
      </c>
      <c r="N56">
        <f>V!F55</f>
        <v>0.35274620356205527</v>
      </c>
      <c r="O56">
        <f>A!F55</f>
        <v>0.14701229026848348</v>
      </c>
      <c r="P56">
        <f>D!F55</f>
        <v>0.24529812738848944</v>
      </c>
      <c r="Q56">
        <f>V!G55</f>
        <v>4.0847594917842407E-2</v>
      </c>
      <c r="R56">
        <f>A!G55</f>
        <v>0.1625212819071602</v>
      </c>
      <c r="S56">
        <f>D!G55</f>
        <v>8.3650659805155986E-2</v>
      </c>
      <c r="T56">
        <f>V!H55</f>
        <v>0.218820546537111</v>
      </c>
      <c r="U56">
        <f>A!H55</f>
        <v>9.1913960912176698E-2</v>
      </c>
      <c r="V56">
        <f>D!H55</f>
        <v>0.16773131445648487</v>
      </c>
      <c r="W56">
        <f>V!I55</f>
        <v>5.252494742246315E-2</v>
      </c>
      <c r="X56">
        <f>A!I55</f>
        <v>0.15258829662601636</v>
      </c>
      <c r="Y56">
        <f>D!I55</f>
        <v>0.18915629799608563</v>
      </c>
      <c r="Z56">
        <f>V!J55</f>
        <v>0.27719782524743053</v>
      </c>
      <c r="AA56">
        <f>A!J55</f>
        <v>0.1676297659435475</v>
      </c>
      <c r="AB56">
        <f>D!J55</f>
        <v>0.25940472159979144</v>
      </c>
      <c r="AC56">
        <f>V!K55</f>
        <v>7.3450327546601468E-2</v>
      </c>
      <c r="AD56">
        <f>A!K55</f>
        <v>8.215835607016761E-2</v>
      </c>
      <c r="AE56">
        <f>D!K55</f>
        <v>8.1401136198553159E-2</v>
      </c>
      <c r="AF56">
        <f>V!L55</f>
        <v>0.23851207765302063</v>
      </c>
      <c r="AG56" s="1">
        <f>A!L55</f>
        <v>2.7258523160345216E-2</v>
      </c>
      <c r="AH56">
        <f>D!L55</f>
        <v>7.6869035312173498E-2</v>
      </c>
      <c r="AI56">
        <f>V!M55</f>
        <v>0.17319878378218276</v>
      </c>
      <c r="AJ56">
        <f>A!M55</f>
        <v>8.7342096795817725E-2</v>
      </c>
      <c r="AK56">
        <f>D!M55</f>
        <v>0.10873199805193635</v>
      </c>
      <c r="AL56">
        <f>V!N55</f>
        <v>0.4566461778081401</v>
      </c>
      <c r="AM56">
        <f>A!N55</f>
        <v>0.19819539669317313</v>
      </c>
      <c r="AN56">
        <f>D!N55</f>
        <v>0.29779107342341088</v>
      </c>
      <c r="AO56">
        <f>V!O55</f>
        <v>0.23906137196428132</v>
      </c>
      <c r="AP56">
        <f>A!O55</f>
        <v>9.8140984280073382E-2</v>
      </c>
      <c r="AQ56">
        <f>D!O55</f>
        <v>0.18401434552513757</v>
      </c>
      <c r="AR56">
        <f>V!P55</f>
        <v>0.19010250754059402</v>
      </c>
      <c r="AS56">
        <f>A!P55</f>
        <v>0.40403257733423253</v>
      </c>
      <c r="AT56">
        <f>D!P55</f>
        <v>0.22946978430649359</v>
      </c>
      <c r="AU56">
        <f>V!Q55</f>
        <v>0.20052788473415595</v>
      </c>
      <c r="AV56">
        <f>A!Q55</f>
        <v>0.11287993511525335</v>
      </c>
      <c r="AW56">
        <f>D!Q55</f>
        <v>0.14497325000096264</v>
      </c>
      <c r="AX56">
        <f>V!R55</f>
        <v>0.3731949298254863</v>
      </c>
      <c r="AY56">
        <f>A!R55</f>
        <v>0.30485770035086324</v>
      </c>
      <c r="AZ56">
        <f>D!R55</f>
        <v>0.36623844538794981</v>
      </c>
      <c r="BA56">
        <f>V!S55</f>
        <v>0.21038790006815181</v>
      </c>
      <c r="BB56">
        <f>A!S55</f>
        <v>0.14616422531050546</v>
      </c>
      <c r="BC56">
        <f>D!S55</f>
        <v>0.18630402203403443</v>
      </c>
      <c r="BD56">
        <f>V!T55</f>
        <v>0.49526501489080504</v>
      </c>
      <c r="BE56">
        <f>A!T55</f>
        <v>0.38199812807721284</v>
      </c>
      <c r="BF56">
        <f>D!T55</f>
        <v>0.25707141467986855</v>
      </c>
    </row>
    <row r="57" spans="1:58" x14ac:dyDescent="0.45">
      <c r="A57" t="s">
        <v>147</v>
      </c>
      <c r="B57">
        <f>V!B56</f>
        <v>3.2854843389335447E-2</v>
      </c>
      <c r="C57">
        <f>A!B56</f>
        <v>2.056171713230125E-2</v>
      </c>
      <c r="D57">
        <f>D!B56</f>
        <v>3.2488976536447521E-2</v>
      </c>
      <c r="E57">
        <f>V!C56</f>
        <v>8.7717408722670143E-2</v>
      </c>
      <c r="F57">
        <f>A!C56</f>
        <v>2.983585330703066E-2</v>
      </c>
      <c r="G57">
        <f>D!C56</f>
        <v>7.4589633267576644E-2</v>
      </c>
      <c r="H57">
        <f>V!D56</f>
        <v>0.15440125754019113</v>
      </c>
      <c r="I57">
        <f>A!D56</f>
        <v>0.61431989702161161</v>
      </c>
      <c r="J57">
        <f>D!D56</f>
        <v>0.31619406464347655</v>
      </c>
      <c r="K57">
        <f>V!E56</f>
        <v>8.5734483252902879E-2</v>
      </c>
      <c r="L57">
        <f>A!E56</f>
        <v>8.2372346654749809E-2</v>
      </c>
      <c r="M57">
        <f>D!E56</f>
        <v>0.12372662681203238</v>
      </c>
      <c r="N57">
        <f>V!F56</f>
        <v>0.57685814319745377</v>
      </c>
      <c r="O57">
        <f>A!F56</f>
        <v>0.24041431469740399</v>
      </c>
      <c r="P57">
        <f>D!F56</f>
        <v>0.40114456475005933</v>
      </c>
      <c r="Q57">
        <f>V!G56</f>
        <v>4.4047017957456677E-2</v>
      </c>
      <c r="R57">
        <f>A!G56</f>
        <v>0.17525090123498718</v>
      </c>
      <c r="S57">
        <f>D!G56</f>
        <v>9.0202669753302239E-2</v>
      </c>
      <c r="T57">
        <f>V!H56</f>
        <v>0.30259114910960799</v>
      </c>
      <c r="U57">
        <f>A!H56</f>
        <v>0.12710118629977141</v>
      </c>
      <c r="V57">
        <f>D!H56</f>
        <v>0.23194353540491275</v>
      </c>
      <c r="W57">
        <f>V!I56</f>
        <v>1.6285692235386399E-2</v>
      </c>
      <c r="X57">
        <f>A!I56</f>
        <v>4.7310966683812392E-2</v>
      </c>
      <c r="Y57">
        <f>D!I56</f>
        <v>5.8649106847688988E-2</v>
      </c>
      <c r="Z57">
        <f>V!J56</f>
        <v>0.17626705595883604</v>
      </c>
      <c r="AA57">
        <f>A!J56</f>
        <v>0.10659392911024207</v>
      </c>
      <c r="AB57">
        <f>D!J56</f>
        <v>0.16495261655607293</v>
      </c>
      <c r="AC57">
        <f>V!K56</f>
        <v>7.7504934137360149E-2</v>
      </c>
      <c r="AD57">
        <f>A!K56</f>
        <v>8.6693663442304905E-2</v>
      </c>
      <c r="AE57">
        <f>D!K56</f>
        <v>8.5894643502744492E-2</v>
      </c>
      <c r="AF57">
        <f>V!L56</f>
        <v>0.33590997380757681</v>
      </c>
      <c r="AG57" s="1">
        <f>A!L56</f>
        <v>3.8389711292294494E-2</v>
      </c>
      <c r="AH57">
        <f>D!L56</f>
        <v>0.10825898584427046</v>
      </c>
      <c r="AI57">
        <f>V!M56</f>
        <v>0.26641624903556055</v>
      </c>
      <c r="AJ57">
        <f>A!M56</f>
        <v>0.13435056126321579</v>
      </c>
      <c r="AK57">
        <f>D!M56</f>
        <v>0.16725273953175843</v>
      </c>
      <c r="AL57">
        <f>V!N56</f>
        <v>0.55663501162835161</v>
      </c>
      <c r="AM57">
        <f>A!N56</f>
        <v>0.241592949430844</v>
      </c>
      <c r="AN57">
        <f>D!N56</f>
        <v>0.36299644160714745</v>
      </c>
      <c r="AO57">
        <f>V!O56</f>
        <v>0.42990046544667004</v>
      </c>
      <c r="AP57">
        <f>A!O56</f>
        <v>0.17648545423600137</v>
      </c>
      <c r="AQ57">
        <f>D!O56</f>
        <v>0.33091022669250258</v>
      </c>
      <c r="AR57">
        <f>V!P56</f>
        <v>0.13869319913100273</v>
      </c>
      <c r="AS57">
        <f>A!P56</f>
        <v>0.29477028698142266</v>
      </c>
      <c r="AT57">
        <f>D!P56</f>
        <v>0.16741440658047466</v>
      </c>
      <c r="AU57">
        <f>V!Q56</f>
        <v>0.3629844962312474</v>
      </c>
      <c r="AV57">
        <f>A!Q56</f>
        <v>0.2043290210573247</v>
      </c>
      <c r="AW57">
        <f>D!Q56</f>
        <v>0.26242256625989741</v>
      </c>
      <c r="AX57">
        <f>V!R56</f>
        <v>0.22967223834155151</v>
      </c>
      <c r="AY57">
        <f>A!R56</f>
        <v>0.18761602803120161</v>
      </c>
      <c r="AZ57">
        <f>D!R56</f>
        <v>0.22539106723211469</v>
      </c>
      <c r="BA57">
        <f>V!S56</f>
        <v>0.193578451176531</v>
      </c>
      <c r="BB57">
        <f>A!S56</f>
        <v>0.13448608187001101</v>
      </c>
      <c r="BC57">
        <f>D!S56</f>
        <v>0.17141881268658601</v>
      </c>
      <c r="BD57">
        <f>V!T56</f>
        <v>0.46476033565019398</v>
      </c>
      <c r="BE57">
        <f>A!T56</f>
        <v>0.35846985529970116</v>
      </c>
      <c r="BF57">
        <f>D!T56</f>
        <v>0.24123770785430473</v>
      </c>
    </row>
    <row r="58" spans="1:58" x14ac:dyDescent="0.45">
      <c r="A58" t="s">
        <v>148</v>
      </c>
      <c r="B58">
        <f>V!B57</f>
        <v>0.18616665810821542</v>
      </c>
      <c r="C58">
        <f>A!B57</f>
        <v>0.11650964572028628</v>
      </c>
      <c r="D58">
        <f>D!B57</f>
        <v>0.18409353273952705</v>
      </c>
      <c r="E58">
        <f>V!C57</f>
        <v>0.33517010055467178</v>
      </c>
      <c r="F58">
        <f>A!C57</f>
        <v>0.11400343556281353</v>
      </c>
      <c r="G58">
        <f>D!C57</f>
        <v>0.28500858890703384</v>
      </c>
      <c r="H58">
        <f>V!D57</f>
        <v>7.6454216736502129E-2</v>
      </c>
      <c r="I58">
        <f>A!D57</f>
        <v>0.30419018148352978</v>
      </c>
      <c r="J58">
        <f>D!D57</f>
        <v>0.15656847576358149</v>
      </c>
      <c r="K58">
        <f>V!E57</f>
        <v>0.23158226944422117</v>
      </c>
      <c r="L58">
        <f>A!E57</f>
        <v>0.22250061181895758</v>
      </c>
      <c r="M58">
        <f>D!E57</f>
        <v>0.33420500060969954</v>
      </c>
      <c r="N58">
        <f>V!F57</f>
        <v>0.60627225710794419</v>
      </c>
      <c r="O58">
        <f>A!F57</f>
        <v>0.25267308944404282</v>
      </c>
      <c r="P58">
        <f>D!F57</f>
        <v>0.42159900759926694</v>
      </c>
      <c r="Q58">
        <f>V!G57</f>
        <v>0.11503704366240837</v>
      </c>
      <c r="R58">
        <f>A!G57</f>
        <v>0.45770057797596525</v>
      </c>
      <c r="S58">
        <f>D!G57</f>
        <v>0.23558117984057034</v>
      </c>
      <c r="T58">
        <f>V!H57</f>
        <v>0.58079044718882045</v>
      </c>
      <c r="U58">
        <f>A!H57</f>
        <v>0.24395675500255362</v>
      </c>
      <c r="V58">
        <f>D!H57</f>
        <v>0.44519011890059906</v>
      </c>
      <c r="W58">
        <f>V!I57</f>
        <v>5.3797015773776088E-2</v>
      </c>
      <c r="X58">
        <f>A!I57</f>
        <v>0.15628373569723561</v>
      </c>
      <c r="Y58">
        <f>D!I57</f>
        <v>0.19373735427391514</v>
      </c>
      <c r="Z58">
        <f>V!J57</f>
        <v>0.12592857493868934</v>
      </c>
      <c r="AA58">
        <f>A!J57</f>
        <v>7.6152753087923616E-2</v>
      </c>
      <c r="AB58">
        <f>D!J57</f>
        <v>0.11784532181762483</v>
      </c>
      <c r="AC58">
        <f>V!K57</f>
        <v>8.6315391754042001E-2</v>
      </c>
      <c r="AD58">
        <f>A!K57</f>
        <v>9.6548659848593371E-2</v>
      </c>
      <c r="AE58">
        <f>D!K57</f>
        <v>9.5658810449067169E-2</v>
      </c>
      <c r="AF58">
        <f>V!L57</f>
        <v>0.60402242681606355</v>
      </c>
      <c r="AG58" s="1">
        <f>A!L57</f>
        <v>6.9031134493264409E-2</v>
      </c>
      <c r="AH58">
        <f>D!L57</f>
        <v>0.19466779927100558</v>
      </c>
      <c r="AI58">
        <f>V!M57</f>
        <v>0.37964625602057572</v>
      </c>
      <c r="AJ58">
        <f>A!M57</f>
        <v>0.19145111367075346</v>
      </c>
      <c r="AK58">
        <f>D!M57</f>
        <v>0.23833710069216246</v>
      </c>
      <c r="AL58">
        <f>V!N57</f>
        <v>0.69319557966542689</v>
      </c>
      <c r="AM58">
        <f>A!N57</f>
        <v>0.30086351222119945</v>
      </c>
      <c r="AN58">
        <f>D!N57</f>
        <v>0.45205120680471672</v>
      </c>
      <c r="AO58">
        <f>V!O57</f>
        <v>0.58513348018441391</v>
      </c>
      <c r="AP58">
        <f>A!O57</f>
        <v>0.24021269186518046</v>
      </c>
      <c r="AQ58">
        <f>D!O57</f>
        <v>0.45039879724721332</v>
      </c>
      <c r="AR58">
        <f>V!P57</f>
        <v>5.8328446394679836E-2</v>
      </c>
      <c r="AS58">
        <f>A!P57</f>
        <v>0.12396781522575007</v>
      </c>
      <c r="AT58">
        <f>D!P57</f>
        <v>7.0407361724368303E-2</v>
      </c>
      <c r="AU58">
        <f>V!Q57</f>
        <v>0.47976155142213767</v>
      </c>
      <c r="AV58">
        <f>A!Q57</f>
        <v>0.27006444947603775</v>
      </c>
      <c r="AW58">
        <f>D!Q57</f>
        <v>0.34684747922902887</v>
      </c>
      <c r="AX58">
        <f>V!R57</f>
        <v>0.17526975688416369</v>
      </c>
      <c r="AY58">
        <f>A!R57</f>
        <v>0.1431754044722609</v>
      </c>
      <c r="AZ58">
        <f>D!R57</f>
        <v>0.17200266711768258</v>
      </c>
      <c r="BA58">
        <f>V!S57</f>
        <v>0.25315379340077782</v>
      </c>
      <c r="BB58">
        <f>A!S57</f>
        <v>0.17587526699422457</v>
      </c>
      <c r="BC58">
        <f>D!S57</f>
        <v>0.22417434599832034</v>
      </c>
      <c r="BD58">
        <f>V!T57</f>
        <v>0.45634769437599909</v>
      </c>
      <c r="BE58">
        <f>A!T57</f>
        <v>0.35198118131242978</v>
      </c>
      <c r="BF58">
        <f>D!T57</f>
        <v>0.23687105660996366</v>
      </c>
    </row>
    <row r="59" spans="1:58" x14ac:dyDescent="0.45">
      <c r="A59" t="s">
        <v>149</v>
      </c>
      <c r="B59">
        <f>V!B58</f>
        <v>9.6966912246769607E-2</v>
      </c>
      <c r="C59">
        <f>A!B58</f>
        <v>6.0685305882722182E-2</v>
      </c>
      <c r="D59">
        <f>D!B58</f>
        <v>9.5887102533553897E-2</v>
      </c>
      <c r="E59">
        <f>V!C58</f>
        <v>0.18650844073500425</v>
      </c>
      <c r="F59">
        <f>A!C58</f>
        <v>6.3438245147960634E-2</v>
      </c>
      <c r="G59">
        <f>D!C58</f>
        <v>0.15859561286990159</v>
      </c>
      <c r="H59">
        <f>V!D58</f>
        <v>0.12659191702259862</v>
      </c>
      <c r="I59">
        <f>A!D58</f>
        <v>0.50367422304736043</v>
      </c>
      <c r="J59">
        <f>D!D58</f>
        <v>0.25924408539202376</v>
      </c>
      <c r="K59">
        <f>V!E58</f>
        <v>0.13624527780106724</v>
      </c>
      <c r="L59">
        <f>A!E58</f>
        <v>0.13090232573043717</v>
      </c>
      <c r="M59">
        <f>D!E58</f>
        <v>0.19662063619918724</v>
      </c>
      <c r="N59">
        <f>V!F58</f>
        <v>0.63871200006126283</v>
      </c>
      <c r="O59">
        <f>A!F58</f>
        <v>0.26619284063946369</v>
      </c>
      <c r="P59">
        <f>D!F58</f>
        <v>0.44415745931060657</v>
      </c>
      <c r="Q59">
        <f>V!G58</f>
        <v>8.7520769907994844E-2</v>
      </c>
      <c r="R59">
        <f>A!G58</f>
        <v>0.34822093559138378</v>
      </c>
      <c r="S59">
        <f>D!G58</f>
        <v>0.17923136390732988</v>
      </c>
      <c r="T59">
        <f>V!H58</f>
        <v>0.41677077848268912</v>
      </c>
      <c r="U59">
        <f>A!H58</f>
        <v>0.17506149970381613</v>
      </c>
      <c r="V59">
        <f>D!H58</f>
        <v>0.31946502103310609</v>
      </c>
      <c r="W59">
        <f>V!I58</f>
        <v>3.1346394359978581E-2</v>
      </c>
      <c r="X59">
        <f>A!I58</f>
        <v>9.1063259564747909E-2</v>
      </c>
      <c r="Y59">
        <f>D!I58</f>
        <v>0.11288669867612539</v>
      </c>
      <c r="Z59">
        <f>V!J58</f>
        <v>0.13941567661585411</v>
      </c>
      <c r="AA59">
        <f>A!J58</f>
        <v>8.4308804439992849E-2</v>
      </c>
      <c r="AB59">
        <f>D!J58</f>
        <v>0.13046669737362024</v>
      </c>
      <c r="AC59">
        <f>V!K58</f>
        <v>6.6842925221585192E-2</v>
      </c>
      <c r="AD59">
        <f>A!K58</f>
        <v>7.4767601923113325E-2</v>
      </c>
      <c r="AE59">
        <f>D!K58</f>
        <v>7.4078499601241313E-2</v>
      </c>
      <c r="AF59">
        <f>V!L58</f>
        <v>0.49509305178304364</v>
      </c>
      <c r="AG59" s="1">
        <f>A!L58</f>
        <v>5.6582063060919278E-2</v>
      </c>
      <c r="AH59">
        <f>D!L58</f>
        <v>0.15956141783179234</v>
      </c>
      <c r="AI59">
        <f>V!M58</f>
        <v>0.31448761769970368</v>
      </c>
      <c r="AJ59">
        <f>A!M58</f>
        <v>0.15859238353981625</v>
      </c>
      <c r="AK59">
        <f>D!M58</f>
        <v>0.19743133461079168</v>
      </c>
      <c r="AL59">
        <f>V!N58</f>
        <v>0.73619919281734014</v>
      </c>
      <c r="AM59">
        <f>A!N58</f>
        <v>0.3195281120406776</v>
      </c>
      <c r="AN59">
        <f>D!N58</f>
        <v>0.48009500251337989</v>
      </c>
      <c r="AO59">
        <f>V!O58</f>
        <v>0.5324833514074917</v>
      </c>
      <c r="AP59">
        <f>A!O58</f>
        <v>0.21859842847254923</v>
      </c>
      <c r="AQ59">
        <f>D!O58</f>
        <v>0.40987205338602978</v>
      </c>
      <c r="AR59">
        <f>V!P58</f>
        <v>9.2075037612855098E-2</v>
      </c>
      <c r="AS59">
        <f>A!P58</f>
        <v>0.19569081563495089</v>
      </c>
      <c r="AT59">
        <f>D!P58</f>
        <v>0.11114234785420929</v>
      </c>
      <c r="AU59">
        <f>V!Q58</f>
        <v>0.40301961316114271</v>
      </c>
      <c r="AV59">
        <f>A!Q58</f>
        <v>0.22686534515693463</v>
      </c>
      <c r="AW59">
        <f>D!Q58</f>
        <v>0.29136627662312192</v>
      </c>
      <c r="AX59">
        <f>V!R58</f>
        <v>0.12339264860728789</v>
      </c>
      <c r="AY59">
        <f>A!R58</f>
        <v>0.10079772282064635</v>
      </c>
      <c r="AZ59">
        <f>D!R58</f>
        <v>0.12109256634158186</v>
      </c>
      <c r="BA59">
        <f>V!S58</f>
        <v>0.16578917311689059</v>
      </c>
      <c r="BB59">
        <f>A!S58</f>
        <v>0.11517984658647136</v>
      </c>
      <c r="BC59">
        <f>D!S58</f>
        <v>0.14681067566798339</v>
      </c>
      <c r="BD59">
        <f>V!T58</f>
        <v>0.53496954310500677</v>
      </c>
      <c r="BE59">
        <f>A!T58</f>
        <v>0.41262224849354778</v>
      </c>
      <c r="BF59">
        <f>D!T58</f>
        <v>0.27768037943679164</v>
      </c>
    </row>
    <row r="60" spans="1:58" x14ac:dyDescent="0.45">
      <c r="A60" t="s">
        <v>150</v>
      </c>
      <c r="B60">
        <f>V!B59</f>
        <v>9.8215908123288426E-2</v>
      </c>
      <c r="C60">
        <f>A!B59</f>
        <v>6.146697145355022E-2</v>
      </c>
      <c r="D60">
        <f>D!B59</f>
        <v>9.7122189770022405E-2</v>
      </c>
      <c r="E60">
        <f>V!C59</f>
        <v>0.18879105849039524</v>
      </c>
      <c r="F60">
        <f>A!C59</f>
        <v>6.4214645745032398E-2</v>
      </c>
      <c r="G60">
        <f>D!C59</f>
        <v>0.16053661436258099</v>
      </c>
      <c r="H60">
        <f>V!D59</f>
        <v>0.12584655885800736</v>
      </c>
      <c r="I60">
        <f>A!D59</f>
        <v>0.50070864907334833</v>
      </c>
      <c r="J60">
        <f>D!D59</f>
        <v>0.25771768702304698</v>
      </c>
      <c r="K60">
        <f>V!E59</f>
        <v>0.13780568331285017</v>
      </c>
      <c r="L60">
        <f>A!E59</f>
        <v>0.132401538869209</v>
      </c>
      <c r="M60">
        <f>D!E59</f>
        <v>0.19887251552599555</v>
      </c>
      <c r="N60">
        <f>V!F59</f>
        <v>0.63881971876991295</v>
      </c>
      <c r="O60">
        <f>A!F59</f>
        <v>0.26623773403279721</v>
      </c>
      <c r="P60">
        <f>D!F59</f>
        <v>0.44423236641733022</v>
      </c>
      <c r="Q60">
        <f>V!G59</f>
        <v>8.7819689660667291E-2</v>
      </c>
      <c r="R60">
        <f>A!G59</f>
        <v>0.34941025460733582</v>
      </c>
      <c r="S60">
        <f>D!G59</f>
        <v>0.17984351340083463</v>
      </c>
      <c r="T60">
        <f>V!H59</f>
        <v>0.41865869376336318</v>
      </c>
      <c r="U60">
        <f>A!H59</f>
        <v>0.17585450462981356</v>
      </c>
      <c r="V60">
        <f>D!H59</f>
        <v>0.32091215438790849</v>
      </c>
      <c r="W60">
        <f>V!I59</f>
        <v>3.1704589265042785E-2</v>
      </c>
      <c r="X60">
        <f>A!I59</f>
        <v>9.2103838434523036E-2</v>
      </c>
      <c r="Y60">
        <f>D!I59</f>
        <v>0.11417665374562876</v>
      </c>
      <c r="Z60">
        <f>V!J59</f>
        <v>0.13895171925657082</v>
      </c>
      <c r="AA60">
        <f>A!J59</f>
        <v>8.4028235631507367E-2</v>
      </c>
      <c r="AB60">
        <f>D!J59</f>
        <v>0.13003252106104771</v>
      </c>
      <c r="AC60">
        <f>V!K59</f>
        <v>6.7109430849264823E-2</v>
      </c>
      <c r="AD60">
        <f>A!K59</f>
        <v>7.5065703578816825E-2</v>
      </c>
      <c r="AE60">
        <f>D!K59</f>
        <v>7.4373853776247084E-2</v>
      </c>
      <c r="AF60">
        <f>V!L59</f>
        <v>0.49672829666071705</v>
      </c>
      <c r="AG60" s="1">
        <f>A!L59</f>
        <v>5.6768948189796234E-2</v>
      </c>
      <c r="AH60">
        <f>D!L59</f>
        <v>0.16008843389522537</v>
      </c>
      <c r="AI60">
        <f>V!M59</f>
        <v>0.31512537642983518</v>
      </c>
      <c r="AJ60">
        <f>A!M59</f>
        <v>0.1589139977193337</v>
      </c>
      <c r="AK60">
        <f>D!M59</f>
        <v>0.19783171144651748</v>
      </c>
      <c r="AL60">
        <f>V!N59</f>
        <v>0.73573800121738908</v>
      </c>
      <c r="AM60">
        <f>A!N59</f>
        <v>0.31932794382172391</v>
      </c>
      <c r="AN60">
        <f>D!N59</f>
        <v>0.47979424724972586</v>
      </c>
      <c r="AO60">
        <f>V!O59</f>
        <v>0.5337601346462969</v>
      </c>
      <c r="AP60">
        <f>A!O59</f>
        <v>0.21912258159163769</v>
      </c>
      <c r="AQ60">
        <f>D!O59</f>
        <v>0.41085484048432064</v>
      </c>
      <c r="AR60">
        <f>V!P59</f>
        <v>9.1232271554560027E-2</v>
      </c>
      <c r="AS60">
        <f>A!P59</f>
        <v>0.19389965071541368</v>
      </c>
      <c r="AT60">
        <f>D!P59</f>
        <v>0.11012505803452341</v>
      </c>
      <c r="AU60">
        <f>V!Q59</f>
        <v>0.40281490947315823</v>
      </c>
      <c r="AV60">
        <f>A!Q59</f>
        <v>0.22675011460409569</v>
      </c>
      <c r="AW60">
        <f>D!Q59</f>
        <v>0.29121828444251507</v>
      </c>
      <c r="AX60">
        <f>V!R59</f>
        <v>0.12412973690849199</v>
      </c>
      <c r="AY60">
        <f>A!R59</f>
        <v>0.10139983990880103</v>
      </c>
      <c r="AZ60">
        <f>D!R59</f>
        <v>0.12181591505822405</v>
      </c>
      <c r="BA60">
        <f>V!S59</f>
        <v>0.16726452923887361</v>
      </c>
      <c r="BB60">
        <f>A!S59</f>
        <v>0.11620483083963851</v>
      </c>
      <c r="BC60">
        <f>D!S59</f>
        <v>0.14811714233916046</v>
      </c>
      <c r="BD60">
        <f>V!T59</f>
        <v>0.53410285526888301</v>
      </c>
      <c r="BE60">
        <f>A!T59</f>
        <v>0.41195377177689624</v>
      </c>
      <c r="BF60">
        <f>D!T59</f>
        <v>0.2772305179254404</v>
      </c>
    </row>
    <row r="61" spans="1:58" x14ac:dyDescent="0.45">
      <c r="A61" t="s">
        <v>151</v>
      </c>
      <c r="B61">
        <f>V!B60</f>
        <v>0.10551235571305684</v>
      </c>
      <c r="C61">
        <f>A!B60</f>
        <v>6.6033345112180342E-2</v>
      </c>
      <c r="D61">
        <f>D!B60</f>
        <v>0.10433738515945931</v>
      </c>
      <c r="E61">
        <f>V!C60</f>
        <v>0.20310862092302817</v>
      </c>
      <c r="F61">
        <f>A!C60</f>
        <v>6.9084564939805498E-2</v>
      </c>
      <c r="G61">
        <f>D!C60</f>
        <v>0.17271141234951376</v>
      </c>
      <c r="H61">
        <f>V!D60</f>
        <v>0.121514178844729</v>
      </c>
      <c r="I61">
        <f>A!D60</f>
        <v>0.48347130731838978</v>
      </c>
      <c r="J61">
        <f>D!D60</f>
        <v>0.24884552582564182</v>
      </c>
      <c r="K61">
        <f>V!E60</f>
        <v>0.14788492019597493</v>
      </c>
      <c r="L61">
        <f>A!E60</f>
        <v>0.14208551156083865</v>
      </c>
      <c r="M61">
        <f>D!E60</f>
        <v>0.2134182377730148</v>
      </c>
      <c r="N61">
        <f>V!F60</f>
        <v>0.63642337917173064</v>
      </c>
      <c r="O61">
        <f>A!F60</f>
        <v>0.26523902343284644</v>
      </c>
      <c r="P61">
        <f>D!F60</f>
        <v>0.44256596261174658</v>
      </c>
      <c r="Q61">
        <f>V!G60</f>
        <v>9.0205722072459721E-2</v>
      </c>
      <c r="R61">
        <f>A!G60</f>
        <v>0.35890361760744616</v>
      </c>
      <c r="S61">
        <f>D!G60</f>
        <v>0.18472980318030316</v>
      </c>
      <c r="T61">
        <f>V!H60</f>
        <v>0.43515229085604556</v>
      </c>
      <c r="U61">
        <f>A!H60</f>
        <v>0.18278251876042853</v>
      </c>
      <c r="V61">
        <f>D!H60</f>
        <v>0.33355490098667034</v>
      </c>
      <c r="W61">
        <f>V!I60</f>
        <v>3.358879854866427E-2</v>
      </c>
      <c r="X61">
        <f>A!I60</f>
        <v>9.757758565719557E-2</v>
      </c>
      <c r="Y61">
        <f>D!I60</f>
        <v>0.12096219224170865</v>
      </c>
      <c r="Z61">
        <f>V!J60</f>
        <v>0.1387185252729167</v>
      </c>
      <c r="AA61">
        <f>A!J60</f>
        <v>8.3887216296797587E-2</v>
      </c>
      <c r="AB61">
        <f>D!J60</f>
        <v>0.12981429561012814</v>
      </c>
      <c r="AC61">
        <f>V!K60</f>
        <v>6.8640083596211529E-2</v>
      </c>
      <c r="AD61">
        <f>A!K60</f>
        <v>7.6777825465865465E-2</v>
      </c>
      <c r="AE61">
        <f>D!K60</f>
        <v>7.6070195738069474E-2</v>
      </c>
      <c r="AF61">
        <f>V!L60</f>
        <v>0.50851609849609281</v>
      </c>
      <c r="AG61" s="1">
        <f>A!L60</f>
        <v>5.8116125542410607E-2</v>
      </c>
      <c r="AH61">
        <f>D!L60</f>
        <v>0.16388747402959788</v>
      </c>
      <c r="AI61">
        <f>V!M60</f>
        <v>0.3208635589430533</v>
      </c>
      <c r="AJ61">
        <f>A!M60</f>
        <v>0.16180769524744024</v>
      </c>
      <c r="AK61">
        <f>D!M60</f>
        <v>0.20143406959375215</v>
      </c>
      <c r="AL61">
        <f>V!N60</f>
        <v>0.73108045506478181</v>
      </c>
      <c r="AM61">
        <f>A!N60</f>
        <v>0.31730645705101762</v>
      </c>
      <c r="AN61">
        <f>D!N60</f>
        <v>0.47675693798117724</v>
      </c>
      <c r="AO61">
        <f>V!O60</f>
        <v>0.53901221336353444</v>
      </c>
      <c r="AP61">
        <f>A!O60</f>
        <v>0.22127869811766152</v>
      </c>
      <c r="AQ61">
        <f>D!O60</f>
        <v>0.41489755897061531</v>
      </c>
      <c r="AR61">
        <f>V!P60</f>
        <v>8.9507145763260382E-2</v>
      </c>
      <c r="AS61">
        <f>A!P60</f>
        <v>0.19023317083199753</v>
      </c>
      <c r="AT61">
        <f>D!P60</f>
        <v>0.10804268548535245</v>
      </c>
      <c r="AU61">
        <f>V!Q60</f>
        <v>0.41354701994126569</v>
      </c>
      <c r="AV61">
        <f>A!Q60</f>
        <v>0.23279136884110982</v>
      </c>
      <c r="AW61">
        <f>D!Q60</f>
        <v>0.29897715017828813</v>
      </c>
      <c r="AX61">
        <f>V!R60</f>
        <v>0.13036091992158036</v>
      </c>
      <c r="AY61">
        <f>A!R60</f>
        <v>0.10649000585699273</v>
      </c>
      <c r="AZ61">
        <f>D!R60</f>
        <v>0.12793094663356844</v>
      </c>
      <c r="BA61">
        <f>V!S60</f>
        <v>0.17802723427456499</v>
      </c>
      <c r="BB61">
        <f>A!S60</f>
        <v>0.12368207854864516</v>
      </c>
      <c r="BC61">
        <f>D!S60</f>
        <v>0.15764780087734506</v>
      </c>
      <c r="BD61">
        <f>V!T60</f>
        <v>0.52546141782544897</v>
      </c>
      <c r="BE61">
        <f>A!T60</f>
        <v>0.40528862720169151</v>
      </c>
      <c r="BF61">
        <f>D!T60</f>
        <v>0.27274510813137093</v>
      </c>
    </row>
    <row r="62" spans="1:58" x14ac:dyDescent="0.45">
      <c r="A62" t="s">
        <v>152</v>
      </c>
      <c r="B62">
        <f>V!B61</f>
        <v>0.18253822210130477</v>
      </c>
      <c r="C62">
        <f>A!B61</f>
        <v>0.11423884278500365</v>
      </c>
      <c r="D62">
        <f>D!B61</f>
        <v>0.18050550247879579</v>
      </c>
      <c r="E62">
        <f>V!C61</f>
        <v>0.32821036355657712</v>
      </c>
      <c r="F62">
        <f>A!C61</f>
        <v>0.11163617808046841</v>
      </c>
      <c r="G62">
        <f>D!C61</f>
        <v>0.27909044520117104</v>
      </c>
      <c r="H62">
        <f>V!D61</f>
        <v>7.8543672066887199E-2</v>
      </c>
      <c r="I62">
        <f>A!D61</f>
        <v>0.31250354630867883</v>
      </c>
      <c r="J62">
        <f>D!D61</f>
        <v>0.16084741354123175</v>
      </c>
      <c r="K62">
        <f>V!E61</f>
        <v>0.22676778498406755</v>
      </c>
      <c r="L62">
        <f>A!E61</f>
        <v>0.21787493067096683</v>
      </c>
      <c r="M62">
        <f>D!E61</f>
        <v>0.32725703872210532</v>
      </c>
      <c r="N62">
        <f>V!F61</f>
        <v>0.60866432063720699</v>
      </c>
      <c r="O62">
        <f>A!F61</f>
        <v>0.25367001792790328</v>
      </c>
      <c r="P62">
        <f>D!F61</f>
        <v>0.42326243784570827</v>
      </c>
      <c r="Q62">
        <f>V!G61</f>
        <v>0.1136432220161378</v>
      </c>
      <c r="R62">
        <f>A!G61</f>
        <v>0.45215494717059085</v>
      </c>
      <c r="S62">
        <f>D!G61</f>
        <v>0.23272681104368648</v>
      </c>
      <c r="T62">
        <f>V!H61</f>
        <v>0.57128982473144496</v>
      </c>
      <c r="U62">
        <f>A!H61</f>
        <v>0.23996608842664108</v>
      </c>
      <c r="V62">
        <f>D!H61</f>
        <v>0.4379076588293272</v>
      </c>
      <c r="W62">
        <f>V!I61</f>
        <v>5.2950048703903574E-2</v>
      </c>
      <c r="X62">
        <f>A!I61</f>
        <v>0.1538232427537452</v>
      </c>
      <c r="Y62">
        <f>D!I61</f>
        <v>0.19068720071215906</v>
      </c>
      <c r="Z62">
        <f>V!J61</f>
        <v>0.12532705309271946</v>
      </c>
      <c r="AA62">
        <f>A!J61</f>
        <v>7.5788994944583743E-2</v>
      </c>
      <c r="AB62">
        <f>D!J61</f>
        <v>0.11728241117122737</v>
      </c>
      <c r="AC62">
        <f>V!K61</f>
        <v>8.5548811437939937E-2</v>
      </c>
      <c r="AD62">
        <f>A!K61</f>
        <v>9.5691196299138997E-2</v>
      </c>
      <c r="AE62">
        <f>D!K61</f>
        <v>9.4809249789469516E-2</v>
      </c>
      <c r="AF62">
        <f>V!L61</f>
        <v>0.59802693239957905</v>
      </c>
      <c r="AG62" s="1">
        <f>A!L61</f>
        <v>6.8345935131380472E-2</v>
      </c>
      <c r="AH62">
        <f>D!L61</f>
        <v>0.1927355370704929</v>
      </c>
      <c r="AI62">
        <f>V!M61</f>
        <v>0.37613652809169046</v>
      </c>
      <c r="AJ62">
        <f>A!M61</f>
        <v>0.18968119941502057</v>
      </c>
      <c r="AK62">
        <f>D!M61</f>
        <v>0.2361337380472705</v>
      </c>
      <c r="AL62">
        <f>V!N61</f>
        <v>0.69596981277188608</v>
      </c>
      <c r="AM62">
        <f>A!N61</f>
        <v>0.30206759594679461</v>
      </c>
      <c r="AN62">
        <f>D!N61</f>
        <v>0.45386035772910344</v>
      </c>
      <c r="AO62">
        <f>V!O61</f>
        <v>0.58358322666187323</v>
      </c>
      <c r="AP62">
        <f>A!O61</f>
        <v>0.23957627199803216</v>
      </c>
      <c r="AQ62">
        <f>D!O61</f>
        <v>0.44920550999631026</v>
      </c>
      <c r="AR62">
        <f>V!P61</f>
        <v>5.8238414673938928E-2</v>
      </c>
      <c r="AS62">
        <f>A!P61</f>
        <v>0.12377646715442063</v>
      </c>
      <c r="AT62">
        <f>D!P61</f>
        <v>7.0298685832574787E-2</v>
      </c>
      <c r="AU62">
        <f>V!Q61</f>
        <v>0.47103494893733411</v>
      </c>
      <c r="AV62">
        <f>A!Q61</f>
        <v>0.26515212357399603</v>
      </c>
      <c r="AW62">
        <f>D!Q61</f>
        <v>0.34053851164895571</v>
      </c>
      <c r="AX62">
        <f>V!R61</f>
        <v>0.17193545103649011</v>
      </c>
      <c r="AY62">
        <f>A!R61</f>
        <v>0.14045165682257141</v>
      </c>
      <c r="AZ62">
        <f>D!R61</f>
        <v>0.16873051390094149</v>
      </c>
      <c r="BA62">
        <f>V!S61</f>
        <v>0.24788370258880407</v>
      </c>
      <c r="BB62">
        <f>A!S61</f>
        <v>0.17221394074590599</v>
      </c>
      <c r="BC62">
        <f>D!S61</f>
        <v>0.21950754189771732</v>
      </c>
      <c r="BD62">
        <f>V!T61</f>
        <v>0.46144732066744554</v>
      </c>
      <c r="BE62">
        <f>A!T61</f>
        <v>0.35591452535785034</v>
      </c>
      <c r="BF62">
        <f>D!T61</f>
        <v>0.23951805994285569</v>
      </c>
    </row>
    <row r="63" spans="1:58" x14ac:dyDescent="0.45">
      <c r="A63" t="s">
        <v>153</v>
      </c>
      <c r="B63">
        <f>V!B62</f>
        <v>6.6198808256708846E-2</v>
      </c>
      <c r="C63">
        <f>A!B62</f>
        <v>4.1429543697405764E-2</v>
      </c>
      <c r="D63">
        <f>D!B62</f>
        <v>6.5461627763872446E-2</v>
      </c>
      <c r="E63">
        <f>V!C62</f>
        <v>0.12286386507390798</v>
      </c>
      <c r="F63">
        <f>A!C62</f>
        <v>4.1790430297247612E-2</v>
      </c>
      <c r="G63">
        <f>D!C62</f>
        <v>0.10447607574311903</v>
      </c>
      <c r="H63">
        <f>V!D62</f>
        <v>0.14730735858662825</v>
      </c>
      <c r="I63">
        <f>A!D62</f>
        <v>0.58609523522764861</v>
      </c>
      <c r="J63">
        <f>D!D62</f>
        <v>0.30166666519070151</v>
      </c>
      <c r="K63">
        <f>V!E62</f>
        <v>0.11326240499199666</v>
      </c>
      <c r="L63">
        <f>A!E62</f>
        <v>0.10882074205113404</v>
      </c>
      <c r="M63">
        <f>D!E62</f>
        <v>0.16345319622374418</v>
      </c>
      <c r="N63">
        <f>V!F62</f>
        <v>0.41661173503731636</v>
      </c>
      <c r="O63">
        <f>A!F62</f>
        <v>0.17362921188686264</v>
      </c>
      <c r="P63">
        <f>D!F62</f>
        <v>0.28970993144861784</v>
      </c>
      <c r="Q63">
        <f>V!G62</f>
        <v>3.3363309575833583E-2</v>
      </c>
      <c r="R63">
        <f>A!G62</f>
        <v>0.13274338065278468</v>
      </c>
      <c r="S63">
        <f>D!G62</f>
        <v>6.8323798865403879E-2</v>
      </c>
      <c r="T63">
        <f>V!H62</f>
        <v>0.33115666255474757</v>
      </c>
      <c r="U63">
        <f>A!H62</f>
        <v>0.13909992009229272</v>
      </c>
      <c r="V63">
        <f>D!H62</f>
        <v>0.25383970189431077</v>
      </c>
      <c r="W63">
        <f>V!I62</f>
        <v>3.3226009274700444E-2</v>
      </c>
      <c r="X63">
        <f>A!I62</f>
        <v>9.6523659854984206E-2</v>
      </c>
      <c r="Y63">
        <f>D!I62</f>
        <v>0.11965569162850981</v>
      </c>
      <c r="Z63">
        <f>V!J62</f>
        <v>0.26661390576858673</v>
      </c>
      <c r="AA63">
        <f>A!J62</f>
        <v>0.16122935517762507</v>
      </c>
      <c r="AB63">
        <f>D!J62</f>
        <v>0.24950017533073826</v>
      </c>
      <c r="AC63">
        <f>V!K62</f>
        <v>9.3388909440438192E-2</v>
      </c>
      <c r="AD63">
        <f>A!K62</f>
        <v>0.10446079045657261</v>
      </c>
      <c r="AE63">
        <f>D!K62</f>
        <v>0.10349801819430005</v>
      </c>
      <c r="AF63">
        <f>V!L62</f>
        <v>0.34952858655647057</v>
      </c>
      <c r="AG63" s="1">
        <f>A!L62</f>
        <v>3.9946124177882347E-2</v>
      </c>
      <c r="AH63">
        <f>D!L62</f>
        <v>0.11264807018162822</v>
      </c>
      <c r="AI63">
        <f>V!M62</f>
        <v>0.26815453415014873</v>
      </c>
      <c r="AJ63">
        <f>A!M62</f>
        <v>0.13522715787331685</v>
      </c>
      <c r="AK63">
        <f>D!M62</f>
        <v>0.16834401286270056</v>
      </c>
      <c r="AL63">
        <f>V!N62</f>
        <v>0.34266940950357822</v>
      </c>
      <c r="AM63">
        <f>A!N62</f>
        <v>0.14872674480089873</v>
      </c>
      <c r="AN63">
        <f>D!N62</f>
        <v>0.22346380248979253</v>
      </c>
      <c r="AO63">
        <f>V!O62</f>
        <v>0.28050784664510819</v>
      </c>
      <c r="AP63">
        <f>A!O62</f>
        <v>0.11515585283325494</v>
      </c>
      <c r="AQ63">
        <f>D!O62</f>
        <v>0.215917224062353</v>
      </c>
      <c r="AR63">
        <f>V!P62</f>
        <v>0.20056406129789872</v>
      </c>
      <c r="AS63">
        <f>A!P62</f>
        <v>0.42626694226801365</v>
      </c>
      <c r="AT63">
        <f>D!P62</f>
        <v>0.24209776336503852</v>
      </c>
      <c r="AU63">
        <f>V!Q62</f>
        <v>0.38476992097652024</v>
      </c>
      <c r="AV63">
        <f>A!Q62</f>
        <v>0.21659233962254451</v>
      </c>
      <c r="AW63">
        <f>D!Q62</f>
        <v>0.27817251461326797</v>
      </c>
      <c r="AX63">
        <f>V!R62</f>
        <v>0.446366043814515</v>
      </c>
      <c r="AY63">
        <f>A!R62</f>
        <v>0.36463015640549745</v>
      </c>
      <c r="AZ63">
        <f>D!R62</f>
        <v>0.43804562413814796</v>
      </c>
      <c r="BA63">
        <f>V!S62</f>
        <v>0.31623952794578108</v>
      </c>
      <c r="BB63">
        <f>A!S62</f>
        <v>0.21970325099391108</v>
      </c>
      <c r="BC63">
        <f>D!S62</f>
        <v>0.28003842408882984</v>
      </c>
      <c r="BD63">
        <f>V!T62</f>
        <v>0.33097654339122146</v>
      </c>
      <c r="BE63">
        <f>A!T62</f>
        <v>0.25528235633762369</v>
      </c>
      <c r="BF63">
        <f>D!T62</f>
        <v>0.17179612061674387</v>
      </c>
    </row>
    <row r="64" spans="1:58" x14ac:dyDescent="0.45">
      <c r="A64" t="s">
        <v>154</v>
      </c>
      <c r="B64">
        <f>V!B63</f>
        <v>0.10201069411915392</v>
      </c>
      <c r="C64">
        <f>A!B63</f>
        <v>6.3841882065662034E-2</v>
      </c>
      <c r="D64">
        <f>D!B63</f>
        <v>0.10087471756994285</v>
      </c>
      <c r="E64">
        <f>V!C63</f>
        <v>0.19524074067555033</v>
      </c>
      <c r="F64">
        <f>A!C63</f>
        <v>6.6408415195765416E-2</v>
      </c>
      <c r="G64">
        <f>D!C63</f>
        <v>0.16602103798941353</v>
      </c>
      <c r="H64">
        <f>V!D63</f>
        <v>0.12357114573056947</v>
      </c>
      <c r="I64">
        <f>A!D63</f>
        <v>0.4916554096088615</v>
      </c>
      <c r="J64">
        <f>D!D63</f>
        <v>0.25305793141632577</v>
      </c>
      <c r="K64">
        <f>V!E63</f>
        <v>0.14207060913054395</v>
      </c>
      <c r="L64">
        <f>A!E63</f>
        <v>0.13649921269405205</v>
      </c>
      <c r="M64">
        <f>D!E63</f>
        <v>0.20502738886290264</v>
      </c>
      <c r="N64">
        <f>V!F63</f>
        <v>0.64064164445172267</v>
      </c>
      <c r="O64">
        <f>A!F63</f>
        <v>0.26699704898637316</v>
      </c>
      <c r="P64">
        <f>D!F63</f>
        <v>0.44549932536253201</v>
      </c>
      <c r="Q64">
        <f>V!G63</f>
        <v>8.8411834752381971E-2</v>
      </c>
      <c r="R64">
        <f>A!G63</f>
        <v>0.35176623614245595</v>
      </c>
      <c r="S64">
        <f>D!G63</f>
        <v>0.18105615095567587</v>
      </c>
      <c r="T64">
        <f>V!H63</f>
        <v>0.4216951512865838</v>
      </c>
      <c r="U64">
        <f>A!H63</f>
        <v>0.17712994627602774</v>
      </c>
      <c r="V64">
        <f>D!H63</f>
        <v>0.32323967353417243</v>
      </c>
      <c r="W64">
        <f>V!I63</f>
        <v>3.2895787488795479E-2</v>
      </c>
      <c r="X64">
        <f>A!I63</f>
        <v>9.556434466681725E-2</v>
      </c>
      <c r="Y64">
        <f>D!I63</f>
        <v>0.1184664751969913</v>
      </c>
      <c r="Z64">
        <f>V!J63</f>
        <v>0.13631837288758936</v>
      </c>
      <c r="AA64">
        <f>A!J63</f>
        <v>8.243577279350843E-2</v>
      </c>
      <c r="AB64">
        <f>D!J63</f>
        <v>0.12756820706034547</v>
      </c>
      <c r="AC64">
        <f>V!K63</f>
        <v>6.7932105976232782E-2</v>
      </c>
      <c r="AD64">
        <f>A!K63</f>
        <v>7.5985912354858326E-2</v>
      </c>
      <c r="AE64">
        <f>D!K63</f>
        <v>7.5285581365412621E-2</v>
      </c>
      <c r="AF64">
        <f>V!L63</f>
        <v>0.50059255357573107</v>
      </c>
      <c r="AG64" s="1">
        <f>A!L63</f>
        <v>5.7210577551512126E-2</v>
      </c>
      <c r="AH64">
        <f>D!L63</f>
        <v>0.16133382869526416</v>
      </c>
      <c r="AI64">
        <f>V!M63</f>
        <v>0.31606889344278083</v>
      </c>
      <c r="AJ64">
        <f>A!M63</f>
        <v>0.15938980218212276</v>
      </c>
      <c r="AK64">
        <f>D!M63</f>
        <v>0.19842403945121406</v>
      </c>
      <c r="AL64">
        <f>V!N63</f>
        <v>0.7353066590184052</v>
      </c>
      <c r="AM64">
        <f>A!N63</f>
        <v>0.31914073095891526</v>
      </c>
      <c r="AN64">
        <f>D!N63</f>
        <v>0.47951295757143542</v>
      </c>
      <c r="AO64">
        <f>V!O63</f>
        <v>0.53872944994715544</v>
      </c>
      <c r="AP64">
        <f>A!O63</f>
        <v>0.22116261629409539</v>
      </c>
      <c r="AQ64">
        <f>D!O63</f>
        <v>0.41467990555142881</v>
      </c>
      <c r="AR64">
        <f>V!P63</f>
        <v>8.7091824029231268E-2</v>
      </c>
      <c r="AS64">
        <f>A!P63</f>
        <v>0.18509978948991931</v>
      </c>
      <c r="AT64">
        <f>D!P63</f>
        <v>0.10512718813337725</v>
      </c>
      <c r="AU64">
        <f>V!Q63</f>
        <v>0.39630058118854189</v>
      </c>
      <c r="AV64">
        <f>A!Q63</f>
        <v>0.22308310861606662</v>
      </c>
      <c r="AW64">
        <f>D!Q63</f>
        <v>0.28650869832063458</v>
      </c>
      <c r="AX64">
        <f>V!R63</f>
        <v>0.12541815412385263</v>
      </c>
      <c r="AY64">
        <f>A!R63</f>
        <v>0.10245232984898048</v>
      </c>
      <c r="AZ64">
        <f>D!R63</f>
        <v>0.12308031572461413</v>
      </c>
      <c r="BA64">
        <f>V!S63</f>
        <v>0.1706879797850798</v>
      </c>
      <c r="BB64">
        <f>A!S63</f>
        <v>0.11858322806121334</v>
      </c>
      <c r="BC64">
        <f>D!S63</f>
        <v>0.15114869788862989</v>
      </c>
      <c r="BD64">
        <f>V!T63</f>
        <v>0.53323733353802771</v>
      </c>
      <c r="BE64">
        <f>A!T63</f>
        <v>0.41128619447776127</v>
      </c>
      <c r="BF64">
        <f>D!T63</f>
        <v>0.27678126169070272</v>
      </c>
    </row>
    <row r="65" spans="1:58" x14ac:dyDescent="0.45">
      <c r="A65" t="s">
        <v>155</v>
      </c>
      <c r="B65">
        <f>V!B64</f>
        <v>6.9171401245920125E-2</v>
      </c>
      <c r="C65">
        <f>A!B64</f>
        <v>4.3289896993549126E-2</v>
      </c>
      <c r="D65">
        <f>D!B64</f>
        <v>6.8401118381266224E-2</v>
      </c>
      <c r="E65">
        <f>V!C64</f>
        <v>0.11140912353503932</v>
      </c>
      <c r="F65">
        <f>A!C64</f>
        <v>3.7894259705795685E-2</v>
      </c>
      <c r="G65">
        <f>D!C64</f>
        <v>9.4735649264489213E-2</v>
      </c>
      <c r="H65">
        <f>V!D64</f>
        <v>0.14617127099769903</v>
      </c>
      <c r="I65">
        <f>A!D64</f>
        <v>0.58157505694829181</v>
      </c>
      <c r="J65">
        <f>D!D64</f>
        <v>0.29934010284103257</v>
      </c>
      <c r="K65">
        <f>V!E64</f>
        <v>0.1025859696109522</v>
      </c>
      <c r="L65">
        <f>A!E64</f>
        <v>9.8562990410522716E-2</v>
      </c>
      <c r="M65">
        <f>D!E64</f>
        <v>0.14804563457580555</v>
      </c>
      <c r="N65">
        <f>V!F64</f>
        <v>0.43714622426959887</v>
      </c>
      <c r="O65">
        <f>A!F64</f>
        <v>0.18218726938272539</v>
      </c>
      <c r="P65">
        <f>D!F64</f>
        <v>0.30398952313434918</v>
      </c>
      <c r="Q65">
        <f>V!G64</f>
        <v>2.4490515688428676E-2</v>
      </c>
      <c r="R65">
        <f>A!G64</f>
        <v>9.744098795183323E-2</v>
      </c>
      <c r="S65">
        <f>D!G64</f>
        <v>5.0153449681090638E-2</v>
      </c>
      <c r="T65">
        <f>V!H64</f>
        <v>0.28051725680835959</v>
      </c>
      <c r="U65">
        <f>A!H64</f>
        <v>0.11782921021587814</v>
      </c>
      <c r="V65">
        <f>D!H64</f>
        <v>0.21502335569851871</v>
      </c>
      <c r="W65">
        <f>V!I64</f>
        <v>3.3493743604083095E-2</v>
      </c>
      <c r="X65">
        <f>A!I64</f>
        <v>9.7301445027051528E-2</v>
      </c>
      <c r="Y65">
        <f>D!I64</f>
        <v>0.12061987411850177</v>
      </c>
      <c r="Z65">
        <f>V!J64</f>
        <v>0.259980605548845</v>
      </c>
      <c r="AA65">
        <f>A!J64</f>
        <v>0.15721800132852448</v>
      </c>
      <c r="AB65">
        <f>D!J64</f>
        <v>0.24329266127375024</v>
      </c>
      <c r="AC65">
        <f>V!K64</f>
        <v>9.6809951541154016E-2</v>
      </c>
      <c r="AD65">
        <f>A!K64</f>
        <v>0.10828742002283721</v>
      </c>
      <c r="AE65">
        <f>D!K64</f>
        <v>0.10728937928529954</v>
      </c>
      <c r="AF65">
        <f>V!L64</f>
        <v>0.27110589398093821</v>
      </c>
      <c r="AG65" s="1">
        <f>A!L64</f>
        <v>3.0983530740678656E-2</v>
      </c>
      <c r="AH65">
        <f>D!L64</f>
        <v>8.7373556688713799E-2</v>
      </c>
      <c r="AI65">
        <f>V!M64</f>
        <v>0.21737437280670427</v>
      </c>
      <c r="AJ65">
        <f>A!M64</f>
        <v>0.10961932350801211</v>
      </c>
      <c r="AK65">
        <f>D!M64</f>
        <v>0.13646487212221917</v>
      </c>
      <c r="AL65">
        <f>V!N64</f>
        <v>0.33928791903700428</v>
      </c>
      <c r="AM65">
        <f>A!N64</f>
        <v>0.14725909681213489</v>
      </c>
      <c r="AN65">
        <f>D!N64</f>
        <v>0.22125864294888609</v>
      </c>
      <c r="AO65">
        <f>V!O64</f>
        <v>0.30919337760684906</v>
      </c>
      <c r="AP65">
        <f>A!O64</f>
        <v>0.12693201817544331</v>
      </c>
      <c r="AQ65">
        <f>D!O64</f>
        <v>0.23799753407895616</v>
      </c>
      <c r="AR65">
        <f>V!P64</f>
        <v>0.17055790198745183</v>
      </c>
      <c r="AS65">
        <f>A!P64</f>
        <v>0.36249363365180498</v>
      </c>
      <c r="AT65">
        <f>D!P64</f>
        <v>0.20587779449711488</v>
      </c>
      <c r="AU65">
        <f>V!Q64</f>
        <v>0.2518749771667228</v>
      </c>
      <c r="AV65">
        <f>A!Q64</f>
        <v>0.1417839275441817</v>
      </c>
      <c r="AW65">
        <f>D!Q64</f>
        <v>0.18209504419890002</v>
      </c>
      <c r="AX65">
        <f>V!R64</f>
        <v>0.43488831746625928</v>
      </c>
      <c r="AY65">
        <f>A!R64</f>
        <v>0.35525416284250344</v>
      </c>
      <c r="AZ65">
        <f>D!R64</f>
        <v>0.42678184663629609</v>
      </c>
      <c r="BA65">
        <f>V!S64</f>
        <v>0.2974802480424022</v>
      </c>
      <c r="BB65">
        <f>A!S64</f>
        <v>0.20667048811366889</v>
      </c>
      <c r="BC65">
        <f>D!S64</f>
        <v>0.26342658806912722</v>
      </c>
      <c r="BD65">
        <f>V!T64</f>
        <v>0.34100857116050348</v>
      </c>
      <c r="BE65">
        <f>A!T64</f>
        <v>0.26302006385473808</v>
      </c>
      <c r="BF65">
        <f>D!T64</f>
        <v>0.1770033278557322</v>
      </c>
    </row>
    <row r="66" spans="1:58" x14ac:dyDescent="0.45">
      <c r="A66" t="s">
        <v>156</v>
      </c>
      <c r="B66">
        <f>V!B65</f>
        <v>6.6539500750651681E-2</v>
      </c>
      <c r="C66">
        <f>A!B65</f>
        <v>4.1642761048848828E-2</v>
      </c>
      <c r="D66">
        <f>D!B65</f>
        <v>6.57985263547647E-2</v>
      </c>
      <c r="E66">
        <f>V!C65</f>
        <v>0.12337936735367437</v>
      </c>
      <c r="F66">
        <f>A!C65</f>
        <v>4.196577120873278E-2</v>
      </c>
      <c r="G66">
        <f>D!C65</f>
        <v>0.10491442802183196</v>
      </c>
      <c r="H66">
        <f>V!D65</f>
        <v>0.14713799881231662</v>
      </c>
      <c r="I66">
        <f>A!D65</f>
        <v>0.58542139952985539</v>
      </c>
      <c r="J66">
        <f>D!D65</f>
        <v>0.30131983799330797</v>
      </c>
      <c r="K66">
        <f>V!E65</f>
        <v>0.11372918290672557</v>
      </c>
      <c r="L66">
        <f>A!E65</f>
        <v>0.10926921494959907</v>
      </c>
      <c r="M66">
        <f>D!E65</f>
        <v>0.16412682082225494</v>
      </c>
      <c r="N66">
        <f>V!F65</f>
        <v>0.41520647843552555</v>
      </c>
      <c r="O66">
        <f>A!F65</f>
        <v>0.17304355004455788</v>
      </c>
      <c r="P66">
        <f>D!F65</f>
        <v>0.28873272231230762</v>
      </c>
      <c r="Q66">
        <f>V!G65</f>
        <v>3.3142779804278738E-2</v>
      </c>
      <c r="R66">
        <f>A!G65</f>
        <v>0.13186595368936435</v>
      </c>
      <c r="S66">
        <f>D!G65</f>
        <v>6.7872182045996363E-2</v>
      </c>
      <c r="T66">
        <f>V!H65</f>
        <v>0.3313375253815351</v>
      </c>
      <c r="U66">
        <f>A!H65</f>
        <v>0.13917589019224397</v>
      </c>
      <c r="V66">
        <f>D!H65</f>
        <v>0.25397833768584621</v>
      </c>
      <c r="W66">
        <f>V!I65</f>
        <v>3.3393313364012592E-2</v>
      </c>
      <c r="X66">
        <f>A!I65</f>
        <v>9.7009688823302395E-2</v>
      </c>
      <c r="Y66">
        <f>D!I65</f>
        <v>0.12025819812736178</v>
      </c>
      <c r="Z66">
        <f>V!J65</f>
        <v>0.26727850117478819</v>
      </c>
      <c r="AA66">
        <f>A!J65</f>
        <v>0.16163125577799692</v>
      </c>
      <c r="AB66">
        <f>D!J65</f>
        <v>0.25012211089667685</v>
      </c>
      <c r="AC66">
        <f>V!K65</f>
        <v>9.3662332263804562E-2</v>
      </c>
      <c r="AD66">
        <f>A!K65</f>
        <v>0.10476662938786387</v>
      </c>
      <c r="AE66">
        <f>D!K65</f>
        <v>0.10380103833359784</v>
      </c>
      <c r="AF66">
        <f>V!L65</f>
        <v>0.34921928770180505</v>
      </c>
      <c r="AG66" s="1">
        <f>A!L65</f>
        <v>3.991077573734915E-2</v>
      </c>
      <c r="AH66">
        <f>D!L65</f>
        <v>0.11254838757932459</v>
      </c>
      <c r="AI66">
        <f>V!M65</f>
        <v>0.26805482409585019</v>
      </c>
      <c r="AJ66">
        <f>A!M65</f>
        <v>0.13517687527303596</v>
      </c>
      <c r="AK66">
        <f>D!M65</f>
        <v>0.16828141615622844</v>
      </c>
      <c r="AL66">
        <f>V!N65</f>
        <v>0.33999070099950995</v>
      </c>
      <c r="AM66">
        <f>A!N65</f>
        <v>0.14756412104449834</v>
      </c>
      <c r="AN66">
        <f>D!N65</f>
        <v>0.22171694568997485</v>
      </c>
      <c r="AO66">
        <f>V!O65</f>
        <v>0.27939240249903896</v>
      </c>
      <c r="AP66">
        <f>A!O65</f>
        <v>0.1146979336575002</v>
      </c>
      <c r="AQ66">
        <f>D!O65</f>
        <v>0.21505862560781286</v>
      </c>
      <c r="AR66">
        <f>V!P65</f>
        <v>0.2009071739992733</v>
      </c>
      <c r="AS66">
        <f>A!P65</f>
        <v>0.42699617362243375</v>
      </c>
      <c r="AT66">
        <f>D!P65</f>
        <v>0.24251192937786942</v>
      </c>
      <c r="AU66">
        <f>V!Q65</f>
        <v>0.38442532744624958</v>
      </c>
      <c r="AV66">
        <f>A!Q65</f>
        <v>0.21639836313199481</v>
      </c>
      <c r="AW66">
        <f>D!Q65</f>
        <v>0.27792338794403254</v>
      </c>
      <c r="AX66">
        <f>V!R65</f>
        <v>0.44873674929276303</v>
      </c>
      <c r="AY66">
        <f>A!R65</f>
        <v>0.36656675243761894</v>
      </c>
      <c r="AZ66">
        <f>D!R65</f>
        <v>0.44037213883445497</v>
      </c>
      <c r="BA66">
        <f>V!S65</f>
        <v>0.31776856680737142</v>
      </c>
      <c r="BB66">
        <f>A!S65</f>
        <v>0.22076553062406859</v>
      </c>
      <c r="BC66">
        <f>D!S65</f>
        <v>0.28139242823863286</v>
      </c>
      <c r="BD66">
        <f>V!T65</f>
        <v>0.32934186421688211</v>
      </c>
      <c r="BE66">
        <f>A!T65</f>
        <v>0.2540215275574158</v>
      </c>
      <c r="BF66">
        <f>D!T65</f>
        <v>0.17094762683006326</v>
      </c>
    </row>
    <row r="67" spans="1:58" x14ac:dyDescent="0.45">
      <c r="A67" t="s">
        <v>157</v>
      </c>
      <c r="B67">
        <f>V!B66</f>
        <v>0.10083765335502816</v>
      </c>
      <c r="C67">
        <f>A!B66</f>
        <v>6.3107751876977536E-2</v>
      </c>
      <c r="D67">
        <f>D!B66</f>
        <v>9.9714739620562376E-2</v>
      </c>
      <c r="E67">
        <f>V!C66</f>
        <v>0.19253351752698064</v>
      </c>
      <c r="F67">
        <f>A!C66</f>
        <v>6.5487590995571651E-2</v>
      </c>
      <c r="G67">
        <f>D!C66</f>
        <v>0.16371897748892913</v>
      </c>
      <c r="H67">
        <f>V!D66</f>
        <v>0.1242586273611931</v>
      </c>
      <c r="I67">
        <f>A!D66</f>
        <v>0.49439070886261932</v>
      </c>
      <c r="J67">
        <f>D!D66</f>
        <v>0.25446580603223057</v>
      </c>
      <c r="K67">
        <f>V!E66</f>
        <v>0.14005272452206152</v>
      </c>
      <c r="L67">
        <f>A!E66</f>
        <v>0.13456046081531403</v>
      </c>
      <c r="M67">
        <f>D!E66</f>
        <v>0.20211530440830841</v>
      </c>
      <c r="N67">
        <f>V!F66</f>
        <v>0.64227490883793581</v>
      </c>
      <c r="O67">
        <f>A!F66</f>
        <v>0.26767773650506654</v>
      </c>
      <c r="P67">
        <f>D!F66</f>
        <v>0.44663509008919033</v>
      </c>
      <c r="Q67">
        <f>V!G66</f>
        <v>8.7764335271288893E-2</v>
      </c>
      <c r="R67">
        <f>A!G66</f>
        <v>0.34919001480278777</v>
      </c>
      <c r="S67">
        <f>D!G66</f>
        <v>0.17973015467790546</v>
      </c>
      <c r="T67">
        <f>V!H66</f>
        <v>0.41678942300869909</v>
      </c>
      <c r="U67">
        <f>A!H66</f>
        <v>0.17506933119981605</v>
      </c>
      <c r="V67">
        <f>D!H66</f>
        <v>0.31947931251946127</v>
      </c>
      <c r="W67">
        <f>V!I66</f>
        <v>3.2678790131601645E-2</v>
      </c>
      <c r="X67">
        <f>A!I66</f>
        <v>9.4933953610159216E-2</v>
      </c>
      <c r="Y67">
        <f>D!I66</f>
        <v>0.11768501003089452</v>
      </c>
      <c r="Z67">
        <f>V!J66</f>
        <v>0.13533407638405087</v>
      </c>
      <c r="AA67">
        <f>A!J66</f>
        <v>8.1840539434949677E-2</v>
      </c>
      <c r="AB67">
        <f>D!J66</f>
        <v>0.12664709175129085</v>
      </c>
      <c r="AC67">
        <f>V!K66</f>
        <v>6.7696845602747982E-2</v>
      </c>
      <c r="AD67">
        <f>A!K66</f>
        <v>7.5722760287609853E-2</v>
      </c>
      <c r="AE67">
        <f>D!K66</f>
        <v>7.5024854662839258E-2</v>
      </c>
      <c r="AF67">
        <f>V!L66</f>
        <v>0.49777557196157085</v>
      </c>
      <c r="AG67" s="1">
        <f>A!L66</f>
        <v>5.68886367956081E-2</v>
      </c>
      <c r="AH67">
        <f>D!L66</f>
        <v>0.16042595576361482</v>
      </c>
      <c r="AI67">
        <f>V!M66</f>
        <v>0.314316259539832</v>
      </c>
      <c r="AJ67">
        <f>A!M66</f>
        <v>0.15850596964787411</v>
      </c>
      <c r="AK67">
        <f>D!M66</f>
        <v>0.19732375813306777</v>
      </c>
      <c r="AL67">
        <f>V!N66</f>
        <v>0.7368652838400539</v>
      </c>
      <c r="AM67">
        <f>A!N66</f>
        <v>0.31981721152490888</v>
      </c>
      <c r="AN67">
        <f>D!N66</f>
        <v>0.48052937812034047</v>
      </c>
      <c r="AO67">
        <f>V!O66</f>
        <v>0.53879530003596843</v>
      </c>
      <c r="AP67">
        <f>A!O66</f>
        <v>0.22118964948845019</v>
      </c>
      <c r="AQ67">
        <f>D!O66</f>
        <v>0.41473059279084407</v>
      </c>
      <c r="AR67">
        <f>V!P66</f>
        <v>8.6049980065721801E-2</v>
      </c>
      <c r="AS67">
        <f>A!P66</f>
        <v>0.18288551621597551</v>
      </c>
      <c r="AT67">
        <f>D!P66</f>
        <v>0.10386959446625275</v>
      </c>
      <c r="AU67">
        <f>V!Q66</f>
        <v>0.38965514208675456</v>
      </c>
      <c r="AV67">
        <f>A!Q66</f>
        <v>0.21934229852565654</v>
      </c>
      <c r="AW67">
        <f>D!Q66</f>
        <v>0.28170432457706873</v>
      </c>
      <c r="AX67">
        <f>V!R66</f>
        <v>0.12362225751469987</v>
      </c>
      <c r="AY67">
        <f>A!R66</f>
        <v>0.10098528711453005</v>
      </c>
      <c r="AZ67">
        <f>D!R66</f>
        <v>0.12131789525839516</v>
      </c>
      <c r="BA67">
        <f>V!S66</f>
        <v>0.1680733582804336</v>
      </c>
      <c r="BB67">
        <f>A!S66</f>
        <v>0.11676675417377494</v>
      </c>
      <c r="BC67">
        <f>D!S66</f>
        <v>0.14883338174043662</v>
      </c>
      <c r="BD67">
        <f>V!T66</f>
        <v>0.53610261732523012</v>
      </c>
      <c r="BE67">
        <f>A!T66</f>
        <v>0.41349618914771114</v>
      </c>
      <c r="BF67">
        <f>D!T66</f>
        <v>0.27826851101074168</v>
      </c>
    </row>
    <row r="68" spans="1:58" x14ac:dyDescent="0.45">
      <c r="A68" t="s">
        <v>158</v>
      </c>
      <c r="B68">
        <f>V!B67</f>
        <v>0.18325961721301631</v>
      </c>
      <c r="C68">
        <f>A!B67</f>
        <v>0.11469031723130865</v>
      </c>
      <c r="D68">
        <f>D!B67</f>
        <v>0.18121886423737024</v>
      </c>
      <c r="E68">
        <f>V!C67</f>
        <v>0.32925438021569758</v>
      </c>
      <c r="F68">
        <f>A!C67</f>
        <v>0.11199128578765224</v>
      </c>
      <c r="G68">
        <f>D!C67</f>
        <v>0.27997821446913063</v>
      </c>
      <c r="H68">
        <f>V!D67</f>
        <v>7.8168740053408334E-2</v>
      </c>
      <c r="I68">
        <f>A!D67</f>
        <v>0.31101179553164593</v>
      </c>
      <c r="J68">
        <f>D!D67</f>
        <v>0.16007960064128834</v>
      </c>
      <c r="K68">
        <f>V!E67</f>
        <v>0.22736340203085195</v>
      </c>
      <c r="L68">
        <f>A!E67</f>
        <v>0.2184471901865048</v>
      </c>
      <c r="M68">
        <f>D!E67</f>
        <v>0.32811659587197456</v>
      </c>
      <c r="N68">
        <f>V!F67</f>
        <v>0.60804731946318358</v>
      </c>
      <c r="O68">
        <f>A!F67</f>
        <v>0.25341287340083091</v>
      </c>
      <c r="P68">
        <f>D!F67</f>
        <v>0.42283337799742043</v>
      </c>
      <c r="Q68">
        <f>V!G67</f>
        <v>0.11391760809931495</v>
      </c>
      <c r="R68">
        <f>A!G67</f>
        <v>0.45324665350152965</v>
      </c>
      <c r="S68">
        <f>D!G67</f>
        <v>0.23328871871402262</v>
      </c>
      <c r="T68">
        <f>V!H67</f>
        <v>0.57282463222491831</v>
      </c>
      <c r="U68">
        <f>A!H67</f>
        <v>0.24061077302411285</v>
      </c>
      <c r="V68">
        <f>D!H67</f>
        <v>0.439084126406947</v>
      </c>
      <c r="W68">
        <f>V!I67</f>
        <v>5.3103529674879413E-2</v>
      </c>
      <c r="X68">
        <f>A!I67</f>
        <v>0.15426911468841553</v>
      </c>
      <c r="Y68">
        <f>D!I67</f>
        <v>0.19123992648738219</v>
      </c>
      <c r="Z68">
        <f>V!J67</f>
        <v>0.12537645351417553</v>
      </c>
      <c r="AA68">
        <f>A!J67</f>
        <v>7.5818868848099394E-2</v>
      </c>
      <c r="AB68">
        <f>D!J67</f>
        <v>0.11732864061968457</v>
      </c>
      <c r="AC68">
        <f>V!K67</f>
        <v>8.5711078813890867E-2</v>
      </c>
      <c r="AD68">
        <f>A!K67</f>
        <v>9.5872701559867615E-2</v>
      </c>
      <c r="AE68">
        <f>D!K67</f>
        <v>9.4989082190652246E-2</v>
      </c>
      <c r="AF68">
        <f>V!L67</f>
        <v>0.59879548114712688</v>
      </c>
      <c r="AG68" s="1">
        <f>A!L67</f>
        <v>6.8433769273957362E-2</v>
      </c>
      <c r="AH68">
        <f>D!L67</f>
        <v>0.19298322935255974</v>
      </c>
      <c r="AI68">
        <f>V!M67</f>
        <v>0.3768286791270869</v>
      </c>
      <c r="AJ68">
        <f>A!M67</f>
        <v>0.190030242990332</v>
      </c>
      <c r="AK68">
        <f>D!M67</f>
        <v>0.23656826168184189</v>
      </c>
      <c r="AL68">
        <f>V!N67</f>
        <v>0.69555138300981578</v>
      </c>
      <c r="AM68">
        <f>A!N67</f>
        <v>0.30188598739139222</v>
      </c>
      <c r="AN68">
        <f>D!N67</f>
        <v>0.45358748859309683</v>
      </c>
      <c r="AO68">
        <f>V!O67</f>
        <v>0.58365788830637333</v>
      </c>
      <c r="AP68">
        <f>A!O67</f>
        <v>0.23960692256787958</v>
      </c>
      <c r="AQ68">
        <f>D!O67</f>
        <v>0.44926297981477414</v>
      </c>
      <c r="AR68">
        <f>V!P67</f>
        <v>5.8180830098136418E-2</v>
      </c>
      <c r="AS68">
        <f>A!P67</f>
        <v>0.12365408031756515</v>
      </c>
      <c r="AT68">
        <f>D!P67</f>
        <v>7.0229176385488923E-2</v>
      </c>
      <c r="AU68">
        <f>V!Q67</f>
        <v>0.47238629371741148</v>
      </c>
      <c r="AV68">
        <f>A!Q67</f>
        <v>0.26591281434423825</v>
      </c>
      <c r="AW68">
        <f>D!Q67</f>
        <v>0.34151547724603148</v>
      </c>
      <c r="AX68">
        <f>V!R67</f>
        <v>0.17231810173233161</v>
      </c>
      <c r="AY68">
        <f>A!R67</f>
        <v>0.14076423880546823</v>
      </c>
      <c r="AZ68">
        <f>D!R67</f>
        <v>0.16910603185354911</v>
      </c>
      <c r="BA68">
        <f>V!S67</f>
        <v>0.24837794238667985</v>
      </c>
      <c r="BB68">
        <f>A!S67</f>
        <v>0.17255730734232494</v>
      </c>
      <c r="BC68">
        <f>D!S67</f>
        <v>0.21994520424504677</v>
      </c>
      <c r="BD68">
        <f>V!T67</f>
        <v>0.46069891419096076</v>
      </c>
      <c r="BE68">
        <f>A!T67</f>
        <v>0.35533727910692936</v>
      </c>
      <c r="BF68">
        <f>D!T67</f>
        <v>0.23912959335248302</v>
      </c>
    </row>
    <row r="69" spans="1:58" x14ac:dyDescent="0.45">
      <c r="A69" t="s">
        <v>159</v>
      </c>
      <c r="B69">
        <f>V!B68</f>
        <v>0.10100639914567819</v>
      </c>
      <c r="C69">
        <f>A!B68</f>
        <v>6.3213358930814187E-2</v>
      </c>
      <c r="D69">
        <f>D!B68</f>
        <v>9.9881606282140559E-2</v>
      </c>
      <c r="E69">
        <f>V!C68</f>
        <v>0.19411223101180958</v>
      </c>
      <c r="F69">
        <f>A!C68</f>
        <v>6.6024568371363807E-2</v>
      </c>
      <c r="G69">
        <f>D!C68</f>
        <v>0.16506142092840953</v>
      </c>
      <c r="H69">
        <f>V!D68</f>
        <v>0.12418621969097914</v>
      </c>
      <c r="I69">
        <f>A!D68</f>
        <v>0.4941026187704915</v>
      </c>
      <c r="J69">
        <f>D!D68</f>
        <v>0.25431752436716476</v>
      </c>
      <c r="K69">
        <f>V!E68</f>
        <v>0.14150895802414684</v>
      </c>
      <c r="L69">
        <f>A!E68</f>
        <v>0.13595958712123909</v>
      </c>
      <c r="M69">
        <f>D!E68</f>
        <v>0.20421684922700403</v>
      </c>
      <c r="N69">
        <f>V!F68</f>
        <v>0.63837889510744505</v>
      </c>
      <c r="O69">
        <f>A!F68</f>
        <v>0.26605401413568841</v>
      </c>
      <c r="P69">
        <f>D!F68</f>
        <v>0.4439258196201713</v>
      </c>
      <c r="Q69">
        <f>V!G68</f>
        <v>8.8631637758228007E-2</v>
      </c>
      <c r="R69">
        <f>A!G68</f>
        <v>0.3526407715061412</v>
      </c>
      <c r="S69">
        <f>D!G68</f>
        <v>0.18150627945169034</v>
      </c>
      <c r="T69">
        <f>V!H68</f>
        <v>0.42410751032588856</v>
      </c>
      <c r="U69">
        <f>A!H68</f>
        <v>0.17814323994498946</v>
      </c>
      <c r="V69">
        <f>D!H68</f>
        <v>0.32508880588946043</v>
      </c>
      <c r="W69">
        <f>V!I68</f>
        <v>3.2457943842910703E-2</v>
      </c>
      <c r="X69">
        <f>A!I68</f>
        <v>9.429238116389882E-2</v>
      </c>
      <c r="Y69">
        <f>D!I68</f>
        <v>0.11688968383934296</v>
      </c>
      <c r="Z69">
        <f>V!J68</f>
        <v>0.13847310864494258</v>
      </c>
      <c r="AA69">
        <f>A!J68</f>
        <v>8.3738805565691632E-2</v>
      </c>
      <c r="AB69">
        <f>D!J68</f>
        <v>0.12958463207651724</v>
      </c>
      <c r="AC69">
        <f>V!K68</f>
        <v>6.7698945616666575E-2</v>
      </c>
      <c r="AD69">
        <f>A!K68</f>
        <v>7.5725109272250749E-2</v>
      </c>
      <c r="AE69">
        <f>D!K68</f>
        <v>7.5027181997852133E-2</v>
      </c>
      <c r="AF69">
        <f>V!L68</f>
        <v>0.50088513771676457</v>
      </c>
      <c r="AG69" s="1">
        <f>A!L68</f>
        <v>5.7244015739058809E-2</v>
      </c>
      <c r="AH69">
        <f>D!L68</f>
        <v>0.16142812438414583</v>
      </c>
      <c r="AI69">
        <f>V!M68</f>
        <v>0.3170035409875242</v>
      </c>
      <c r="AJ69">
        <f>A!M68</f>
        <v>0.15986113387707052</v>
      </c>
      <c r="AK69">
        <f>D!M68</f>
        <v>0.1990107993163531</v>
      </c>
      <c r="AL69">
        <f>V!N68</f>
        <v>0.73426539294466808</v>
      </c>
      <c r="AM69">
        <f>A!N68</f>
        <v>0.31868879650161164</v>
      </c>
      <c r="AN69">
        <f>D!N68</f>
        <v>0.4788339203717682</v>
      </c>
      <c r="AO69">
        <f>V!O68</f>
        <v>0.53611567278392225</v>
      </c>
      <c r="AP69">
        <f>A!O68</f>
        <v>0.22008959198497863</v>
      </c>
      <c r="AQ69">
        <f>D!O68</f>
        <v>0.41266798497183488</v>
      </c>
      <c r="AR69">
        <f>V!P68</f>
        <v>9.0069731476763268E-2</v>
      </c>
      <c r="AS69">
        <f>A!P68</f>
        <v>0.19142885708957863</v>
      </c>
      <c r="AT69">
        <f>D!P68</f>
        <v>0.10872177396241453</v>
      </c>
      <c r="AU69">
        <f>V!Q68</f>
        <v>0.40504420727841234</v>
      </c>
      <c r="AV69">
        <f>A!Q68</f>
        <v>0.22800501734215264</v>
      </c>
      <c r="AW69">
        <f>D!Q68</f>
        <v>0.29282997325315685</v>
      </c>
      <c r="AX69">
        <f>V!R68</f>
        <v>0.12621016617092631</v>
      </c>
      <c r="AY69">
        <f>A!R68</f>
        <v>0.10309931337427641</v>
      </c>
      <c r="AZ69">
        <f>D!R68</f>
        <v>0.1238575643892314</v>
      </c>
      <c r="BA69">
        <f>V!S68</f>
        <v>0.17104364067612765</v>
      </c>
      <c r="BB69">
        <f>A!S68</f>
        <v>0.11883031878552028</v>
      </c>
      <c r="BC69">
        <f>D!S68</f>
        <v>0.1514636449671499</v>
      </c>
      <c r="BD69">
        <f>V!T68</f>
        <v>0.53136052137399192</v>
      </c>
      <c r="BE69">
        <f>A!T68</f>
        <v>0.40983860841402064</v>
      </c>
      <c r="BF69">
        <f>D!T68</f>
        <v>0.27580708676699361</v>
      </c>
    </row>
    <row r="70" spans="1:58" x14ac:dyDescent="0.45">
      <c r="A70" t="s">
        <v>160</v>
      </c>
      <c r="B70">
        <f>V!B69</f>
        <v>0.19008816167122727</v>
      </c>
      <c r="C70">
        <f>A!B69</f>
        <v>0.11896386064502197</v>
      </c>
      <c r="D70">
        <f>D!B69</f>
        <v>0.18797136699782829</v>
      </c>
      <c r="E70">
        <f>V!C69</f>
        <v>0.34091978552801688</v>
      </c>
      <c r="F70">
        <f>A!C69</f>
        <v>0.11595911072381526</v>
      </c>
      <c r="G70">
        <f>D!C69</f>
        <v>0.28989777680953815</v>
      </c>
      <c r="H70">
        <f>V!D69</f>
        <v>7.4407217684444013E-2</v>
      </c>
      <c r="I70">
        <f>A!D69</f>
        <v>0.29604573844661769</v>
      </c>
      <c r="J70">
        <f>D!D69</f>
        <v>0.1523764830239944</v>
      </c>
      <c r="K70">
        <f>V!E69</f>
        <v>0.2348992485738553</v>
      </c>
      <c r="L70">
        <f>A!E69</f>
        <v>0.22568751333566489</v>
      </c>
      <c r="M70">
        <f>D!E69</f>
        <v>0.33899185676540683</v>
      </c>
      <c r="N70">
        <f>V!F69</f>
        <v>0.60294921655069023</v>
      </c>
      <c r="O70">
        <f>A!F69</f>
        <v>0.25128816226965012</v>
      </c>
      <c r="P70">
        <f>D!F69</f>
        <v>0.41928818010431707</v>
      </c>
      <c r="Q70">
        <f>V!G69</f>
        <v>0.11652920420426063</v>
      </c>
      <c r="R70">
        <f>A!G69</f>
        <v>0.46363747204673911</v>
      </c>
      <c r="S70">
        <f>D!G69</f>
        <v>0.23863693414170395</v>
      </c>
      <c r="T70">
        <f>V!H69</f>
        <v>0.58921122103354373</v>
      </c>
      <c r="U70">
        <f>A!H69</f>
        <v>0.24749383911217082</v>
      </c>
      <c r="V70">
        <f>D!H69</f>
        <v>0.45164484853210868</v>
      </c>
      <c r="W70">
        <f>V!I69</f>
        <v>5.4634604431920711E-2</v>
      </c>
      <c r="X70">
        <f>A!I69</f>
        <v>0.15871698376108612</v>
      </c>
      <c r="Y70">
        <f>D!I69</f>
        <v>0.19675373368204355</v>
      </c>
      <c r="Z70">
        <f>V!J69</f>
        <v>0.12621249124573122</v>
      </c>
      <c r="AA70">
        <f>A!J69</f>
        <v>7.6324445719546927E-2</v>
      </c>
      <c r="AB70">
        <f>D!J69</f>
        <v>0.11811101376712012</v>
      </c>
      <c r="AC70">
        <f>V!K69</f>
        <v>8.7195317734478264E-2</v>
      </c>
      <c r="AD70">
        <f>A!K69</f>
        <v>9.7532906950421563E-2</v>
      </c>
      <c r="AE70">
        <f>D!K69</f>
        <v>9.6633986149035192E-2</v>
      </c>
      <c r="AF70">
        <f>V!L69</f>
        <v>0.60829301593657614</v>
      </c>
      <c r="AG70" s="1">
        <f>A!L69</f>
        <v>6.9519201821322985E-2</v>
      </c>
      <c r="AH70">
        <f>D!L69</f>
        <v>0.1960441491361308</v>
      </c>
      <c r="AI70">
        <f>V!M69</f>
        <v>0.38341002486752562</v>
      </c>
      <c r="AJ70">
        <f>A!M69</f>
        <v>0.19334913775480708</v>
      </c>
      <c r="AK70">
        <f>D!M69</f>
        <v>0.24069994700088229</v>
      </c>
      <c r="AL70">
        <f>V!N69</f>
        <v>0.69089183238786689</v>
      </c>
      <c r="AM70">
        <f>A!N69</f>
        <v>0.29986363063290189</v>
      </c>
      <c r="AN70">
        <f>D!N69</f>
        <v>0.45054887215697315</v>
      </c>
      <c r="AO70">
        <f>V!O69</f>
        <v>0.58559050109524546</v>
      </c>
      <c r="AP70">
        <f>A!O69</f>
        <v>0.24040031097594286</v>
      </c>
      <c r="AQ70">
        <f>D!O69</f>
        <v>0.45075058307989285</v>
      </c>
      <c r="AR70">
        <f>V!P69</f>
        <v>5.8031951510919062E-2</v>
      </c>
      <c r="AS70">
        <f>A!P69</f>
        <v>0.1233376626117626</v>
      </c>
      <c r="AT70">
        <f>D!P69</f>
        <v>7.0049467355142087E-2</v>
      </c>
      <c r="AU70">
        <f>V!Q69</f>
        <v>0.48719150027142433</v>
      </c>
      <c r="AV70">
        <f>A!Q69</f>
        <v>0.2742468710137157</v>
      </c>
      <c r="AW70">
        <f>D!Q69</f>
        <v>0.35221902061565447</v>
      </c>
      <c r="AX70">
        <f>V!R69</f>
        <v>0.17741123821300425</v>
      </c>
      <c r="AY70">
        <f>A!R69</f>
        <v>0.14492475051391246</v>
      </c>
      <c r="AZ70">
        <f>D!R69</f>
        <v>0.17410423048315657</v>
      </c>
      <c r="BA70">
        <f>V!S69</f>
        <v>0.25596173455501919</v>
      </c>
      <c r="BB70">
        <f>A!S69</f>
        <v>0.17782604716453965</v>
      </c>
      <c r="BC70">
        <f>D!S69</f>
        <v>0.22666085178358938</v>
      </c>
      <c r="BD70">
        <f>V!T69</f>
        <v>0.45222120229110641</v>
      </c>
      <c r="BE70">
        <f>A!T69</f>
        <v>0.34879841611690715</v>
      </c>
      <c r="BF70">
        <f>D!T69</f>
        <v>0.23472916666006982</v>
      </c>
    </row>
    <row r="71" spans="1:58" x14ac:dyDescent="0.45">
      <c r="A71" t="s">
        <v>161</v>
      </c>
      <c r="B71">
        <f>V!B70</f>
        <v>4.6908745616393251E-2</v>
      </c>
      <c r="C71">
        <f>A!B70</f>
        <v>2.9357143693110255E-2</v>
      </c>
      <c r="D71">
        <f>D!B70</f>
        <v>4.6386376511533635E-2</v>
      </c>
      <c r="E71">
        <f>V!C70</f>
        <v>4.41626735568421E-2</v>
      </c>
      <c r="F71">
        <f>A!C70</f>
        <v>1.502131753634085E-2</v>
      </c>
      <c r="G71">
        <f>D!C70</f>
        <v>3.7553293840852126E-2</v>
      </c>
      <c r="H71">
        <f>V!D70</f>
        <v>0.16896417913849396</v>
      </c>
      <c r="I71">
        <f>A!D70</f>
        <v>0.67226173401911427</v>
      </c>
      <c r="J71">
        <f>D!D70</f>
        <v>0.34601706898042645</v>
      </c>
      <c r="K71">
        <f>V!E70</f>
        <v>3.6048565436338643E-2</v>
      </c>
      <c r="L71">
        <f>A!E70</f>
        <v>3.463489620354105E-2</v>
      </c>
      <c r="M71">
        <f>D!E70</f>
        <v>5.2023027766951453E-2</v>
      </c>
      <c r="N71">
        <f>V!F70</f>
        <v>0.53515981322056227</v>
      </c>
      <c r="O71">
        <f>A!F70</f>
        <v>0.22303590798920719</v>
      </c>
      <c r="P71">
        <f>D!F70</f>
        <v>0.37214773316046185</v>
      </c>
      <c r="Q71">
        <f>V!G70</f>
        <v>4.2831474625615568E-2</v>
      </c>
      <c r="R71">
        <f>A!G70</f>
        <v>0.17041459053170449</v>
      </c>
      <c r="S71">
        <f>D!G70</f>
        <v>8.771339218543614E-2</v>
      </c>
      <c r="T71">
        <f>V!H70</f>
        <v>0.21065671030331121</v>
      </c>
      <c r="U71">
        <f>A!H70</f>
        <v>8.8484801555975087E-2</v>
      </c>
      <c r="V71">
        <f>D!H70</f>
        <v>0.16147353380392407</v>
      </c>
      <c r="W71">
        <f>V!I70</f>
        <v>2.5449724493327715E-2</v>
      </c>
      <c r="X71">
        <f>A!I70</f>
        <v>7.3933060395173555E-2</v>
      </c>
      <c r="Y71">
        <f>D!I70</f>
        <v>9.1651223017110553E-2</v>
      </c>
      <c r="Z71">
        <f>V!J70</f>
        <v>0.22175539451093051</v>
      </c>
      <c r="AA71">
        <f>A!J70</f>
        <v>0.13410207978870459</v>
      </c>
      <c r="AB71">
        <f>D!J70</f>
        <v>0.20752109553894513</v>
      </c>
      <c r="AC71">
        <f>V!K70</f>
        <v>6.6758156834824028E-2</v>
      </c>
      <c r="AD71">
        <f>A!K70</f>
        <v>7.4672783676066057E-2</v>
      </c>
      <c r="AE71">
        <f>D!K70</f>
        <v>7.3984555255088486E-2</v>
      </c>
      <c r="AF71">
        <f>V!L70</f>
        <v>0.3011801596430056</v>
      </c>
      <c r="AG71" s="1">
        <f>A!L70</f>
        <v>3.4420589673486351E-2</v>
      </c>
      <c r="AH71">
        <f>D!L70</f>
        <v>9.7066062879231502E-2</v>
      </c>
      <c r="AI71">
        <f>V!M70</f>
        <v>0.2039425287780752</v>
      </c>
      <c r="AJ71">
        <f>A!M70</f>
        <v>0.10284580353474118</v>
      </c>
      <c r="AK71">
        <f>D!M70</f>
        <v>0.12803253093100433</v>
      </c>
      <c r="AL71">
        <f>V!N70</f>
        <v>0.58982222997407008</v>
      </c>
      <c r="AM71">
        <f>A!N70</f>
        <v>0.25599699839659745</v>
      </c>
      <c r="AN71">
        <f>D!N70</f>
        <v>0.38463870613358109</v>
      </c>
      <c r="AO71">
        <f>V!O70</f>
        <v>0.35913264117291194</v>
      </c>
      <c r="AP71">
        <f>A!O70</f>
        <v>0.14743340006045857</v>
      </c>
      <c r="AQ71">
        <f>D!O70</f>
        <v>0.27643762511335984</v>
      </c>
      <c r="AR71">
        <f>V!P70</f>
        <v>0.14369564825875006</v>
      </c>
      <c r="AS71">
        <f>A!P70</f>
        <v>0.30540219520933259</v>
      </c>
      <c r="AT71">
        <f>D!P70</f>
        <v>0.17345278522786453</v>
      </c>
      <c r="AU71">
        <f>V!Q70</f>
        <v>0.18500130627395625</v>
      </c>
      <c r="AV71">
        <f>A!Q70</f>
        <v>0.10413980816745881</v>
      </c>
      <c r="AW71">
        <f>D!Q70</f>
        <v>0.13374818499938337</v>
      </c>
      <c r="AX71">
        <f>V!R70</f>
        <v>0.24125749092467083</v>
      </c>
      <c r="AY71">
        <f>A!R70</f>
        <v>0.19707985826631552</v>
      </c>
      <c r="AZ71">
        <f>D!R70</f>
        <v>0.23676036664208375</v>
      </c>
      <c r="BA71">
        <f>V!S70</f>
        <v>0.13812267478735024</v>
      </c>
      <c r="BB71">
        <f>A!S70</f>
        <v>9.5958910904895958E-2</v>
      </c>
      <c r="BC71">
        <f>D!S70</f>
        <v>0.12231126333142989</v>
      </c>
      <c r="BD71">
        <f>V!T70</f>
        <v>0.5185879449744395</v>
      </c>
      <c r="BE71">
        <f>A!T70</f>
        <v>0.39998711450943314</v>
      </c>
      <c r="BF71">
        <f>D!T70</f>
        <v>0.26917737502597028</v>
      </c>
    </row>
    <row r="72" spans="1:58" x14ac:dyDescent="0.45">
      <c r="A72" t="s">
        <v>162</v>
      </c>
      <c r="B72">
        <f>V!B71</f>
        <v>0.1911185435954274</v>
      </c>
      <c r="C72">
        <f>A!B71</f>
        <v>0.11960870991161493</v>
      </c>
      <c r="D72">
        <f>D!B71</f>
        <v>0.18899027473579014</v>
      </c>
      <c r="E72">
        <f>V!C71</f>
        <v>0.34390527957029932</v>
      </c>
      <c r="F72">
        <f>A!C71</f>
        <v>0.11697458488785692</v>
      </c>
      <c r="G72">
        <f>D!C71</f>
        <v>0.29243646221964231</v>
      </c>
      <c r="H72">
        <f>V!D71</f>
        <v>7.3693594269697682E-2</v>
      </c>
      <c r="I72">
        <f>A!D71</f>
        <v>0.29320642826454185</v>
      </c>
      <c r="J72">
        <f>D!D71</f>
        <v>0.15091507337145538</v>
      </c>
      <c r="K72">
        <f>V!E71</f>
        <v>0.23734056325644598</v>
      </c>
      <c r="L72">
        <f>A!E71</f>
        <v>0.22803309018756573</v>
      </c>
      <c r="M72">
        <f>D!E71</f>
        <v>0.34251500893479264</v>
      </c>
      <c r="N72">
        <f>V!F71</f>
        <v>0.60269002963507745</v>
      </c>
      <c r="O72">
        <f>A!F71</f>
        <v>0.2511801422209945</v>
      </c>
      <c r="P72">
        <f>D!F71</f>
        <v>0.41910794268602197</v>
      </c>
      <c r="Q72">
        <f>V!G71</f>
        <v>0.1169331217170293</v>
      </c>
      <c r="R72">
        <f>A!G71</f>
        <v>0.46524454810818044</v>
      </c>
      <c r="S72">
        <f>D!G71</f>
        <v>0.2394641056439164</v>
      </c>
      <c r="T72">
        <f>V!H71</f>
        <v>0.59296097998250552</v>
      </c>
      <c r="U72">
        <f>A!H71</f>
        <v>0.24906889777516761</v>
      </c>
      <c r="V72">
        <f>D!H71</f>
        <v>0.45451913071153677</v>
      </c>
      <c r="W72">
        <f>V!I71</f>
        <v>5.4919414559098059E-2</v>
      </c>
      <c r="X72">
        <f>A!I71</f>
        <v>0.15954437520649373</v>
      </c>
      <c r="Y72">
        <f>D!I71</f>
        <v>0.19777941065903032</v>
      </c>
      <c r="Z72">
        <f>V!J71</f>
        <v>0.12659182182306902</v>
      </c>
      <c r="AA72">
        <f>A!J71</f>
        <v>7.6553838197058632E-2</v>
      </c>
      <c r="AB72">
        <f>D!J71</f>
        <v>0.11846599542226392</v>
      </c>
      <c r="AC72">
        <f>V!K71</f>
        <v>8.7383722170584294E-2</v>
      </c>
      <c r="AD72">
        <f>A!K71</f>
        <v>9.7743647994931904E-2</v>
      </c>
      <c r="AE72">
        <f>D!K71</f>
        <v>9.6842784879771243E-2</v>
      </c>
      <c r="AF72">
        <f>V!L71</f>
        <v>0.6112535079532766</v>
      </c>
      <c r="AG72" s="1">
        <f>A!L71</f>
        <v>6.9857543766088756E-2</v>
      </c>
      <c r="AH72">
        <f>D!L71</f>
        <v>0.19699827342037027</v>
      </c>
      <c r="AI72">
        <f>V!M71</f>
        <v>0.3844234595422869</v>
      </c>
      <c r="AJ72">
        <f>A!M71</f>
        <v>0.19386020086695085</v>
      </c>
      <c r="AK72">
        <f>D!M71</f>
        <v>0.24133616842620415</v>
      </c>
      <c r="AL72">
        <f>V!N71</f>
        <v>0.68970852980708353</v>
      </c>
      <c r="AM72">
        <f>A!N71</f>
        <v>0.29935004892390321</v>
      </c>
      <c r="AN72">
        <f>D!N71</f>
        <v>0.44977720918717112</v>
      </c>
      <c r="AO72">
        <f>V!O71</f>
        <v>0.58672453349653331</v>
      </c>
      <c r="AP72">
        <f>A!O71</f>
        <v>0.24086586111962946</v>
      </c>
      <c r="AQ72">
        <f>D!O71</f>
        <v>0.45162348959930521</v>
      </c>
      <c r="AR72">
        <f>V!P71</f>
        <v>5.8281752620203159E-2</v>
      </c>
      <c r="AS72">
        <f>A!P71</f>
        <v>0.123868575051113</v>
      </c>
      <c r="AT72">
        <f>D!P71</f>
        <v>7.0350998394414166E-2</v>
      </c>
      <c r="AU72">
        <f>V!Q71</f>
        <v>0.49080931118442672</v>
      </c>
      <c r="AV72">
        <f>A!Q71</f>
        <v>0.27628338709057132</v>
      </c>
      <c r="AW72">
        <f>D!Q71</f>
        <v>0.35483454616534166</v>
      </c>
      <c r="AX72">
        <f>V!R71</f>
        <v>0.17919065540852316</v>
      </c>
      <c r="AY72">
        <f>A!R71</f>
        <v>0.14637833144665544</v>
      </c>
      <c r="AZ72">
        <f>D!R71</f>
        <v>0.17585047871779411</v>
      </c>
      <c r="BA72">
        <f>V!S71</f>
        <v>0.25910266582241293</v>
      </c>
      <c r="BB72">
        <f>A!S71</f>
        <v>0.18000816783451845</v>
      </c>
      <c r="BC72">
        <f>D!S71</f>
        <v>0.2294422290769525</v>
      </c>
      <c r="BD72">
        <f>V!T71</f>
        <v>0.44998438501307619</v>
      </c>
      <c r="BE72">
        <f>A!T71</f>
        <v>0.34707315794730537</v>
      </c>
      <c r="BF72">
        <f>D!T71</f>
        <v>0.23356812809535232</v>
      </c>
    </row>
    <row r="73" spans="1:58" x14ac:dyDescent="0.45">
      <c r="A73" t="s">
        <v>163</v>
      </c>
      <c r="B73">
        <f>V!B72</f>
        <v>5.1386776365636107E-2</v>
      </c>
      <c r="C73">
        <f>A!B72</f>
        <v>3.2159652914796763E-2</v>
      </c>
      <c r="D73">
        <f>D!B72</f>
        <v>5.0814540548646842E-2</v>
      </c>
      <c r="E73">
        <f>V!C72</f>
        <v>4.6106529508544332E-2</v>
      </c>
      <c r="F73">
        <f>A!C72</f>
        <v>1.5682493030117119E-2</v>
      </c>
      <c r="G73">
        <f>D!C72</f>
        <v>3.92062325752928E-2</v>
      </c>
      <c r="H73">
        <f>V!D72</f>
        <v>0.16726338885454581</v>
      </c>
      <c r="I73">
        <f>A!D72</f>
        <v>0.66549475991063967</v>
      </c>
      <c r="J73">
        <f>D!D72</f>
        <v>0.34253406760106453</v>
      </c>
      <c r="K73">
        <f>V!E72</f>
        <v>3.7723197417602543E-2</v>
      </c>
      <c r="L73">
        <f>A!E72</f>
        <v>3.6243856342402438E-2</v>
      </c>
      <c r="M73">
        <f>D!E72</f>
        <v>5.4439751567363664E-2</v>
      </c>
      <c r="N73">
        <f>V!F72</f>
        <v>0.52178379961130295</v>
      </c>
      <c r="O73">
        <f>A!F72</f>
        <v>0.21746125296669416</v>
      </c>
      <c r="P73">
        <f>D!F72</f>
        <v>0.36284611330703359</v>
      </c>
      <c r="Q73">
        <f>V!G72</f>
        <v>4.1213025981016477E-2</v>
      </c>
      <c r="R73">
        <f>A!G72</f>
        <v>0.16397523103085276</v>
      </c>
      <c r="S73">
        <f>D!G72</f>
        <v>8.4399015971762456E-2</v>
      </c>
      <c r="T73">
        <f>V!H72</f>
        <v>0.22152671430743068</v>
      </c>
      <c r="U73">
        <f>A!H72</f>
        <v>9.3050666777321642E-2</v>
      </c>
      <c r="V73">
        <f>D!H72</f>
        <v>0.16980565840836104</v>
      </c>
      <c r="W73">
        <f>V!I72</f>
        <v>2.4026255168538235E-2</v>
      </c>
      <c r="X73">
        <f>A!I72</f>
        <v>6.9797791913664878E-2</v>
      </c>
      <c r="Y73">
        <f>D!I72</f>
        <v>8.6524931587963635E-2</v>
      </c>
      <c r="Z73">
        <f>V!J72</f>
        <v>0.24185314328909216</v>
      </c>
      <c r="AA73">
        <f>A!J72</f>
        <v>0.14625578597549829</v>
      </c>
      <c r="AB73">
        <f>D!J72</f>
        <v>0.22632878611850857</v>
      </c>
      <c r="AC73">
        <f>V!K72</f>
        <v>7.020855294143491E-2</v>
      </c>
      <c r="AD73">
        <f>A!K72</f>
        <v>7.8532247362326682E-2</v>
      </c>
      <c r="AE73">
        <f>D!K72</f>
        <v>7.7808447847466516E-2</v>
      </c>
      <c r="AF73">
        <f>V!L72</f>
        <v>0.25052580843790306</v>
      </c>
      <c r="AG73" s="1">
        <f>A!L72</f>
        <v>2.8631520964331782E-2</v>
      </c>
      <c r="AH73">
        <f>D!L72</f>
        <v>8.0740889119415613E-2</v>
      </c>
      <c r="AI73">
        <f>V!M72</f>
        <v>0.17660894185569589</v>
      </c>
      <c r="AJ73">
        <f>A!M72</f>
        <v>8.906179915192898E-2</v>
      </c>
      <c r="AK73">
        <f>D!M72</f>
        <v>0.11087285200546261</v>
      </c>
      <c r="AL73">
        <f>V!N72</f>
        <v>0.56346717488346709</v>
      </c>
      <c r="AM73">
        <f>A!N72</f>
        <v>0.24455827219587778</v>
      </c>
      <c r="AN73">
        <f>D!N72</f>
        <v>0.36745187631440929</v>
      </c>
      <c r="AO73">
        <f>V!O72</f>
        <v>0.36363482391625573</v>
      </c>
      <c r="AP73">
        <f>A!O72</f>
        <v>0.14928166455509445</v>
      </c>
      <c r="AQ73">
        <f>D!O72</f>
        <v>0.27990312104080206</v>
      </c>
      <c r="AR73">
        <f>V!P72</f>
        <v>0.14808295801515978</v>
      </c>
      <c r="AS73">
        <f>A!P72</f>
        <v>0.31472672275701535</v>
      </c>
      <c r="AT73">
        <f>D!P72</f>
        <v>0.17874863869404845</v>
      </c>
      <c r="AU73">
        <f>V!Q72</f>
        <v>0.18217999480820857</v>
      </c>
      <c r="AV73">
        <f>A!Q72</f>
        <v>0.10255165270660747</v>
      </c>
      <c r="AW73">
        <f>D!Q72</f>
        <v>0.13170849514279978</v>
      </c>
      <c r="AX73">
        <f>V!R72</f>
        <v>0.25311959804163708</v>
      </c>
      <c r="AY73">
        <f>A!R72</f>
        <v>0.20676984708445134</v>
      </c>
      <c r="AZ73">
        <f>D!R72</f>
        <v>0.24840135992024692</v>
      </c>
      <c r="BA73">
        <f>V!S72</f>
        <v>0.1451670700927615</v>
      </c>
      <c r="BB73">
        <f>A!S72</f>
        <v>0.10085291185391851</v>
      </c>
      <c r="BC73">
        <f>D!S72</f>
        <v>0.12854926075319537</v>
      </c>
      <c r="BD73">
        <f>V!T72</f>
        <v>0.48842359968620186</v>
      </c>
      <c r="BE73">
        <f>A!T72</f>
        <v>0.3767213414620032</v>
      </c>
      <c r="BF73">
        <f>D!T72</f>
        <v>0.25352032136178415</v>
      </c>
    </row>
    <row r="74" spans="1:58" x14ac:dyDescent="0.45">
      <c r="A74" t="s">
        <v>164</v>
      </c>
      <c r="B74">
        <f>V!B73</f>
        <v>2.820046997143287E-2</v>
      </c>
      <c r="C74">
        <f>A!B73</f>
        <v>1.7648846463190728E-2</v>
      </c>
      <c r="D74">
        <f>D!B73</f>
        <v>2.7886433557497092E-2</v>
      </c>
      <c r="E74">
        <f>V!C73</f>
        <v>8.319067855973214E-2</v>
      </c>
      <c r="F74">
        <f>A!C73</f>
        <v>2.8296149169976921E-2</v>
      </c>
      <c r="G74">
        <f>D!C73</f>
        <v>7.0740372924942299E-2</v>
      </c>
      <c r="H74">
        <f>V!D73</f>
        <v>0.15721491469170845</v>
      </c>
      <c r="I74">
        <f>A!D73</f>
        <v>0.62551466058190375</v>
      </c>
      <c r="J74">
        <f>D!D73</f>
        <v>0.32195607529950931</v>
      </c>
      <c r="K74">
        <f>V!E73</f>
        <v>8.125684743672848E-2</v>
      </c>
      <c r="L74">
        <f>A!E73</f>
        <v>7.8070304399994017E-2</v>
      </c>
      <c r="M74">
        <f>D!E73</f>
        <v>0.11726478375182775</v>
      </c>
      <c r="N74">
        <f>V!F73</f>
        <v>0.58986596128323276</v>
      </c>
      <c r="O74">
        <f>A!F73</f>
        <v>0.24583551869301198</v>
      </c>
      <c r="P74">
        <f>D!F73</f>
        <v>0.41019014308834012</v>
      </c>
      <c r="Q74">
        <f>V!G73</f>
        <v>4.6733761320193343E-2</v>
      </c>
      <c r="R74">
        <f>A!G73</f>
        <v>0.1859407099335352</v>
      </c>
      <c r="S74">
        <f>D!G73</f>
        <v>9.5704777171672542E-2</v>
      </c>
      <c r="T74">
        <f>V!H73</f>
        <v>0.29130129671883304</v>
      </c>
      <c r="U74">
        <f>A!H73</f>
        <v>0.12235896685204715</v>
      </c>
      <c r="V74">
        <f>D!H73</f>
        <v>0.22328958671731447</v>
      </c>
      <c r="W74">
        <f>V!I73</f>
        <v>1.7514115613320697E-2</v>
      </c>
      <c r="X74">
        <f>A!I73</f>
        <v>5.087961434502658E-2</v>
      </c>
      <c r="Y74">
        <f>D!I73</f>
        <v>6.307298597455363E-2</v>
      </c>
      <c r="Z74">
        <f>V!J73</f>
        <v>0.15846071667374806</v>
      </c>
      <c r="AA74">
        <f>A!J73</f>
        <v>9.5825906366894947E-2</v>
      </c>
      <c r="AB74">
        <f>D!J73</f>
        <v>0.14828925175212238</v>
      </c>
      <c r="AC74">
        <f>V!K73</f>
        <v>7.2801427624960807E-2</v>
      </c>
      <c r="AD74">
        <f>A!K73</f>
        <v>8.143252471451802E-2</v>
      </c>
      <c r="AE74">
        <f>D!K73</f>
        <v>8.0681994532817394E-2</v>
      </c>
      <c r="AF74">
        <f>V!L73</f>
        <v>0.3871301066717216</v>
      </c>
      <c r="AG74" s="1">
        <f>A!L73</f>
        <v>4.4243440762482468E-2</v>
      </c>
      <c r="AH74">
        <f>D!L73</f>
        <v>0.12476650295020054</v>
      </c>
      <c r="AI74">
        <f>V!M73</f>
        <v>0.29240424048795416</v>
      </c>
      <c r="AJ74">
        <f>A!M73</f>
        <v>0.14745599777608664</v>
      </c>
      <c r="AK74">
        <f>D!M73</f>
        <v>0.18356767070084257</v>
      </c>
      <c r="AL74">
        <f>V!N73</f>
        <v>0.59042349353865187</v>
      </c>
      <c r="AM74">
        <f>A!N73</f>
        <v>0.25625796120870603</v>
      </c>
      <c r="AN74">
        <f>D!N73</f>
        <v>0.38503080603720152</v>
      </c>
      <c r="AO74">
        <f>V!O73</f>
        <v>0.42372773102696659</v>
      </c>
      <c r="AP74">
        <f>A!O73</f>
        <v>0.17395138431633364</v>
      </c>
      <c r="AQ74">
        <f>D!O73</f>
        <v>0.32615884559312558</v>
      </c>
      <c r="AR74">
        <f>V!P73</f>
        <v>0.13597744419367139</v>
      </c>
      <c r="AS74">
        <f>A!P73</f>
        <v>0.28899838275494194</v>
      </c>
      <c r="AT74">
        <f>D!P73</f>
        <v>0.16413626097492215</v>
      </c>
      <c r="AU74">
        <f>V!Q73</f>
        <v>0.3674788575388761</v>
      </c>
      <c r="AV74">
        <f>A!Q73</f>
        <v>0.20685895954175146</v>
      </c>
      <c r="AW74">
        <f>D!Q73</f>
        <v>0.26567180098009258</v>
      </c>
      <c r="AX74">
        <f>V!R73</f>
        <v>0.21320704324225187</v>
      </c>
      <c r="AY74">
        <f>A!R73</f>
        <v>0.17416584124504125</v>
      </c>
      <c r="AZ74">
        <f>D!R73</f>
        <v>0.20923278914672744</v>
      </c>
      <c r="BA74">
        <f>V!S73</f>
        <v>0.18136504118700117</v>
      </c>
      <c r="BB74">
        <f>A!S73</f>
        <v>0.12600097598254817</v>
      </c>
      <c r="BC74">
        <f>D!S73</f>
        <v>0.1606035167353313</v>
      </c>
      <c r="BD74">
        <f>V!T73</f>
        <v>0.49903698694261595</v>
      </c>
      <c r="BE74">
        <f>A!T73</f>
        <v>0.38490745181224184</v>
      </c>
      <c r="BF74">
        <f>D!T73</f>
        <v>0.25902928806550579</v>
      </c>
    </row>
    <row r="75" spans="1:58" x14ac:dyDescent="0.45">
      <c r="A75" t="s">
        <v>165</v>
      </c>
      <c r="B75">
        <f>V!B74</f>
        <v>5.2152717028597952E-2</v>
      </c>
      <c r="C75">
        <f>A!B74</f>
        <v>3.263900553460139E-2</v>
      </c>
      <c r="D75">
        <f>D!B74</f>
        <v>5.1571951805562337E-2</v>
      </c>
      <c r="E75">
        <f>V!C74</f>
        <v>4.6443733451092151E-2</v>
      </c>
      <c r="F75">
        <f>A!C74</f>
        <v>1.5797188248670799E-2</v>
      </c>
      <c r="G75">
        <f>D!C74</f>
        <v>3.9492970621676997E-2</v>
      </c>
      <c r="H75">
        <f>V!D74</f>
        <v>0.16709245001668627</v>
      </c>
      <c r="I75">
        <f>A!D74</f>
        <v>0.66481464155575165</v>
      </c>
      <c r="J75">
        <f>D!D74</f>
        <v>0.3421840066831075</v>
      </c>
      <c r="K75">
        <f>V!E74</f>
        <v>3.7928761128203432E-2</v>
      </c>
      <c r="L75">
        <f>A!E74</f>
        <v>3.6441358731018982E-2</v>
      </c>
      <c r="M75">
        <f>D!E74</f>
        <v>5.4736408216387693E-2</v>
      </c>
      <c r="N75">
        <f>V!F74</f>
        <v>0.51917617350342182</v>
      </c>
      <c r="O75">
        <f>A!F74</f>
        <v>0.2163744855333033</v>
      </c>
      <c r="P75">
        <f>D!F74</f>
        <v>0.36103278181052589</v>
      </c>
      <c r="Q75">
        <f>V!G74</f>
        <v>4.0728181435508978E-2</v>
      </c>
      <c r="R75">
        <f>A!G74</f>
        <v>0.16204616869021657</v>
      </c>
      <c r="S75">
        <f>D!G74</f>
        <v>8.3406116237611475E-2</v>
      </c>
      <c r="T75">
        <f>V!H74</f>
        <v>0.22052374057871074</v>
      </c>
      <c r="U75">
        <f>A!H74</f>
        <v>9.262937504052457E-2</v>
      </c>
      <c r="V75">
        <f>D!H74</f>
        <v>0.16903685445212477</v>
      </c>
      <c r="W75">
        <f>V!I74</f>
        <v>2.4376887084675589E-2</v>
      </c>
      <c r="X75">
        <f>A!I74</f>
        <v>7.0816399821937312E-2</v>
      </c>
      <c r="Y75">
        <f>D!I74</f>
        <v>8.778765032392663E-2</v>
      </c>
      <c r="Z75">
        <f>V!J74</f>
        <v>0.2434886793870458</v>
      </c>
      <c r="AA75">
        <f>A!J74</f>
        <v>0.14724484327797702</v>
      </c>
      <c r="AB75">
        <f>D!J74</f>
        <v>0.2278593384804449</v>
      </c>
      <c r="AC75">
        <f>V!K74</f>
        <v>7.0627345495266336E-2</v>
      </c>
      <c r="AD75">
        <f>A!K74</f>
        <v>7.9000690579756672E-2</v>
      </c>
      <c r="AE75">
        <f>D!K74</f>
        <v>7.827257361588795E-2</v>
      </c>
      <c r="AF75">
        <f>V!L74</f>
        <v>0.24837710975285687</v>
      </c>
      <c r="AG75" s="1">
        <f>A!L74</f>
        <v>2.8385955400326502E-2</v>
      </c>
      <c r="AH75">
        <f>D!L74</f>
        <v>8.0048394228920725E-2</v>
      </c>
      <c r="AI75">
        <f>V!M74</f>
        <v>0.17506083933222505</v>
      </c>
      <c r="AJ75">
        <f>A!M74</f>
        <v>8.8281109371653801E-2</v>
      </c>
      <c r="AK75">
        <f>D!M74</f>
        <v>0.10990097289124248</v>
      </c>
      <c r="AL75">
        <f>V!N74</f>
        <v>0.5590841052248785</v>
      </c>
      <c r="AM75">
        <f>A!N74</f>
        <v>0.24265591480861687</v>
      </c>
      <c r="AN75">
        <f>D!N74</f>
        <v>0.36459356044108759</v>
      </c>
      <c r="AO75">
        <f>V!O74</f>
        <v>0.36148739089468368</v>
      </c>
      <c r="AP75">
        <f>A!O74</f>
        <v>0.14840008678834382</v>
      </c>
      <c r="AQ75">
        <f>D!O74</f>
        <v>0.27825016272814468</v>
      </c>
      <c r="AR75">
        <f>V!P74</f>
        <v>0.14841340188043989</v>
      </c>
      <c r="AS75">
        <f>A!P74</f>
        <v>0.31542902851973603</v>
      </c>
      <c r="AT75">
        <f>D!P74</f>
        <v>0.17914751235159368</v>
      </c>
      <c r="AU75">
        <f>V!Q74</f>
        <v>0.17849719358480234</v>
      </c>
      <c r="AV75">
        <f>A!Q74</f>
        <v>0.10047855268018674</v>
      </c>
      <c r="AW75">
        <f>D!Q74</f>
        <v>0.12904598432455355</v>
      </c>
      <c r="AX75">
        <f>V!R74</f>
        <v>0.2571187535567091</v>
      </c>
      <c r="AY75">
        <f>A!R74</f>
        <v>0.21003670109621519</v>
      </c>
      <c r="AZ75">
        <f>D!R74</f>
        <v>0.25232596977330551</v>
      </c>
      <c r="BA75">
        <f>V!S74</f>
        <v>0.14703114951750407</v>
      </c>
      <c r="BB75">
        <f>A!S74</f>
        <v>0.10214795650689758</v>
      </c>
      <c r="BC75">
        <f>D!S74</f>
        <v>0.13019995213852664</v>
      </c>
      <c r="BD75">
        <f>V!T74</f>
        <v>0.48606075830654466</v>
      </c>
      <c r="BE75">
        <f>A!T74</f>
        <v>0.37489888084630346</v>
      </c>
      <c r="BF75">
        <f>D!T74</f>
        <v>0.25229386894162575</v>
      </c>
    </row>
    <row r="76" spans="1:58" x14ac:dyDescent="0.45">
      <c r="A76" t="s">
        <v>166</v>
      </c>
      <c r="B76">
        <f>V!B75</f>
        <v>0.18768209724548204</v>
      </c>
      <c r="C76">
        <f>A!B75</f>
        <v>0.11745806085964468</v>
      </c>
      <c r="D76">
        <f>D!B75</f>
        <v>0.18559209616257022</v>
      </c>
      <c r="E76">
        <f>V!C75</f>
        <v>0.3375389383238187</v>
      </c>
      <c r="F76">
        <f>A!C75</f>
        <v>0.11480916269517644</v>
      </c>
      <c r="G76">
        <f>D!C75</f>
        <v>0.28702290673794106</v>
      </c>
      <c r="H76">
        <f>V!D75</f>
        <v>7.5645657787206513E-2</v>
      </c>
      <c r="I76">
        <f>A!D75</f>
        <v>0.30097314906824718</v>
      </c>
      <c r="J76">
        <f>D!D75</f>
        <v>0.15491265025571546</v>
      </c>
      <c r="K76">
        <f>V!E75</f>
        <v>0.23302046952218267</v>
      </c>
      <c r="L76">
        <f>A!E75</f>
        <v>0.22388241189386179</v>
      </c>
      <c r="M76">
        <f>D!E75</f>
        <v>0.33628052072220871</v>
      </c>
      <c r="N76">
        <f>V!F75</f>
        <v>0.60504924943853677</v>
      </c>
      <c r="O76">
        <f>A!F75</f>
        <v>0.25216338258772547</v>
      </c>
      <c r="P76">
        <f>D!F75</f>
        <v>0.42074853355289038</v>
      </c>
      <c r="Q76">
        <f>V!G75</f>
        <v>0.11561485967182682</v>
      </c>
      <c r="R76">
        <f>A!G75</f>
        <v>0.45999954805599175</v>
      </c>
      <c r="S76">
        <f>D!G75</f>
        <v>0.23676447326411343</v>
      </c>
      <c r="T76">
        <f>V!H75</f>
        <v>0.58419772882775522</v>
      </c>
      <c r="U76">
        <f>A!H75</f>
        <v>0.24538795859076287</v>
      </c>
      <c r="V76">
        <f>D!H75</f>
        <v>0.44780188382426012</v>
      </c>
      <c r="W76">
        <f>V!I75</f>
        <v>5.4127144781550146E-2</v>
      </c>
      <c r="X76">
        <f>A!I75</f>
        <v>0.15724278135906025</v>
      </c>
      <c r="Y76">
        <f>D!I75</f>
        <v>0.1949262365867217</v>
      </c>
      <c r="Z76">
        <f>V!J75</f>
        <v>0.12606864879304949</v>
      </c>
      <c r="AA76">
        <f>A!J75</f>
        <v>7.6237459912013042E-2</v>
      </c>
      <c r="AB76">
        <f>D!J75</f>
        <v>0.11797640444484701</v>
      </c>
      <c r="AC76">
        <f>V!K75</f>
        <v>8.6651169977349299E-2</v>
      </c>
      <c r="AD76">
        <f>A!K75</f>
        <v>9.6924246830334002E-2</v>
      </c>
      <c r="AE76">
        <f>D!K75</f>
        <v>9.6030935799639672E-2</v>
      </c>
      <c r="AF76">
        <f>V!L75</f>
        <v>0.60585590165084224</v>
      </c>
      <c r="AG76" s="1">
        <f>A!L75</f>
        <v>6.9240674474381966E-2</v>
      </c>
      <c r="AH76">
        <f>D!L75</f>
        <v>0.19525870201775714</v>
      </c>
      <c r="AI76">
        <f>V!M75</f>
        <v>0.38110318000908933</v>
      </c>
      <c r="AJ76">
        <f>A!M75</f>
        <v>0.19218582319497815</v>
      </c>
      <c r="AK76">
        <f>D!M75</f>
        <v>0.23925173907946262</v>
      </c>
      <c r="AL76">
        <f>V!N75</f>
        <v>0.69224773445874177</v>
      </c>
      <c r="AM76">
        <f>A!N75</f>
        <v>0.30045212466148224</v>
      </c>
      <c r="AN76">
        <f>D!N75</f>
        <v>0.45143309182805619</v>
      </c>
      <c r="AO76">
        <f>V!O75</f>
        <v>0.58541109908456468</v>
      </c>
      <c r="AP76">
        <f>A!O75</f>
        <v>0.24032666172945288</v>
      </c>
      <c r="AQ76">
        <f>D!O75</f>
        <v>0.45061249074272414</v>
      </c>
      <c r="AR76">
        <f>V!P75</f>
        <v>5.8246512830307323E-2</v>
      </c>
      <c r="AS76">
        <f>A!P75</f>
        <v>0.12379367849493111</v>
      </c>
      <c r="AT76">
        <f>D!P75</f>
        <v>7.0308460991351893E-2</v>
      </c>
      <c r="AU76">
        <f>V!Q75</f>
        <v>0.48279872536022833</v>
      </c>
      <c r="AV76">
        <f>A!Q75</f>
        <v>0.27177411692463183</v>
      </c>
      <c r="AW76">
        <f>D!Q75</f>
        <v>0.34904322859928211</v>
      </c>
      <c r="AX76">
        <f>V!R75</f>
        <v>0.17621852561921708</v>
      </c>
      <c r="AY76">
        <f>A!R75</f>
        <v>0.14395044033587359</v>
      </c>
      <c r="AZ76">
        <f>D!R75</f>
        <v>0.17293375047061324</v>
      </c>
      <c r="BA76">
        <f>V!S75</f>
        <v>0.25447829632589919</v>
      </c>
      <c r="BB76">
        <f>A!S75</f>
        <v>0.1767954479737826</v>
      </c>
      <c r="BC76">
        <f>D!S75</f>
        <v>0.2253472281938555</v>
      </c>
      <c r="BD76">
        <f>V!T75</f>
        <v>0.45463822324793496</v>
      </c>
      <c r="BE76">
        <f>A!T75</f>
        <v>0.35066266546477493</v>
      </c>
      <c r="BF76">
        <f>D!T75</f>
        <v>0.23598374143923084</v>
      </c>
    </row>
    <row r="77" spans="1:58" x14ac:dyDescent="0.45">
      <c r="A77" t="s">
        <v>167</v>
      </c>
      <c r="B77">
        <f>V!B76</f>
        <v>9.8110217379857256E-2</v>
      </c>
      <c r="C77">
        <f>A!B76</f>
        <v>6.1400826467126704E-2</v>
      </c>
      <c r="D77">
        <f>D!B76</f>
        <v>9.7017675983645024E-2</v>
      </c>
      <c r="E77">
        <f>V!C76</f>
        <v>0.18886030328331199</v>
      </c>
      <c r="F77">
        <f>A!C76</f>
        <v>6.4238198395684357E-2</v>
      </c>
      <c r="G77">
        <f>D!C76</f>
        <v>0.16059549598921088</v>
      </c>
      <c r="H77">
        <f>V!D76</f>
        <v>0.12591547600009359</v>
      </c>
      <c r="I77">
        <f>A!D76</f>
        <v>0.50098285131952136</v>
      </c>
      <c r="J77">
        <f>D!D76</f>
        <v>0.25785882053210657</v>
      </c>
      <c r="K77">
        <f>V!E76</f>
        <v>0.13793089758588348</v>
      </c>
      <c r="L77">
        <f>A!E76</f>
        <v>0.13252184277859394</v>
      </c>
      <c r="M77">
        <f>D!E76</f>
        <v>0.19905321690825536</v>
      </c>
      <c r="N77">
        <f>V!F76</f>
        <v>0.63800282480467174</v>
      </c>
      <c r="O77">
        <f>A!F76</f>
        <v>0.265897281175973</v>
      </c>
      <c r="P77">
        <f>D!F76</f>
        <v>0.44366430201883311</v>
      </c>
      <c r="Q77">
        <f>V!G76</f>
        <v>8.7965205392074655E-2</v>
      </c>
      <c r="R77">
        <f>A!G76</f>
        <v>0.34998922145357358</v>
      </c>
      <c r="S77">
        <f>D!G76</f>
        <v>0.18014151104228054</v>
      </c>
      <c r="T77">
        <f>V!H76</f>
        <v>0.41995789644282977</v>
      </c>
      <c r="U77">
        <f>A!H76</f>
        <v>0.17640022515828885</v>
      </c>
      <c r="V77">
        <f>D!H76</f>
        <v>0.32190802509850175</v>
      </c>
      <c r="W77">
        <f>V!I76</f>
        <v>3.1618663510949351E-2</v>
      </c>
      <c r="X77">
        <f>A!I76</f>
        <v>9.1854218680542735E-2</v>
      </c>
      <c r="Y77">
        <f>D!I76</f>
        <v>0.11386721226411506</v>
      </c>
      <c r="Z77">
        <f>V!J76</f>
        <v>0.13965233573713484</v>
      </c>
      <c r="AA77">
        <f>A!J76</f>
        <v>8.4451919246443033E-2</v>
      </c>
      <c r="AB77">
        <f>D!J76</f>
        <v>0.13068816553779175</v>
      </c>
      <c r="AC77">
        <f>V!K76</f>
        <v>6.707987520734035E-2</v>
      </c>
      <c r="AD77">
        <f>A!K76</f>
        <v>7.5032643917488942E-2</v>
      </c>
      <c r="AE77">
        <f>D!K76</f>
        <v>7.434109881225863E-2</v>
      </c>
      <c r="AF77">
        <f>V!L76</f>
        <v>0.49718660677433285</v>
      </c>
      <c r="AG77" s="1">
        <f>A!L76</f>
        <v>5.6821326488495187E-2</v>
      </c>
      <c r="AH77">
        <f>D!L76</f>
        <v>0.1602361406975564</v>
      </c>
      <c r="AI77">
        <f>V!M76</f>
        <v>0.31560870362804966</v>
      </c>
      <c r="AJ77">
        <f>A!M76</f>
        <v>0.15915773390505419</v>
      </c>
      <c r="AK77">
        <f>D!M76</f>
        <v>0.19813513812670014</v>
      </c>
      <c r="AL77">
        <f>V!N76</f>
        <v>0.7352528568797071</v>
      </c>
      <c r="AM77">
        <f>A!N76</f>
        <v>0.3191173795399383</v>
      </c>
      <c r="AN77">
        <f>D!N76</f>
        <v>0.47947787177106305</v>
      </c>
      <c r="AO77">
        <f>V!O76</f>
        <v>0.53306294835464652</v>
      </c>
      <c r="AP77">
        <f>A!O76</f>
        <v>0.21883636827190753</v>
      </c>
      <c r="AQ77">
        <f>D!O76</f>
        <v>0.4103181905098266</v>
      </c>
      <c r="AR77">
        <f>V!P76</f>
        <v>9.2157438789369148E-2</v>
      </c>
      <c r="AS77">
        <f>A!P76</f>
        <v>0.19586594620083908</v>
      </c>
      <c r="AT77">
        <f>D!P76</f>
        <v>0.11124181303457911</v>
      </c>
      <c r="AU77">
        <f>V!Q76</f>
        <v>0.40601675700023709</v>
      </c>
      <c r="AV77">
        <f>A!Q76</f>
        <v>0.22855247910609372</v>
      </c>
      <c r="AW77">
        <f>D!Q76</f>
        <v>0.29353308591076743</v>
      </c>
      <c r="AX77">
        <f>V!R76</f>
        <v>0.12458135996918915</v>
      </c>
      <c r="AY77">
        <f>A!R76</f>
        <v>0.10176876444851525</v>
      </c>
      <c r="AZ77">
        <f>D!R76</f>
        <v>0.12225911970660558</v>
      </c>
      <c r="BA77">
        <f>V!S76</f>
        <v>0.16771206056507904</v>
      </c>
      <c r="BB77">
        <f>A!S76</f>
        <v>0.11651574733994964</v>
      </c>
      <c r="BC77">
        <f>D!S76</f>
        <v>0.14851344310565551</v>
      </c>
      <c r="BD77">
        <f>V!T76</f>
        <v>0.5332208402811105</v>
      </c>
      <c r="BE77">
        <f>A!T76</f>
        <v>0.41127347322130497</v>
      </c>
      <c r="BF77">
        <f>D!T76</f>
        <v>0.27677270072887239</v>
      </c>
    </row>
    <row r="78" spans="1:58" x14ac:dyDescent="0.45">
      <c r="A78" t="s">
        <v>168</v>
      </c>
      <c r="B78">
        <f>V!B77</f>
        <v>6.7681690137092215E-2</v>
      </c>
      <c r="C78">
        <f>A!B77</f>
        <v>4.2357583359739222E-2</v>
      </c>
      <c r="D78">
        <f>D!B77</f>
        <v>6.6927996483004321E-2</v>
      </c>
      <c r="E78">
        <f>V!C77</f>
        <v>5.7141996420215474E-2</v>
      </c>
      <c r="F78">
        <f>A!C77</f>
        <v>1.9436053204154924E-2</v>
      </c>
      <c r="G78">
        <f>D!C77</f>
        <v>4.859013301038731E-2</v>
      </c>
      <c r="H78">
        <f>V!D77</f>
        <v>0.14829541978828292</v>
      </c>
      <c r="I78">
        <f>A!D77</f>
        <v>0.59002645745550863</v>
      </c>
      <c r="J78">
        <f>D!D77</f>
        <v>0.30369008839621769</v>
      </c>
      <c r="K78">
        <f>V!E77</f>
        <v>3.7472061776369567E-2</v>
      </c>
      <c r="L78">
        <f>A!E77</f>
        <v>3.6002569157688402E-2</v>
      </c>
      <c r="M78">
        <f>D!E77</f>
        <v>5.4077328367466662E-2</v>
      </c>
      <c r="N78">
        <f>V!F77</f>
        <v>0.65179653504947443</v>
      </c>
      <c r="O78">
        <f>A!F77</f>
        <v>0.27164601755898993</v>
      </c>
      <c r="P78">
        <f>D!F77</f>
        <v>0.45325638623865461</v>
      </c>
      <c r="Q78">
        <f>V!G77</f>
        <v>6.5724558669820882E-2</v>
      </c>
      <c r="R78">
        <f>A!G77</f>
        <v>0.26149983981396818</v>
      </c>
      <c r="S78">
        <f>D!G77</f>
        <v>0.13459550578660129</v>
      </c>
      <c r="T78">
        <f>V!H77</f>
        <v>0.29130953517714586</v>
      </c>
      <c r="U78">
        <f>A!H77</f>
        <v>0.12236242735585873</v>
      </c>
      <c r="V78">
        <f>D!H77</f>
        <v>0.22329590169762034</v>
      </c>
      <c r="W78">
        <f>V!I77</f>
        <v>2.0658837519180719E-2</v>
      </c>
      <c r="X78">
        <f>A!I77</f>
        <v>6.0015230514581963E-2</v>
      </c>
      <c r="Y78">
        <f>D!I77</f>
        <v>7.4397965496290047E-2</v>
      </c>
      <c r="Z78">
        <f>V!J77</f>
        <v>0.25231612885461724</v>
      </c>
      <c r="AA78">
        <f>A!J77</f>
        <v>0.15258306440870437</v>
      </c>
      <c r="AB78">
        <f>D!J77</f>
        <v>0.23612016112408443</v>
      </c>
      <c r="AC78">
        <f>V!K77</f>
        <v>5.4174880284456155E-2</v>
      </c>
      <c r="AD78">
        <f>A!K77</f>
        <v>6.0597675369726732E-2</v>
      </c>
      <c r="AE78">
        <f>D!K77</f>
        <v>6.0039171449268416E-2</v>
      </c>
      <c r="AF78">
        <f>V!L77</f>
        <v>0.28809058990489905</v>
      </c>
      <c r="AG78" s="1">
        <f>A!L77</f>
        <v>3.2924638846274182E-2</v>
      </c>
      <c r="AH78">
        <f>D!L77</f>
        <v>9.284748154649318E-2</v>
      </c>
      <c r="AI78">
        <f>V!M77</f>
        <v>0.20288144366878091</v>
      </c>
      <c r="AJ78">
        <f>A!M77</f>
        <v>0.10231071087242125</v>
      </c>
      <c r="AK78">
        <f>D!M77</f>
        <v>0.12736639516770809</v>
      </c>
      <c r="AL78">
        <f>V!N77</f>
        <v>0.72482826590875615</v>
      </c>
      <c r="AM78">
        <f>A!N77</f>
        <v>0.31459285695930744</v>
      </c>
      <c r="AN78">
        <f>D!N77</f>
        <v>0.47267971975292927</v>
      </c>
      <c r="AO78">
        <f>V!O77</f>
        <v>0.46587052912232896</v>
      </c>
      <c r="AP78">
        <f>A!O77</f>
        <v>0.19125211195548242</v>
      </c>
      <c r="AQ78">
        <f>D!O77</f>
        <v>0.35859770991652951</v>
      </c>
      <c r="AR78">
        <f>V!P77</f>
        <v>0.13325138013123153</v>
      </c>
      <c r="AS78">
        <f>A!P77</f>
        <v>0.28320456812632316</v>
      </c>
      <c r="AT78">
        <f>D!P77</f>
        <v>0.16084567138456557</v>
      </c>
      <c r="AU78">
        <f>V!Q77</f>
        <v>0.21269498871713205</v>
      </c>
      <c r="AV78">
        <f>A!Q77</f>
        <v>0.11972896715865049</v>
      </c>
      <c r="AW78">
        <f>D!Q77</f>
        <v>0.15376955586061974</v>
      </c>
      <c r="AX78">
        <f>V!R77</f>
        <v>0.18060203917110815</v>
      </c>
      <c r="AY78">
        <f>A!R77</f>
        <v>0.14753127103341618</v>
      </c>
      <c r="AZ78">
        <f>D!R77</f>
        <v>0.17723555379182213</v>
      </c>
      <c r="BA78">
        <f>V!S77</f>
        <v>8.7295193947779307E-2</v>
      </c>
      <c r="BB78">
        <f>A!S77</f>
        <v>6.064718737424668E-2</v>
      </c>
      <c r="BC78">
        <f>D!S77</f>
        <v>7.7302191482704577E-2</v>
      </c>
      <c r="BD78">
        <f>V!T77</f>
        <v>0.64296079994259292</v>
      </c>
      <c r="BE78">
        <f>A!T77</f>
        <v>0.49591595331895055</v>
      </c>
      <c r="BF78">
        <f>D!T77</f>
        <v>0.33373413718993333</v>
      </c>
    </row>
    <row r="79" spans="1:58" x14ac:dyDescent="0.45">
      <c r="A79" t="s">
        <v>169</v>
      </c>
      <c r="B79">
        <f>V!B78</f>
        <v>0.14842230544304191</v>
      </c>
      <c r="C79">
        <f>A!B78</f>
        <v>9.2887901624709987E-2</v>
      </c>
      <c r="D79">
        <f>D!B78</f>
        <v>0.14676949580559157</v>
      </c>
      <c r="E79">
        <f>V!C78</f>
        <v>0.11250708303160634</v>
      </c>
      <c r="F79">
        <f>A!C78</f>
        <v>3.8267715316872904E-2</v>
      </c>
      <c r="G79">
        <f>D!C78</f>
        <v>9.5669288292182256E-2</v>
      </c>
      <c r="H79">
        <f>V!D78</f>
        <v>0.13462946333983944</v>
      </c>
      <c r="I79">
        <f>A!D78</f>
        <v>0.53565339669255263</v>
      </c>
      <c r="J79">
        <f>D!D78</f>
        <v>0.27570395417999033</v>
      </c>
      <c r="K79">
        <f>V!E78</f>
        <v>9.4763294991817959E-2</v>
      </c>
      <c r="L79">
        <f>A!E78</f>
        <v>9.1047087345079991E-2</v>
      </c>
      <c r="M79">
        <f>D!E78</f>
        <v>0.13675644139995688</v>
      </c>
      <c r="N79">
        <f>V!F78</f>
        <v>0.36701643484919094</v>
      </c>
      <c r="O79">
        <f>A!F78</f>
        <v>0.15295962396902527</v>
      </c>
      <c r="P79">
        <f>D!F78</f>
        <v>0.25522158220327446</v>
      </c>
      <c r="Q79">
        <f>V!G78</f>
        <v>3.9930836719236452E-2</v>
      </c>
      <c r="R79">
        <f>A!G78</f>
        <v>0.15887375460632377</v>
      </c>
      <c r="S79">
        <f>D!G78</f>
        <v>8.1773256047372525E-2</v>
      </c>
      <c r="T79">
        <f>V!H78</f>
        <v>0.26133725779579059</v>
      </c>
      <c r="U79">
        <f>A!H78</f>
        <v>0.1097727927201935</v>
      </c>
      <c r="V79">
        <f>D!H78</f>
        <v>0.2003214161569013</v>
      </c>
      <c r="W79">
        <f>V!I78</f>
        <v>5.4880139055214619E-2</v>
      </c>
      <c r="X79">
        <f>A!I78</f>
        <v>0.15943027738192095</v>
      </c>
      <c r="Y79">
        <f>D!I78</f>
        <v>0.19763796912922224</v>
      </c>
      <c r="Z79">
        <f>V!J78</f>
        <v>0.29023259179759298</v>
      </c>
      <c r="AA79">
        <f>A!J78</f>
        <v>0.17551227679651737</v>
      </c>
      <c r="AB79">
        <f>D!J78</f>
        <v>0.27160279705382862</v>
      </c>
      <c r="AC79">
        <f>V!K78</f>
        <v>9.0203030448116228E-2</v>
      </c>
      <c r="AD79">
        <f>A!K78</f>
        <v>0.10089720416103722</v>
      </c>
      <c r="AE79">
        <f>D!K78</f>
        <v>9.9967276012087575E-2</v>
      </c>
      <c r="AF79">
        <f>V!L78</f>
        <v>0.23893780526087049</v>
      </c>
      <c r="AG79" s="1">
        <f>A!L78</f>
        <v>2.7307177744099489E-2</v>
      </c>
      <c r="AH79">
        <f>D!L78</f>
        <v>7.7006241238360543E-2</v>
      </c>
      <c r="AI79">
        <f>V!M78</f>
        <v>0.1734458001833091</v>
      </c>
      <c r="AJ79">
        <f>A!M78</f>
        <v>8.7466664243384007E-2</v>
      </c>
      <c r="AK79">
        <f>D!M78</f>
        <v>0.10888707181319233</v>
      </c>
      <c r="AL79">
        <f>V!N78</f>
        <v>0.33196295344017357</v>
      </c>
      <c r="AM79">
        <f>A!N78</f>
        <v>0.14407988600783977</v>
      </c>
      <c r="AN79">
        <f>D!N78</f>
        <v>0.21648183877559846</v>
      </c>
      <c r="AO79">
        <f>V!O78</f>
        <v>0.29373914129943285</v>
      </c>
      <c r="AP79">
        <f>A!O78</f>
        <v>0.12058764748081979</v>
      </c>
      <c r="AQ79">
        <f>D!O78</f>
        <v>0.2261018390265371</v>
      </c>
      <c r="AR79">
        <f>V!P78</f>
        <v>0.17587645474237817</v>
      </c>
      <c r="AS79">
        <f>A!P78</f>
        <v>0.37379736975219341</v>
      </c>
      <c r="AT79">
        <f>D!P78</f>
        <v>0.21229773692336112</v>
      </c>
      <c r="AU79">
        <f>V!Q78</f>
        <v>0.16806102579847618</v>
      </c>
      <c r="AV79">
        <f>A!Q78</f>
        <v>9.4603888694506463E-2</v>
      </c>
      <c r="AW79">
        <f>D!Q78</f>
        <v>0.12150107273510144</v>
      </c>
      <c r="AX79">
        <f>V!R78</f>
        <v>0.43251838546731053</v>
      </c>
      <c r="AY79">
        <f>A!R78</f>
        <v>0.35331819865476571</v>
      </c>
      <c r="AZ79">
        <f>D!R78</f>
        <v>0.42445609100136283</v>
      </c>
      <c r="BA79">
        <f>V!S78</f>
        <v>0.26026637758413024</v>
      </c>
      <c r="BB79">
        <f>A!S78</f>
        <v>0.1808166412689747</v>
      </c>
      <c r="BC79">
        <f>D!S78</f>
        <v>0.23047272646594694</v>
      </c>
      <c r="BD79">
        <f>V!T78</f>
        <v>0.37932279438586725</v>
      </c>
      <c r="BE79">
        <f>A!T78</f>
        <v>0.2925718414097272</v>
      </c>
      <c r="BF79">
        <f>D!T78</f>
        <v>0.19689064327427863</v>
      </c>
    </row>
    <row r="80" spans="1:58" x14ac:dyDescent="0.45">
      <c r="A80" t="s">
        <v>170</v>
      </c>
      <c r="B80">
        <f>V!B79</f>
        <v>1.5897796525495514E-2</v>
      </c>
      <c r="C80">
        <f>A!B79</f>
        <v>9.9494004981386195E-3</v>
      </c>
      <c r="D80">
        <f>D!B79</f>
        <v>1.5720760929443224E-2</v>
      </c>
      <c r="E80">
        <f>V!C79</f>
        <v>1.230091897094049E-2</v>
      </c>
      <c r="F80">
        <f>A!C79</f>
        <v>4.1839860445375817E-3</v>
      </c>
      <c r="G80">
        <f>D!C79</f>
        <v>1.0459965111343955E-2</v>
      </c>
      <c r="H80">
        <f>V!D79</f>
        <v>0.17517952716220409</v>
      </c>
      <c r="I80">
        <f>A!D79</f>
        <v>0.69699088466664183</v>
      </c>
      <c r="J80">
        <f>D!D79</f>
        <v>0.3587453082843009</v>
      </c>
      <c r="K80">
        <f>V!E79</f>
        <v>1.1380442041142224E-2</v>
      </c>
      <c r="L80">
        <f>A!E79</f>
        <v>1.0934150196391547E-2</v>
      </c>
      <c r="M80">
        <f>D!E79</f>
        <v>1.6423539886824854E-2</v>
      </c>
      <c r="N80">
        <f>V!F79</f>
        <v>0.68452013632865916</v>
      </c>
      <c r="O80">
        <f>A!F79</f>
        <v>0.2852840709846714</v>
      </c>
      <c r="P80">
        <f>D!F79</f>
        <v>0.47601223175629304</v>
      </c>
      <c r="Q80">
        <f>V!G79</f>
        <v>5.2575340166095975E-2</v>
      </c>
      <c r="R80">
        <f>A!G79</f>
        <v>0.20918273640553081</v>
      </c>
      <c r="S80">
        <f>D!G79</f>
        <v>0.10766758491461144</v>
      </c>
      <c r="T80">
        <f>V!H79</f>
        <v>0.18559682952538556</v>
      </c>
      <c r="U80">
        <f>A!H79</f>
        <v>7.7958582977613988E-2</v>
      </c>
      <c r="V80">
        <f>D!H79</f>
        <v>0.14226452071295545</v>
      </c>
      <c r="W80">
        <f>V!I79</f>
        <v>9.496812569470367E-3</v>
      </c>
      <c r="X80">
        <f>A!I79</f>
        <v>2.7588841578398096E-2</v>
      </c>
      <c r="Y80">
        <f>D!I79</f>
        <v>3.4200546531826824E-2</v>
      </c>
      <c r="Z80">
        <f>V!J79</f>
        <v>0.1376595700376417</v>
      </c>
      <c r="AA80">
        <f>A!J79</f>
        <v>8.3246834583573875E-2</v>
      </c>
      <c r="AB80">
        <f>D!J79</f>
        <v>0.12882331385279311</v>
      </c>
      <c r="AC80">
        <f>V!K79</f>
        <v>5.2409802890792868E-2</v>
      </c>
      <c r="AD80">
        <f>A!K79</f>
        <v>5.8623336223206451E-2</v>
      </c>
      <c r="AE80">
        <f>D!K79</f>
        <v>5.8083028976909618E-2</v>
      </c>
      <c r="AF80">
        <f>V!L79</f>
        <v>0.28612832947407568</v>
      </c>
      <c r="AG80" s="1">
        <f>A!L79</f>
        <v>3.2700380511322936E-2</v>
      </c>
      <c r="AH80">
        <f>D!L79</f>
        <v>9.2215073041930662E-2</v>
      </c>
      <c r="AI80">
        <f>V!M79</f>
        <v>0.20176189146443169</v>
      </c>
      <c r="AJ80">
        <f>A!M79</f>
        <v>0.10174613394604273</v>
      </c>
      <c r="AK80">
        <f>D!M79</f>
        <v>0.12666355450425729</v>
      </c>
      <c r="AL80">
        <f>V!N79</f>
        <v>0.7867105633323217</v>
      </c>
      <c r="AM80">
        <f>A!N79</f>
        <v>0.34145125867640574</v>
      </c>
      <c r="AN80">
        <f>D!N79</f>
        <v>0.5130348057499764</v>
      </c>
      <c r="AO80">
        <f>V!O79</f>
        <v>0.49978914241751987</v>
      </c>
      <c r="AP80">
        <f>A!O79</f>
        <v>0.205176595308245</v>
      </c>
      <c r="AQ80">
        <f>D!O79</f>
        <v>0.38470611620295936</v>
      </c>
      <c r="AR80">
        <f>V!P79</f>
        <v>8.5881680469409166E-2</v>
      </c>
      <c r="AS80">
        <f>A!P79</f>
        <v>0.18252782225106035</v>
      </c>
      <c r="AT80">
        <f>D!P79</f>
        <v>0.10366644263746121</v>
      </c>
      <c r="AU80">
        <f>V!Q79</f>
        <v>0.16616589165043952</v>
      </c>
      <c r="AV80">
        <f>A!Q79</f>
        <v>9.3537091326406349E-2</v>
      </c>
      <c r="AW80">
        <f>D!Q79</f>
        <v>0.12013097023293365</v>
      </c>
      <c r="AX80">
        <f>V!R79</f>
        <v>4.0182527590536525E-2</v>
      </c>
      <c r="AY80">
        <f>A!R79</f>
        <v>3.2824542823409769E-2</v>
      </c>
      <c r="AZ80">
        <f>D!R79</f>
        <v>3.9433511177116437E-2</v>
      </c>
      <c r="BA80">
        <f>V!S79</f>
        <v>2.5352415470628876E-2</v>
      </c>
      <c r="BB80">
        <f>A!S79</f>
        <v>1.7613257063805326E-2</v>
      </c>
      <c r="BC80">
        <f>D!S79</f>
        <v>2.2450231068070044E-2</v>
      </c>
      <c r="BD80">
        <f>V!T79</f>
        <v>0.6407116602545353</v>
      </c>
      <c r="BE80">
        <f>A!T79</f>
        <v>0.49418119086896889</v>
      </c>
      <c r="BF80">
        <f>D!T79</f>
        <v>0.33256670257606485</v>
      </c>
    </row>
    <row r="81" spans="1:58" x14ac:dyDescent="0.45">
      <c r="A81" t="s">
        <v>171</v>
      </c>
      <c r="B81">
        <f>V!B80</f>
        <v>4.8533284421931062E-2</v>
      </c>
      <c r="C81">
        <f>A!B80</f>
        <v>3.0373837244014767E-2</v>
      </c>
      <c r="D81">
        <f>D!B80</f>
        <v>4.7992824684493077E-2</v>
      </c>
      <c r="E81">
        <f>V!C80</f>
        <v>4.600171638126542E-2</v>
      </c>
      <c r="F81">
        <f>A!C80</f>
        <v>1.5646842306552864E-2</v>
      </c>
      <c r="G81">
        <f>D!C80</f>
        <v>3.9117105766382158E-2</v>
      </c>
      <c r="H81">
        <f>V!D80</f>
        <v>0.16859410588823859</v>
      </c>
      <c r="I81">
        <f>A!D80</f>
        <v>0.67078931491703442</v>
      </c>
      <c r="J81">
        <f>D!D80</f>
        <v>0.34525920620729716</v>
      </c>
      <c r="K81">
        <f>V!E80</f>
        <v>3.7529646466378637E-2</v>
      </c>
      <c r="L81">
        <f>A!E80</f>
        <v>3.6057895624559862E-2</v>
      </c>
      <c r="M81">
        <f>D!E80</f>
        <v>5.4160430978930738E-2</v>
      </c>
      <c r="N81">
        <f>V!F80</f>
        <v>0.52705827275717576</v>
      </c>
      <c r="O81">
        <f>A!F80</f>
        <v>0.21965946904755967</v>
      </c>
      <c r="P81">
        <f>D!F80</f>
        <v>0.36651395826915761</v>
      </c>
      <c r="Q81">
        <f>V!G80</f>
        <v>4.2503054589756548E-2</v>
      </c>
      <c r="R81">
        <f>A!G80</f>
        <v>0.16910789804860585</v>
      </c>
      <c r="S81">
        <f>D!G80</f>
        <v>8.7040829877958886E-2</v>
      </c>
      <c r="T81">
        <f>V!H80</f>
        <v>0.21380961405763979</v>
      </c>
      <c r="U81">
        <f>A!H80</f>
        <v>8.9809155584978775E-2</v>
      </c>
      <c r="V81">
        <f>D!H80</f>
        <v>0.1638903118416237</v>
      </c>
      <c r="W81">
        <f>V!I80</f>
        <v>2.6048780828202025E-2</v>
      </c>
      <c r="X81">
        <f>A!I80</f>
        <v>7.5673356962941335E-2</v>
      </c>
      <c r="Y81">
        <f>D!I80</f>
        <v>9.3808584121816141E-2</v>
      </c>
      <c r="Z81">
        <f>V!J80</f>
        <v>0.22709778369109854</v>
      </c>
      <c r="AA81">
        <f>A!J80</f>
        <v>0.13733278135373864</v>
      </c>
      <c r="AB81">
        <f>D!J80</f>
        <v>0.21252056108930509</v>
      </c>
      <c r="AC81">
        <f>V!K80</f>
        <v>6.7558237948257216E-2</v>
      </c>
      <c r="AD81">
        <f>A!K80</f>
        <v>7.5567719766865021E-2</v>
      </c>
      <c r="AE81">
        <f>D!K80</f>
        <v>7.4871243086986089E-2</v>
      </c>
      <c r="AF81">
        <f>V!L80</f>
        <v>0.30015504075846366</v>
      </c>
      <c r="AG81" s="1">
        <f>A!L80</f>
        <v>3.4303433229538709E-2</v>
      </c>
      <c r="AH81">
        <f>D!L80</f>
        <v>9.673568170729914E-2</v>
      </c>
      <c r="AI81">
        <f>V!M80</f>
        <v>0.20333625456442397</v>
      </c>
      <c r="AJ81">
        <f>A!M80</f>
        <v>0.10254006662425498</v>
      </c>
      <c r="AK81">
        <f>D!M80</f>
        <v>0.12765191967509293</v>
      </c>
      <c r="AL81">
        <f>V!N80</f>
        <v>0.57927137821306451</v>
      </c>
      <c r="AM81">
        <f>A!N80</f>
        <v>0.25141767560392553</v>
      </c>
      <c r="AN81">
        <f>D!N80</f>
        <v>0.37775821610841065</v>
      </c>
      <c r="AO81">
        <f>V!O80</f>
        <v>0.35250061802886051</v>
      </c>
      <c r="AP81">
        <f>A!O80</f>
        <v>0.14471078003290064</v>
      </c>
      <c r="AQ81">
        <f>D!O80</f>
        <v>0.27133271256168867</v>
      </c>
      <c r="AR81">
        <f>V!P80</f>
        <v>0.14732289701920706</v>
      </c>
      <c r="AS81">
        <f>A!P80</f>
        <v>0.3131113342642548</v>
      </c>
      <c r="AT81">
        <f>D!P80</f>
        <v>0.17783118087059599</v>
      </c>
      <c r="AU81">
        <f>V!Q80</f>
        <v>0.18893796753911843</v>
      </c>
      <c r="AV81">
        <f>A!Q80</f>
        <v>0.10635580954188785</v>
      </c>
      <c r="AW81">
        <f>D!Q80</f>
        <v>0.13659422598026774</v>
      </c>
      <c r="AX81">
        <f>V!R80</f>
        <v>0.25132096138383131</v>
      </c>
      <c r="AY81">
        <f>A!R80</f>
        <v>0.20530056604271307</v>
      </c>
      <c r="AZ81">
        <f>D!R80</f>
        <v>0.24663625048084323</v>
      </c>
      <c r="BA81">
        <f>V!S80</f>
        <v>0.14410147812514698</v>
      </c>
      <c r="BB81">
        <f>A!S80</f>
        <v>0.10011260585536527</v>
      </c>
      <c r="BC81">
        <f>D!S80</f>
        <v>0.12760565102397886</v>
      </c>
      <c r="BD81">
        <f>V!T80</f>
        <v>0.51074847674971124</v>
      </c>
      <c r="BE81">
        <f>A!T80</f>
        <v>0.39394052915224365</v>
      </c>
      <c r="BF81">
        <f>D!T80</f>
        <v>0.26510823400797795</v>
      </c>
    </row>
    <row r="82" spans="1:58" x14ac:dyDescent="0.45">
      <c r="A82" t="s">
        <v>172</v>
      </c>
      <c r="B82">
        <f>V!B81</f>
        <v>5.2642995103556488E-2</v>
      </c>
      <c r="C82">
        <f>A!B81</f>
        <v>3.2945838806457406E-2</v>
      </c>
      <c r="D82">
        <f>D!B81</f>
        <v>5.2056770213761872E-2</v>
      </c>
      <c r="E82">
        <f>V!C81</f>
        <v>4.6240306451720246E-2</v>
      </c>
      <c r="F82">
        <f>A!C81</f>
        <v>1.5727995391741582E-2</v>
      </c>
      <c r="G82">
        <f>D!C81</f>
        <v>3.9319988479353953E-2</v>
      </c>
      <c r="H82">
        <f>V!D81</f>
        <v>0.16696771188683412</v>
      </c>
      <c r="I82">
        <f>A!D81</f>
        <v>0.66431834303910609</v>
      </c>
      <c r="J82">
        <f>D!D81</f>
        <v>0.34192855891718693</v>
      </c>
      <c r="K82">
        <f>V!E81</f>
        <v>3.7683330194766454E-2</v>
      </c>
      <c r="L82">
        <f>A!E81</f>
        <v>3.6205552540069727E-2</v>
      </c>
      <c r="M82">
        <f>D!E81</f>
        <v>5.4382217692839428E-2</v>
      </c>
      <c r="N82">
        <f>V!F81</f>
        <v>0.51851279534502759</v>
      </c>
      <c r="O82">
        <f>A!F81</f>
        <v>0.21609801269987569</v>
      </c>
      <c r="P82">
        <f>D!F81</f>
        <v>0.36057147161537334</v>
      </c>
      <c r="Q82">
        <f>V!G81</f>
        <v>4.0188575424331546E-2</v>
      </c>
      <c r="R82">
        <f>A!G81</f>
        <v>0.15989922562446804</v>
      </c>
      <c r="S82">
        <f>D!G81</f>
        <v>8.2301072012593859E-2</v>
      </c>
      <c r="T82">
        <f>V!H81</f>
        <v>0.21834750744931009</v>
      </c>
      <c r="U82">
        <f>A!H81</f>
        <v>9.1715264323057766E-2</v>
      </c>
      <c r="V82">
        <f>D!H81</f>
        <v>0.16736871839664602</v>
      </c>
      <c r="W82">
        <f>V!I81</f>
        <v>2.456545866022454E-2</v>
      </c>
      <c r="X82">
        <f>A!I81</f>
        <v>7.1364212183816861E-2</v>
      </c>
      <c r="Y82">
        <f>D!I81</f>
        <v>8.8466746694099763E-2</v>
      </c>
      <c r="Z82">
        <f>V!J81</f>
        <v>0.24411001579196576</v>
      </c>
      <c r="AA82">
        <f>A!J81</f>
        <v>0.14762058387419549</v>
      </c>
      <c r="AB82">
        <f>D!J81</f>
        <v>0.22844079180531934</v>
      </c>
      <c r="AC82">
        <f>V!K81</f>
        <v>7.0954134371360403E-2</v>
      </c>
      <c r="AD82">
        <f>A!K81</f>
        <v>7.9366222466934061E-2</v>
      </c>
      <c r="AE82">
        <f>D!K81</f>
        <v>7.8634736545579828E-2</v>
      </c>
      <c r="AF82">
        <f>V!L81</f>
        <v>0.24470215614159022</v>
      </c>
      <c r="AG82" s="1">
        <f>A!L81</f>
        <v>2.7965960701896025E-2</v>
      </c>
      <c r="AH82">
        <f>D!L81</f>
        <v>7.8864009179346786E-2</v>
      </c>
      <c r="AI82">
        <f>V!M81</f>
        <v>0.1726005073505488</v>
      </c>
      <c r="AJ82">
        <f>A!M81</f>
        <v>8.704039307214638E-2</v>
      </c>
      <c r="AK82">
        <f>D!M81</f>
        <v>0.10835640770205979</v>
      </c>
      <c r="AL82">
        <f>V!N81</f>
        <v>0.55672686872351795</v>
      </c>
      <c r="AM82">
        <f>A!N81</f>
        <v>0.24163281761391509</v>
      </c>
      <c r="AN82">
        <f>D!N81</f>
        <v>0.36305634405306836</v>
      </c>
      <c r="AO82">
        <f>V!O81</f>
        <v>0.36132715230293033</v>
      </c>
      <c r="AP82">
        <f>A!O81</f>
        <v>0.14833430462962402</v>
      </c>
      <c r="AQ82">
        <f>D!O81</f>
        <v>0.27812682118054505</v>
      </c>
      <c r="AR82">
        <f>V!P81</f>
        <v>0.14759846150674416</v>
      </c>
      <c r="AS82">
        <f>A!P81</f>
        <v>0.31369700265738548</v>
      </c>
      <c r="AT82">
        <f>D!P81</f>
        <v>0.17816381048361762</v>
      </c>
      <c r="AU82">
        <f>V!Q81</f>
        <v>0.1722478965990934</v>
      </c>
      <c r="AV82">
        <f>A!Q81</f>
        <v>9.696073649617841E-2</v>
      </c>
      <c r="AW82">
        <f>D!Q81</f>
        <v>0.12452800471568011</v>
      </c>
      <c r="AX82">
        <f>V!R81</f>
        <v>0.25879208162160061</v>
      </c>
      <c r="AY82">
        <f>A!R81</f>
        <v>0.2114036193071189</v>
      </c>
      <c r="AZ82">
        <f>D!R81</f>
        <v>0.25396810641593476</v>
      </c>
      <c r="BA82">
        <f>V!S81</f>
        <v>0.14737055297564994</v>
      </c>
      <c r="BB82">
        <f>A!S81</f>
        <v>0.10238375259360945</v>
      </c>
      <c r="BC82">
        <f>D!S81</f>
        <v>0.13050050283238476</v>
      </c>
      <c r="BD82">
        <f>V!T81</f>
        <v>0.4851791500421696</v>
      </c>
      <c r="BE82">
        <f>A!T81</f>
        <v>0.37421889599665098</v>
      </c>
      <c r="BF82">
        <f>D!T81</f>
        <v>0.25183626285821137</v>
      </c>
    </row>
    <row r="83" spans="1:58" x14ac:dyDescent="0.45">
      <c r="A83" t="s">
        <v>173</v>
      </c>
      <c r="B83">
        <f>V!B82</f>
        <v>6.9927336604863471E-2</v>
      </c>
      <c r="C83">
        <f>A!B82</f>
        <v>4.3762987942019237E-2</v>
      </c>
      <c r="D83">
        <f>D!B82</f>
        <v>6.9148635751802634E-2</v>
      </c>
      <c r="E83">
        <f>V!C82</f>
        <v>0.11085404120297643</v>
      </c>
      <c r="F83">
        <f>A!C82</f>
        <v>3.770545619148858E-2</v>
      </c>
      <c r="G83">
        <f>D!C82</f>
        <v>9.4263640478721447E-2</v>
      </c>
      <c r="H83">
        <f>V!D82</f>
        <v>0.14637803981974845</v>
      </c>
      <c r="I83">
        <f>A!D82</f>
        <v>0.5823977328998502</v>
      </c>
      <c r="J83">
        <f>D!D82</f>
        <v>0.29976353899256997</v>
      </c>
      <c r="K83">
        <f>V!E82</f>
        <v>0.10181200509778715</v>
      </c>
      <c r="L83">
        <f>A!E82</f>
        <v>9.7819377446893535E-2</v>
      </c>
      <c r="M83">
        <f>D!E82</f>
        <v>0.14692869755288498</v>
      </c>
      <c r="N83">
        <f>V!F82</f>
        <v>0.43428815428742723</v>
      </c>
      <c r="O83">
        <f>A!F82</f>
        <v>0.18099612569476012</v>
      </c>
      <c r="P83">
        <f>D!F82</f>
        <v>0.30200203409125698</v>
      </c>
      <c r="Q83">
        <f>V!G82</f>
        <v>2.4309344164651529E-2</v>
      </c>
      <c r="R83">
        <f>A!G82</f>
        <v>9.672015656999651E-2</v>
      </c>
      <c r="S83">
        <f>D!G82</f>
        <v>4.9782433528674674E-2</v>
      </c>
      <c r="T83">
        <f>V!H82</f>
        <v>0.27899521414492967</v>
      </c>
      <c r="U83">
        <f>A!H82</f>
        <v>0.11718988739136707</v>
      </c>
      <c r="V83">
        <f>D!H82</f>
        <v>0.21385667267612415</v>
      </c>
      <c r="W83">
        <f>V!I82</f>
        <v>3.3840032861655579E-2</v>
      </c>
      <c r="X83">
        <f>A!I82</f>
        <v>9.83074372373412E-2</v>
      </c>
      <c r="Y83">
        <f>D!I82</f>
        <v>0.12186695378659507</v>
      </c>
      <c r="Z83">
        <f>V!J82</f>
        <v>0.26235265610135866</v>
      </c>
      <c r="AA83">
        <f>A!J82</f>
        <v>0.15865245081805138</v>
      </c>
      <c r="AB83">
        <f>D!J82</f>
        <v>0.24551245182458231</v>
      </c>
      <c r="AC83">
        <f>V!K82</f>
        <v>9.6818677250433013E-2</v>
      </c>
      <c r="AD83">
        <f>A!K82</f>
        <v>0.10829718022342248</v>
      </c>
      <c r="AE83">
        <f>D!K82</f>
        <v>0.10729904953011905</v>
      </c>
      <c r="AF83">
        <f>V!L82</f>
        <v>0.2693091498263307</v>
      </c>
      <c r="AG83" s="1">
        <f>A!L82</f>
        <v>3.0778188551580654E-2</v>
      </c>
      <c r="AH83">
        <f>D!L82</f>
        <v>8.6794491715457431E-2</v>
      </c>
      <c r="AI83">
        <f>V!M82</f>
        <v>0.21538117131096907</v>
      </c>
      <c r="AJ83">
        <f>A!M82</f>
        <v>0.10861417558391921</v>
      </c>
      <c r="AK83">
        <f>D!M82</f>
        <v>0.13521356552283822</v>
      </c>
      <c r="AL83">
        <f>V!N82</f>
        <v>0.33720488995149711</v>
      </c>
      <c r="AM83">
        <f>A!N82</f>
        <v>0.14635501221449929</v>
      </c>
      <c r="AN83">
        <f>D!N82</f>
        <v>0.21990024448309189</v>
      </c>
      <c r="AO83">
        <f>V!O82</f>
        <v>0.30621045720794343</v>
      </c>
      <c r="AP83">
        <f>A!O82</f>
        <v>0.12570745085378729</v>
      </c>
      <c r="AQ83">
        <f>D!O82</f>
        <v>0.23570147035085115</v>
      </c>
      <c r="AR83">
        <f>V!P82</f>
        <v>0.17138200258602515</v>
      </c>
      <c r="AS83">
        <f>A!P82</f>
        <v>0.36424512811198806</v>
      </c>
      <c r="AT83">
        <f>D!P82</f>
        <v>0.20687255353027015</v>
      </c>
      <c r="AU83">
        <f>V!Q82</f>
        <v>0.24802585911112032</v>
      </c>
      <c r="AV83">
        <f>A!Q82</f>
        <v>0.13961720545990217</v>
      </c>
      <c r="AW83">
        <f>D!Q82</f>
        <v>0.17931229328673712</v>
      </c>
      <c r="AX83">
        <f>V!R82</f>
        <v>0.43764989935024828</v>
      </c>
      <c r="AY83">
        <f>A!R82</f>
        <v>0.35751006032449012</v>
      </c>
      <c r="AZ83">
        <f>D!R82</f>
        <v>0.42949195166499149</v>
      </c>
      <c r="BA83">
        <f>V!S82</f>
        <v>0.29768180539398098</v>
      </c>
      <c r="BB83">
        <f>A!S82</f>
        <v>0.20681051743160783</v>
      </c>
      <c r="BC83">
        <f>D!S82</f>
        <v>0.26360507240809106</v>
      </c>
      <c r="BD83">
        <f>V!T82</f>
        <v>0.34014146278294877</v>
      </c>
      <c r="BE83">
        <f>A!T82</f>
        <v>0.26235126277429233</v>
      </c>
      <c r="BF83">
        <f>D!T82</f>
        <v>0.17655324805886244</v>
      </c>
    </row>
    <row r="84" spans="1:58" x14ac:dyDescent="0.45">
      <c r="A84" t="s">
        <v>174</v>
      </c>
      <c r="B84">
        <f>V!B83</f>
        <v>2.8770746738224915E-2</v>
      </c>
      <c r="C84">
        <f>A!B83</f>
        <v>1.8005745731494882E-2</v>
      </c>
      <c r="D84">
        <f>D!B83</f>
        <v>2.8450359803500809E-2</v>
      </c>
      <c r="E84">
        <f>V!C83</f>
        <v>8.5948574260118926E-2</v>
      </c>
      <c r="F84">
        <f>A!C83</f>
        <v>2.9234208932013239E-2</v>
      </c>
      <c r="G84">
        <f>D!C83</f>
        <v>7.3085522330033098E-2</v>
      </c>
      <c r="H84">
        <f>V!D83</f>
        <v>0.15654926713577416</v>
      </c>
      <c r="I84">
        <f>A!D83</f>
        <v>0.62286623307212263</v>
      </c>
      <c r="J84">
        <f>D!D83</f>
        <v>0.32059291408123963</v>
      </c>
      <c r="K84">
        <f>V!E83</f>
        <v>8.395133207699651E-2</v>
      </c>
      <c r="L84">
        <f>A!E83</f>
        <v>8.065912297593783E-2</v>
      </c>
      <c r="M84">
        <f>D!E83</f>
        <v>0.12115329491895967</v>
      </c>
      <c r="N84">
        <f>V!F83</f>
        <v>0.58549672669642838</v>
      </c>
      <c r="O84">
        <f>A!F83</f>
        <v>0.24401457440831073</v>
      </c>
      <c r="P84">
        <f>D!F83</f>
        <v>0.40715179695890941</v>
      </c>
      <c r="Q84">
        <f>V!G83</f>
        <v>4.6691720811737975E-2</v>
      </c>
      <c r="R84">
        <f>A!G83</f>
        <v>0.18577344237861704</v>
      </c>
      <c r="S84">
        <f>D!G83</f>
        <v>9.5618683577229358E-2</v>
      </c>
      <c r="T84">
        <f>V!H83</f>
        <v>0.29684423036181562</v>
      </c>
      <c r="U84">
        <f>A!H83</f>
        <v>0.12468723535453663</v>
      </c>
      <c r="V84">
        <f>D!H83</f>
        <v>0.22753838126881176</v>
      </c>
      <c r="W84">
        <f>V!I83</f>
        <v>1.7668078437283404E-2</v>
      </c>
      <c r="X84">
        <f>A!I83</f>
        <v>5.1326886093120777E-2</v>
      </c>
      <c r="Y84">
        <f>D!I83</f>
        <v>6.3627447030469977E-2</v>
      </c>
      <c r="Z84">
        <f>V!J83</f>
        <v>0.16047933489851485</v>
      </c>
      <c r="AA84">
        <f>A!J83</f>
        <v>9.7046624820385674E-2</v>
      </c>
      <c r="AB84">
        <f>D!J83</f>
        <v>0.15017829650975886</v>
      </c>
      <c r="AC84">
        <f>V!K83</f>
        <v>7.3584523483238823E-2</v>
      </c>
      <c r="AD84">
        <f>A!K83</f>
        <v>8.2308461834344454E-2</v>
      </c>
      <c r="AE84">
        <f>D!K83</f>
        <v>8.1549858499465708E-2</v>
      </c>
      <c r="AF84">
        <f>V!L83</f>
        <v>0.38948709019013189</v>
      </c>
      <c r="AG84" s="1">
        <f>A!L83</f>
        <v>4.4512810307443647E-2</v>
      </c>
      <c r="AH84">
        <f>D!L83</f>
        <v>0.12552612506699107</v>
      </c>
      <c r="AI84">
        <f>V!M83</f>
        <v>0.29511747020410012</v>
      </c>
      <c r="AJ84">
        <f>A!M83</f>
        <v>0.14882424740995787</v>
      </c>
      <c r="AK84">
        <f>D!M83</f>
        <v>0.18527100187770265</v>
      </c>
      <c r="AL84">
        <f>V!N83</f>
        <v>0.5825712026444988</v>
      </c>
      <c r="AM84">
        <f>A!N83</f>
        <v>0.25284987857416635</v>
      </c>
      <c r="AN84">
        <f>D!N83</f>
        <v>0.37991011906369715</v>
      </c>
      <c r="AO84">
        <f>V!O83</f>
        <v>0.42084966047068068</v>
      </c>
      <c r="AP84">
        <f>A!O83</f>
        <v>0.17276986061427943</v>
      </c>
      <c r="AQ84">
        <f>D!O83</f>
        <v>0.32394348865177391</v>
      </c>
      <c r="AR84">
        <f>V!P83</f>
        <v>0.13866861930546417</v>
      </c>
      <c r="AS84">
        <f>A!P83</f>
        <v>0.29471804648027811</v>
      </c>
      <c r="AT84">
        <f>D!P83</f>
        <v>0.16738473665482462</v>
      </c>
      <c r="AU84">
        <f>V!Q83</f>
        <v>0.37760844034128044</v>
      </c>
      <c r="AV84">
        <f>A!Q83</f>
        <v>0.21256104257621744</v>
      </c>
      <c r="AW84">
        <f>D!Q83</f>
        <v>0.27299506448514205</v>
      </c>
      <c r="AX84">
        <f>V!R83</f>
        <v>0.21978939974485701</v>
      </c>
      <c r="AY84">
        <f>A!R83</f>
        <v>0.1795428758880685</v>
      </c>
      <c r="AZ84">
        <f>D!R83</f>
        <v>0.21569244821452524</v>
      </c>
      <c r="BA84">
        <f>V!S83</f>
        <v>0.18738141463355865</v>
      </c>
      <c r="BB84">
        <f>A!S83</f>
        <v>0.1301807722717355</v>
      </c>
      <c r="BC84">
        <f>D!S83</f>
        <v>0.16593117374787497</v>
      </c>
      <c r="BD84">
        <f>V!T83</f>
        <v>0.49231978092741413</v>
      </c>
      <c r="BE84">
        <f>A!T83</f>
        <v>0.37972646780051672</v>
      </c>
      <c r="BF84">
        <f>D!T83</f>
        <v>0.25554266655761521</v>
      </c>
    </row>
    <row r="85" spans="1:58" x14ac:dyDescent="0.45">
      <c r="A85" t="s">
        <v>175</v>
      </c>
      <c r="B85">
        <f>V!B84</f>
        <v>6.5915815346095516E-2</v>
      </c>
      <c r="C85">
        <f>A!B84</f>
        <v>4.1252436775618802E-2</v>
      </c>
      <c r="D85">
        <f>D!B84</f>
        <v>6.5181786221974181E-2</v>
      </c>
      <c r="E85">
        <f>V!C84</f>
        <v>0.12051865013555448</v>
      </c>
      <c r="F85">
        <f>A!C84</f>
        <v>4.0992738141345061E-2</v>
      </c>
      <c r="G85">
        <f>D!C84</f>
        <v>0.10248184535336266</v>
      </c>
      <c r="H85">
        <f>V!D84</f>
        <v>0.14805080941751103</v>
      </c>
      <c r="I85">
        <f>A!D84</f>
        <v>0.58905322044839492</v>
      </c>
      <c r="J85">
        <f>D!D84</f>
        <v>0.30318915758373266</v>
      </c>
      <c r="K85">
        <f>V!E84</f>
        <v>0.11085654120869634</v>
      </c>
      <c r="L85">
        <f>A!E84</f>
        <v>0.10650922586717884</v>
      </c>
      <c r="M85">
        <f>D!E84</f>
        <v>0.15998120456784412</v>
      </c>
      <c r="N85">
        <f>V!F84</f>
        <v>0.4183953042358437</v>
      </c>
      <c r="O85">
        <f>A!F84</f>
        <v>0.17437254119864559</v>
      </c>
      <c r="P85">
        <f>D!F84</f>
        <v>0.2909502174674285</v>
      </c>
      <c r="Q85">
        <f>V!G84</f>
        <v>3.3789473908279855E-2</v>
      </c>
      <c r="R85">
        <f>A!G84</f>
        <v>0.1344389706563475</v>
      </c>
      <c r="S85">
        <f>D!G84</f>
        <v>6.9196529014296515E-2</v>
      </c>
      <c r="T85">
        <f>V!H84</f>
        <v>0.32847268753539693</v>
      </c>
      <c r="U85">
        <f>A!H84</f>
        <v>0.13797253612894073</v>
      </c>
      <c r="V85">
        <f>D!H84</f>
        <v>0.25178236923022429</v>
      </c>
      <c r="W85">
        <f>V!I84</f>
        <v>3.3048717672483824E-2</v>
      </c>
      <c r="X85">
        <f>A!I84</f>
        <v>9.6008616529557445E-2</v>
      </c>
      <c r="Y85">
        <f>D!I84</f>
        <v>0.11901721744078035</v>
      </c>
      <c r="Z85">
        <f>V!J84</f>
        <v>0.2668525755373527</v>
      </c>
      <c r="AA85">
        <f>A!J84</f>
        <v>0.16137368588238557</v>
      </c>
      <c r="AB85">
        <f>D!J84</f>
        <v>0.2497235250805632</v>
      </c>
      <c r="AC85">
        <f>V!K84</f>
        <v>9.2557830182221287E-2</v>
      </c>
      <c r="AD85">
        <f>A!K84</f>
        <v>0.10353118118320628</v>
      </c>
      <c r="AE85">
        <f>D!K84</f>
        <v>0.10257697674833802</v>
      </c>
      <c r="AF85">
        <f>V!L84</f>
        <v>0.3478376681828006</v>
      </c>
      <c r="AG85" s="1">
        <f>A!L84</f>
        <v>3.9752876363748642E-2</v>
      </c>
      <c r="AH85">
        <f>D!L84</f>
        <v>0.11210311134577115</v>
      </c>
      <c r="AI85">
        <f>V!M84</f>
        <v>0.26588385831465755</v>
      </c>
      <c r="AJ85">
        <f>A!M84</f>
        <v>0.13408208292368665</v>
      </c>
      <c r="AK85">
        <f>D!M84</f>
        <v>0.16691851139479361</v>
      </c>
      <c r="AL85">
        <f>V!N84</f>
        <v>0.34907765688040426</v>
      </c>
      <c r="AM85">
        <f>A!N84</f>
        <v>0.15150807790447207</v>
      </c>
      <c r="AN85">
        <f>D!N84</f>
        <v>0.22764279041928215</v>
      </c>
      <c r="AO85">
        <f>V!O84</f>
        <v>0.28132074889070113</v>
      </c>
      <c r="AP85">
        <f>A!O84</f>
        <v>0.11548957059723521</v>
      </c>
      <c r="AQ85">
        <f>D!O84</f>
        <v>0.21654294486981601</v>
      </c>
      <c r="AR85">
        <f>V!P84</f>
        <v>0.19999250628171039</v>
      </c>
      <c r="AS85">
        <f>A!P84</f>
        <v>0.42505219318728643</v>
      </c>
      <c r="AT85">
        <f>D!P84</f>
        <v>0.24140784818201011</v>
      </c>
      <c r="AU85">
        <f>V!Q84</f>
        <v>0.3805017002933142</v>
      </c>
      <c r="AV85">
        <f>A!Q84</f>
        <v>0.21418969884060732</v>
      </c>
      <c r="AW85">
        <f>D!Q84</f>
        <v>0.27508677007960353</v>
      </c>
      <c r="AX85">
        <f>V!R84</f>
        <v>0.44148486685589899</v>
      </c>
      <c r="AY85">
        <f>A!R84</f>
        <v>0.36064279145575079</v>
      </c>
      <c r="AZ85">
        <f>D!R84</f>
        <v>0.43325543403073419</v>
      </c>
      <c r="BA85">
        <f>V!S84</f>
        <v>0.31134589312456984</v>
      </c>
      <c r="BB85">
        <f>A!S84</f>
        <v>0.21630346259180644</v>
      </c>
      <c r="BC85">
        <f>D!S84</f>
        <v>0.27570498167478358</v>
      </c>
      <c r="BD85">
        <f>V!T84</f>
        <v>0.33543143887028809</v>
      </c>
      <c r="BE85">
        <f>A!T84</f>
        <v>0.25871841921833877</v>
      </c>
      <c r="BF85">
        <f>D!T84</f>
        <v>0.1741084710728065</v>
      </c>
    </row>
    <row r="86" spans="1:58" x14ac:dyDescent="0.45">
      <c r="A86" t="s">
        <v>176</v>
      </c>
      <c r="B86">
        <f>V!B85</f>
        <v>5.3611164394384223E-2</v>
      </c>
      <c r="C86">
        <f>A!B85</f>
        <v>3.3551753217866298E-2</v>
      </c>
      <c r="D86">
        <f>D!B85</f>
        <v>5.3014158109368811E-2</v>
      </c>
      <c r="E86">
        <f>V!C85</f>
        <v>4.7047097555822717E-2</v>
      </c>
      <c r="F86">
        <f>A!C85</f>
        <v>1.6002414134633578E-2</v>
      </c>
      <c r="G86">
        <f>D!C85</f>
        <v>4.0006035336583944E-2</v>
      </c>
      <c r="H86">
        <f>V!D85</f>
        <v>0.16676554632304078</v>
      </c>
      <c r="I86">
        <f>A!D85</f>
        <v>0.66351398217890689</v>
      </c>
      <c r="J86">
        <f>D!D85</f>
        <v>0.34151454965090799</v>
      </c>
      <c r="K86">
        <f>V!E85</f>
        <v>3.8285367770998308E-2</v>
      </c>
      <c r="L86">
        <f>A!E85</f>
        <v>3.6783980799586613E-2</v>
      </c>
      <c r="M86">
        <f>D!E85</f>
        <v>5.5251040547950499E-2</v>
      </c>
      <c r="N86">
        <f>V!F85</f>
        <v>0.51430379532730819</v>
      </c>
      <c r="O86">
        <f>A!F85</f>
        <v>0.21434384858387226</v>
      </c>
      <c r="P86">
        <f>D!F85</f>
        <v>0.35764455188640443</v>
      </c>
      <c r="Q86">
        <f>V!G85</f>
        <v>3.9783807284519405E-2</v>
      </c>
      <c r="R86">
        <f>A!G85</f>
        <v>0.15828876515330059</v>
      </c>
      <c r="S86">
        <f>D!G85</f>
        <v>8.1472158534787079E-2</v>
      </c>
      <c r="T86">
        <f>V!H85</f>
        <v>0.2184722847840769</v>
      </c>
      <c r="U86">
        <f>A!H85</f>
        <v>9.1767676124654904E-2</v>
      </c>
      <c r="V86">
        <f>D!H85</f>
        <v>0.16746436328331693</v>
      </c>
      <c r="W86">
        <f>V!I85</f>
        <v>2.5041222411093307E-2</v>
      </c>
      <c r="X86">
        <f>A!I85</f>
        <v>7.2746335991720423E-2</v>
      </c>
      <c r="Y86">
        <f>D!I85</f>
        <v>9.0180098429823358E-2</v>
      </c>
      <c r="Z86">
        <f>V!J85</f>
        <v>0.24656364967345729</v>
      </c>
      <c r="AA86">
        <f>A!J85</f>
        <v>0.14910436922820558</v>
      </c>
      <c r="AB86">
        <f>D!J85</f>
        <v>0.23073692891739081</v>
      </c>
      <c r="AC86">
        <f>V!K85</f>
        <v>7.1430201284187617E-2</v>
      </c>
      <c r="AD86">
        <f>A!K85</f>
        <v>7.9898730302416052E-2</v>
      </c>
      <c r="AE86">
        <f>D!K85</f>
        <v>7.9162336474744008E-2</v>
      </c>
      <c r="AF86">
        <f>V!L85</f>
        <v>0.2440733793609742</v>
      </c>
      <c r="AG86" s="1">
        <f>A!L85</f>
        <v>2.7894100498397051E-2</v>
      </c>
      <c r="AH86">
        <f>D!L85</f>
        <v>7.8661363405479676E-2</v>
      </c>
      <c r="AI86">
        <f>V!M85</f>
        <v>0.17197737672288757</v>
      </c>
      <c r="AJ86">
        <f>A!M85</f>
        <v>8.6726155671576238E-2</v>
      </c>
      <c r="AK86">
        <f>D!M85</f>
        <v>0.10796521420339084</v>
      </c>
      <c r="AL86">
        <f>V!N85</f>
        <v>0.55077959020973677</v>
      </c>
      <c r="AM86">
        <f>A!N85</f>
        <v>0.23905155605613437</v>
      </c>
      <c r="AN86">
        <f>D!N85</f>
        <v>0.35917796613459385</v>
      </c>
      <c r="AO86">
        <f>V!O85</f>
        <v>0.3575105371898824</v>
      </c>
      <c r="AP86">
        <f>A!O85</f>
        <v>0.14676748368847803</v>
      </c>
      <c r="AQ86">
        <f>D!O85</f>
        <v>0.27518903191589633</v>
      </c>
      <c r="AR86">
        <f>V!P85</f>
        <v>0.14894782762547051</v>
      </c>
      <c r="AS86">
        <f>A!P85</f>
        <v>0.31656486525304361</v>
      </c>
      <c r="AT86">
        <f>D!P85</f>
        <v>0.17979260936807476</v>
      </c>
      <c r="AU86">
        <f>V!Q85</f>
        <v>0.17112530326478498</v>
      </c>
      <c r="AV86">
        <f>A!Q85</f>
        <v>9.6328813096071025E-2</v>
      </c>
      <c r="AW86">
        <f>D!Q85</f>
        <v>0.12371641681946376</v>
      </c>
      <c r="AX86">
        <f>V!R85</f>
        <v>0.26465178847815507</v>
      </c>
      <c r="AY86">
        <f>A!R85</f>
        <v>0.21619033159673853</v>
      </c>
      <c r="AZ86">
        <f>D!R85</f>
        <v>0.25971858628064559</v>
      </c>
      <c r="BA86">
        <f>V!S85</f>
        <v>0.15050175378561481</v>
      </c>
      <c r="BB86">
        <f>A!S85</f>
        <v>0.10455911315632187</v>
      </c>
      <c r="BC86">
        <f>D!S85</f>
        <v>0.13327326354962996</v>
      </c>
      <c r="BD86">
        <f>V!T85</f>
        <v>0.48161986201664148</v>
      </c>
      <c r="BE86">
        <f>A!T85</f>
        <v>0.37147361554646785</v>
      </c>
      <c r="BF86">
        <f>D!T85</f>
        <v>0.2499887848808352</v>
      </c>
    </row>
    <row r="87" spans="1:58" x14ac:dyDescent="0.45">
      <c r="A87" t="s">
        <v>177</v>
      </c>
      <c r="B87">
        <f>V!B86</f>
        <v>0.19036820380099459</v>
      </c>
      <c r="C87">
        <f>A!B86</f>
        <v>0.11913912086431956</v>
      </c>
      <c r="D87">
        <f>D!B86</f>
        <v>0.18824829061835546</v>
      </c>
      <c r="E87">
        <f>V!C86</f>
        <v>0.34284553294579723</v>
      </c>
      <c r="F87">
        <f>A!C86</f>
        <v>0.11661412685231198</v>
      </c>
      <c r="G87">
        <f>D!C86</f>
        <v>0.29153531713077996</v>
      </c>
      <c r="H87">
        <f>V!D86</f>
        <v>7.4080451917318157E-2</v>
      </c>
      <c r="I87">
        <f>A!D86</f>
        <v>0.29474562784124458</v>
      </c>
      <c r="J87">
        <f>D!D86</f>
        <v>0.15170730844769942</v>
      </c>
      <c r="K87">
        <f>V!E86</f>
        <v>0.23674889291750381</v>
      </c>
      <c r="L87">
        <f>A!E86</f>
        <v>0.22746462260701347</v>
      </c>
      <c r="M87">
        <f>D!E86</f>
        <v>0.3416611474260447</v>
      </c>
      <c r="N87">
        <f>V!F86</f>
        <v>0.6033426771355842</v>
      </c>
      <c r="O87">
        <f>A!F86</f>
        <v>0.25145214289121748</v>
      </c>
      <c r="P87">
        <f>D!F86</f>
        <v>0.41956179082982181</v>
      </c>
      <c r="Q87">
        <f>V!G86</f>
        <v>0.11664793657666672</v>
      </c>
      <c r="R87">
        <f>A!G86</f>
        <v>0.46410987531567394</v>
      </c>
      <c r="S87">
        <f>D!G86</f>
        <v>0.23888008288306747</v>
      </c>
      <c r="T87">
        <f>V!H86</f>
        <v>0.59139185784127279</v>
      </c>
      <c r="U87">
        <f>A!H86</f>
        <v>0.24840979956232567</v>
      </c>
      <c r="V87">
        <f>D!H86</f>
        <v>0.45331636011500548</v>
      </c>
      <c r="W87">
        <f>V!I86</f>
        <v>5.4760923666404081E-2</v>
      </c>
      <c r="X87">
        <f>A!I86</f>
        <v>0.15908394913214857</v>
      </c>
      <c r="Y87">
        <f>D!I86</f>
        <v>0.19720864282394887</v>
      </c>
      <c r="Z87">
        <f>V!J86</f>
        <v>0.12654584464636423</v>
      </c>
      <c r="AA87">
        <f>A!J86</f>
        <v>7.6526034431416201E-2</v>
      </c>
      <c r="AB87">
        <f>D!J86</f>
        <v>0.11842296948325302</v>
      </c>
      <c r="AC87">
        <f>V!K86</f>
        <v>8.7214184958955776E-2</v>
      </c>
      <c r="AD87">
        <f>A!K86</f>
        <v>9.7554011010790739E-2</v>
      </c>
      <c r="AE87">
        <f>D!K86</f>
        <v>9.6654895701935528E-2</v>
      </c>
      <c r="AF87">
        <f>V!L86</f>
        <v>0.61048673205110315</v>
      </c>
      <c r="AG87" s="1">
        <f>A!L86</f>
        <v>6.9769912234411799E-2</v>
      </c>
      <c r="AH87">
        <f>D!L86</f>
        <v>0.19675115250104122</v>
      </c>
      <c r="AI87">
        <f>V!M86</f>
        <v>0.38370397173484161</v>
      </c>
      <c r="AJ87">
        <f>A!M86</f>
        <v>0.19349737168103506</v>
      </c>
      <c r="AK87">
        <f>D!M86</f>
        <v>0.2408844831131253</v>
      </c>
      <c r="AL87">
        <f>V!N86</f>
        <v>0.69013349589010109</v>
      </c>
      <c r="AM87">
        <f>A!N86</f>
        <v>0.29953449439941138</v>
      </c>
      <c r="AN87">
        <f>D!N86</f>
        <v>0.45005434083127632</v>
      </c>
      <c r="AO87">
        <f>V!O86</f>
        <v>0.58666486171512311</v>
      </c>
      <c r="AP87">
        <f>A!O86</f>
        <v>0.2408413642830505</v>
      </c>
      <c r="AQ87">
        <f>D!O86</f>
        <v>0.45157755803071969</v>
      </c>
      <c r="AR87">
        <f>V!P86</f>
        <v>5.8347460546918931E-2</v>
      </c>
      <c r="AS87">
        <f>A!P86</f>
        <v>0.12400822677546804</v>
      </c>
      <c r="AT87">
        <f>D!P86</f>
        <v>7.0430313412220946E-2</v>
      </c>
      <c r="AU87">
        <f>V!Q86</f>
        <v>0.48943329031462968</v>
      </c>
      <c r="AV87">
        <f>A!Q86</f>
        <v>0.27550880580624848</v>
      </c>
      <c r="AW87">
        <f>D!Q86</f>
        <v>0.353839740790378</v>
      </c>
      <c r="AX87">
        <f>V!R86</f>
        <v>0.17881423417393935</v>
      </c>
      <c r="AY87">
        <f>A!R86</f>
        <v>0.14607083822322894</v>
      </c>
      <c r="AZ87">
        <f>D!R86</f>
        <v>0.17548107410710057</v>
      </c>
      <c r="BA87">
        <f>V!S86</f>
        <v>0.2586312226568459</v>
      </c>
      <c r="BB87">
        <f>A!S86</f>
        <v>0.17968063889844033</v>
      </c>
      <c r="BC87">
        <f>D!S86</f>
        <v>0.22902475374744383</v>
      </c>
      <c r="BD87">
        <f>V!T86</f>
        <v>0.4507423754859719</v>
      </c>
      <c r="BE87">
        <f>A!T86</f>
        <v>0.34765779633895583</v>
      </c>
      <c r="BF87">
        <f>D!T86</f>
        <v>0.23396156933857062</v>
      </c>
    </row>
    <row r="88" spans="1:58" x14ac:dyDescent="0.45">
      <c r="A88" t="s">
        <v>178</v>
      </c>
      <c r="B88">
        <f>V!B87</f>
        <v>0.18157547896821757</v>
      </c>
      <c r="C88">
        <f>A!B87</f>
        <v>0.11363632425405155</v>
      </c>
      <c r="D88">
        <f>D!B87</f>
        <v>0.17955348031601026</v>
      </c>
      <c r="E88">
        <f>V!C87</f>
        <v>0.32611265070180773</v>
      </c>
      <c r="F88">
        <f>A!C87</f>
        <v>0.11092267030673733</v>
      </c>
      <c r="G88">
        <f>D!C87</f>
        <v>0.27730667576684331</v>
      </c>
      <c r="H88">
        <f>V!D87</f>
        <v>7.9127996841974052E-2</v>
      </c>
      <c r="I88">
        <f>A!D87</f>
        <v>0.31482841296700315</v>
      </c>
      <c r="J88">
        <f>D!D87</f>
        <v>0.16204403608595749</v>
      </c>
      <c r="K88">
        <f>V!E87</f>
        <v>0.22522310183103972</v>
      </c>
      <c r="L88">
        <f>A!E87</f>
        <v>0.21639082332786169</v>
      </c>
      <c r="M88">
        <f>D!E87</f>
        <v>0.32502784891695141</v>
      </c>
      <c r="N88">
        <f>V!F87</f>
        <v>0.60919449340368959</v>
      </c>
      <c r="O88">
        <f>A!F87</f>
        <v>0.25389097540909378</v>
      </c>
      <c r="P88">
        <f>D!F87</f>
        <v>0.42363111760894112</v>
      </c>
      <c r="Q88">
        <f>V!G87</f>
        <v>0.11327137806863448</v>
      </c>
      <c r="R88">
        <f>A!G87</f>
        <v>0.45067548295392867</v>
      </c>
      <c r="S88">
        <f>D!G87</f>
        <v>0.23196532210863977</v>
      </c>
      <c r="T88">
        <f>V!H87</f>
        <v>0.56850730305565367</v>
      </c>
      <c r="U88">
        <f>A!H87</f>
        <v>0.23879731066516799</v>
      </c>
      <c r="V88">
        <f>D!H87</f>
        <v>0.43577478773668976</v>
      </c>
      <c r="W88">
        <f>V!I87</f>
        <v>5.271430035211825E-2</v>
      </c>
      <c r="X88">
        <f>A!I87</f>
        <v>0.15313837887102708</v>
      </c>
      <c r="Y88">
        <f>D!I87</f>
        <v>0.1898382082300967</v>
      </c>
      <c r="Z88">
        <f>V!J87</f>
        <v>0.12511557134567491</v>
      </c>
      <c r="AA88">
        <f>A!J87</f>
        <v>7.5661105644850721E-2</v>
      </c>
      <c r="AB88">
        <f>D!J87</f>
        <v>0.11708450426605392</v>
      </c>
      <c r="AC88">
        <f>V!K87</f>
        <v>8.5352698517791759E-2</v>
      </c>
      <c r="AD88">
        <f>A!K87</f>
        <v>9.5471832878148505E-2</v>
      </c>
      <c r="AE88">
        <f>D!K87</f>
        <v>9.4591908151160961E-2</v>
      </c>
      <c r="AF88">
        <f>V!L87</f>
        <v>0.59612315885041689</v>
      </c>
      <c r="AG88" s="1">
        <f>A!L87</f>
        <v>6.8128361011476221E-2</v>
      </c>
      <c r="AH88">
        <f>D!L87</f>
        <v>0.19212197805236289</v>
      </c>
      <c r="AI88">
        <f>V!M87</f>
        <v>0.37520111152944902</v>
      </c>
      <c r="AJ88">
        <f>A!M87</f>
        <v>0.18920947991365011</v>
      </c>
      <c r="AK88">
        <f>D!M87</f>
        <v>0.23554649540270728</v>
      </c>
      <c r="AL88">
        <f>V!N87</f>
        <v>0.69680430629014101</v>
      </c>
      <c r="AM88">
        <f>A!N87</f>
        <v>0.30242978615428151</v>
      </c>
      <c r="AN88">
        <f>D!N87</f>
        <v>0.45440455306598071</v>
      </c>
      <c r="AO88">
        <f>V!O87</f>
        <v>0.5829992759801681</v>
      </c>
      <c r="AP88">
        <f>A!O87</f>
        <v>0.23933654487606901</v>
      </c>
      <c r="AQ88">
        <f>D!O87</f>
        <v>0.4487560216426294</v>
      </c>
      <c r="AR88">
        <f>V!P87</f>
        <v>5.8158736783064588E-2</v>
      </c>
      <c r="AS88">
        <f>A!P87</f>
        <v>0.12360712449806643</v>
      </c>
      <c r="AT88">
        <f>D!P87</f>
        <v>7.0202507888004403E-2</v>
      </c>
      <c r="AU88">
        <f>V!Q87</f>
        <v>0.46843594218339746</v>
      </c>
      <c r="AV88">
        <f>A!Q87</f>
        <v>0.26368910652707805</v>
      </c>
      <c r="AW88">
        <f>D!Q87</f>
        <v>0.33865953877497279</v>
      </c>
      <c r="AX88">
        <f>V!R87</f>
        <v>0.17084360922184025</v>
      </c>
      <c r="AY88">
        <f>A!R87</f>
        <v>0.13955974656827957</v>
      </c>
      <c r="AZ88">
        <f>D!R87</f>
        <v>0.16765902440081909</v>
      </c>
      <c r="BA88">
        <f>V!S87</f>
        <v>0.24607625737442421</v>
      </c>
      <c r="BB88">
        <f>A!S87</f>
        <v>0.17095824196538945</v>
      </c>
      <c r="BC88">
        <f>D!S87</f>
        <v>0.21790700159603618</v>
      </c>
      <c r="BD88">
        <f>V!T87</f>
        <v>0.46299663629935339</v>
      </c>
      <c r="BE88">
        <f>A!T87</f>
        <v>0.35710951319950124</v>
      </c>
      <c r="BF88">
        <f>D!T87</f>
        <v>0.24032224507466438</v>
      </c>
    </row>
    <row r="89" spans="1:58" x14ac:dyDescent="0.45">
      <c r="A89" t="s">
        <v>179</v>
      </c>
      <c r="B89">
        <f>V!B88</f>
        <v>0.15204088896266382</v>
      </c>
      <c r="C89">
        <f>A!B88</f>
        <v>9.5152538526745073E-2</v>
      </c>
      <c r="D89">
        <f>D!B88</f>
        <v>0.15034778329492815</v>
      </c>
      <c r="E89">
        <f>V!C88</f>
        <v>0.11556642441475443</v>
      </c>
      <c r="F89">
        <f>A!C88</f>
        <v>3.9308307624066133E-2</v>
      </c>
      <c r="G89">
        <f>D!C88</f>
        <v>9.8270769060165325E-2</v>
      </c>
      <c r="H89">
        <f>V!D88</f>
        <v>0.13342722466605403</v>
      </c>
      <c r="I89">
        <f>A!D88</f>
        <v>0.5308700215436617</v>
      </c>
      <c r="J89">
        <f>D!D88</f>
        <v>0.2732419228533553</v>
      </c>
      <c r="K89">
        <f>V!E88</f>
        <v>9.742018935711097E-2</v>
      </c>
      <c r="L89">
        <f>A!E88</f>
        <v>9.3599789774479164E-2</v>
      </c>
      <c r="M89">
        <f>D!E88</f>
        <v>0.14059070464085033</v>
      </c>
      <c r="N89">
        <f>V!F88</f>
        <v>0.35997523960771677</v>
      </c>
      <c r="O89">
        <f>A!F88</f>
        <v>0.1500250998601228</v>
      </c>
      <c r="P89">
        <f>D!F88</f>
        <v>0.25032516662213128</v>
      </c>
      <c r="Q89">
        <f>V!G88</f>
        <v>4.0228146189516485E-2</v>
      </c>
      <c r="R89">
        <f>A!G88</f>
        <v>0.16005666675403366</v>
      </c>
      <c r="S89">
        <f>D!G88</f>
        <v>8.2382107888105571E-2</v>
      </c>
      <c r="T89">
        <f>V!H88</f>
        <v>0.26500046187713489</v>
      </c>
      <c r="U89">
        <f>A!H88</f>
        <v>0.11131149464775177</v>
      </c>
      <c r="V89">
        <f>D!H88</f>
        <v>0.20312935190795306</v>
      </c>
      <c r="W89">
        <f>V!I88</f>
        <v>5.6071939895367684E-2</v>
      </c>
      <c r="X89">
        <f>A!I88</f>
        <v>0.16289253425299854</v>
      </c>
      <c r="Y89">
        <f>D!I88</f>
        <v>0.20192996076243172</v>
      </c>
      <c r="Z89">
        <f>V!J88</f>
        <v>0.29252697826759139</v>
      </c>
      <c r="AA89">
        <f>A!J88</f>
        <v>0.17689976050641507</v>
      </c>
      <c r="AB89">
        <f>D!J88</f>
        <v>0.27374990871663119</v>
      </c>
      <c r="AC89">
        <f>V!K88</f>
        <v>9.0850435026499796E-2</v>
      </c>
      <c r="AD89">
        <f>A!K88</f>
        <v>0.10162136289046626</v>
      </c>
      <c r="AE89">
        <f>D!K88</f>
        <v>0.10068476046751265</v>
      </c>
      <c r="AF89">
        <f>V!L88</f>
        <v>0.24177692288111213</v>
      </c>
      <c r="AG89" s="1">
        <f>A!L88</f>
        <v>2.763164832926996E-2</v>
      </c>
      <c r="AH89">
        <f>D!L88</f>
        <v>7.7921248288541273E-2</v>
      </c>
      <c r="AI89">
        <f>V!M88</f>
        <v>0.17543281698379817</v>
      </c>
      <c r="AJ89">
        <f>A!M88</f>
        <v>8.84686932988622E-2</v>
      </c>
      <c r="AK89">
        <f>D!M88</f>
        <v>0.11013449573939989</v>
      </c>
      <c r="AL89">
        <f>V!N88</f>
        <v>0.32290033981429217</v>
      </c>
      <c r="AM89">
        <f>A!N88</f>
        <v>0.14014649427054338</v>
      </c>
      <c r="AN89">
        <f>D!N88</f>
        <v>0.21057186827584154</v>
      </c>
      <c r="AO89">
        <f>V!O88</f>
        <v>0.28959414295668612</v>
      </c>
      <c r="AP89">
        <f>A!O88</f>
        <v>0.11888601658221849</v>
      </c>
      <c r="AQ89">
        <f>D!O88</f>
        <v>0.22291128109165967</v>
      </c>
      <c r="AR89">
        <f>V!P88</f>
        <v>0.17830057888774795</v>
      </c>
      <c r="AS89">
        <f>A!P88</f>
        <v>0.37894945921646706</v>
      </c>
      <c r="AT89">
        <f>D!P88</f>
        <v>0.21522385952935244</v>
      </c>
      <c r="AU89">
        <f>V!Q88</f>
        <v>0.17307728440453385</v>
      </c>
      <c r="AV89">
        <f>A!Q88</f>
        <v>9.7427610426393224E-2</v>
      </c>
      <c r="AW89">
        <f>D!Q88</f>
        <v>0.12512761731232855</v>
      </c>
      <c r="AX89">
        <f>V!R88</f>
        <v>0.44023168537066754</v>
      </c>
      <c r="AY89">
        <f>A!R88</f>
        <v>0.35961908508897733</v>
      </c>
      <c r="AZ89">
        <f>D!R88</f>
        <v>0.43202561228810027</v>
      </c>
      <c r="BA89">
        <f>V!S88</f>
        <v>0.26565201621513257</v>
      </c>
      <c r="BB89">
        <f>A!S88</f>
        <v>0.18455824284419736</v>
      </c>
      <c r="BC89">
        <f>D!S88</f>
        <v>0.23524185120103189</v>
      </c>
      <c r="BD89">
        <f>V!T88</f>
        <v>0.37450242272537865</v>
      </c>
      <c r="BE89">
        <f>A!T88</f>
        <v>0.28885388658639066</v>
      </c>
      <c r="BF89">
        <f>D!T88</f>
        <v>0.19438858937427164</v>
      </c>
    </row>
    <row r="90" spans="1:58" x14ac:dyDescent="0.45">
      <c r="A90" t="s">
        <v>180</v>
      </c>
      <c r="B90">
        <f>V!B89</f>
        <v>6.501063754016298E-2</v>
      </c>
      <c r="C90">
        <f>A!B89</f>
        <v>4.0685944652084187E-2</v>
      </c>
      <c r="D90">
        <f>D!B89</f>
        <v>6.4286688347065399E-2</v>
      </c>
      <c r="E90">
        <f>V!C89</f>
        <v>0.12112911955846262</v>
      </c>
      <c r="F90">
        <f>A!C89</f>
        <v>4.1200380802198171E-2</v>
      </c>
      <c r="G90">
        <f>D!C89</f>
        <v>0.10300095200549543</v>
      </c>
      <c r="H90">
        <f>V!D89</f>
        <v>0.14787817004188281</v>
      </c>
      <c r="I90">
        <f>A!D89</f>
        <v>0.58836633612408684</v>
      </c>
      <c r="J90">
        <f>D!D89</f>
        <v>0.30283561418151533</v>
      </c>
      <c r="K90">
        <f>V!E89</f>
        <v>0.11170091378326473</v>
      </c>
      <c r="L90">
        <f>A!E89</f>
        <v>0.10732048579176416</v>
      </c>
      <c r="M90">
        <f>D!E89</f>
        <v>0.16119975008722126</v>
      </c>
      <c r="N90">
        <f>V!F89</f>
        <v>0.42149231187557823</v>
      </c>
      <c r="O90">
        <f>A!F89</f>
        <v>0.17566326575215951</v>
      </c>
      <c r="P90">
        <f>D!F89</f>
        <v>0.29310386268561461</v>
      </c>
      <c r="Q90">
        <f>V!G89</f>
        <v>3.4124415723376544E-2</v>
      </c>
      <c r="R90">
        <f>A!G89</f>
        <v>0.13577161149513645</v>
      </c>
      <c r="S90">
        <f>D!G89</f>
        <v>6.9882447093084943E-2</v>
      </c>
      <c r="T90">
        <f>V!H89</f>
        <v>0.33060927029003745</v>
      </c>
      <c r="U90">
        <f>A!H89</f>
        <v>0.13886999199816075</v>
      </c>
      <c r="V90">
        <f>D!H89</f>
        <v>0.25342011230121209</v>
      </c>
      <c r="W90">
        <f>V!I89</f>
        <v>3.2643794434879865E-2</v>
      </c>
      <c r="X90">
        <f>A!I89</f>
        <v>9.4832288896264924E-2</v>
      </c>
      <c r="Y90">
        <f>D!I89</f>
        <v>0.11755898122434583</v>
      </c>
      <c r="Z90">
        <f>V!J89</f>
        <v>0.26427010091274705</v>
      </c>
      <c r="AA90">
        <f>A!J89</f>
        <v>0.15981198670061394</v>
      </c>
      <c r="AB90">
        <f>D!J89</f>
        <v>0.24730681740821267</v>
      </c>
      <c r="AC90">
        <f>V!K89</f>
        <v>9.2455215515692829E-2</v>
      </c>
      <c r="AD90">
        <f>A!K89</f>
        <v>0.10341640086033682</v>
      </c>
      <c r="AE90">
        <f>D!K89</f>
        <v>0.10246325430862864</v>
      </c>
      <c r="AF90">
        <f>V!L89</f>
        <v>0.35067136264129617</v>
      </c>
      <c r="AG90" s="1">
        <f>A!L89</f>
        <v>4.0076727159005281E-2</v>
      </c>
      <c r="AH90">
        <f>D!L89</f>
        <v>0.11301637058839487</v>
      </c>
      <c r="AI90">
        <f>V!M89</f>
        <v>0.26857971373757172</v>
      </c>
      <c r="AJ90">
        <f>A!M89</f>
        <v>0.13544157090711165</v>
      </c>
      <c r="AK90">
        <f>D!M89</f>
        <v>0.1686109352108941</v>
      </c>
      <c r="AL90">
        <f>V!N89</f>
        <v>0.35187380636660603</v>
      </c>
      <c r="AM90">
        <f>A!N89</f>
        <v>0.15272167386467742</v>
      </c>
      <c r="AN90">
        <f>D!N89</f>
        <v>0.22946623359567109</v>
      </c>
      <c r="AO90">
        <f>V!O89</f>
        <v>0.28440171546440263</v>
      </c>
      <c r="AP90">
        <f>A!O89</f>
        <v>0.11675438845380741</v>
      </c>
      <c r="AQ90">
        <f>D!O89</f>
        <v>0.21891447835088887</v>
      </c>
      <c r="AR90">
        <f>V!P89</f>
        <v>0.19937687871774074</v>
      </c>
      <c r="AS90">
        <f>A!P89</f>
        <v>0.42374377493143811</v>
      </c>
      <c r="AT90">
        <f>D!P89</f>
        <v>0.24066473371106037</v>
      </c>
      <c r="AU90">
        <f>V!Q89</f>
        <v>0.38612155558010286</v>
      </c>
      <c r="AV90">
        <f>A!Q89</f>
        <v>0.21735319353846849</v>
      </c>
      <c r="AW90">
        <f>D!Q89</f>
        <v>0.27914968974058207</v>
      </c>
      <c r="AX90">
        <f>V!R89</f>
        <v>0.43819398425336625</v>
      </c>
      <c r="AY90">
        <f>A!R89</f>
        <v>0.35795451564556779</v>
      </c>
      <c r="AZ90">
        <f>D!R89</f>
        <v>0.43002589463460833</v>
      </c>
      <c r="BA90">
        <f>V!S89</f>
        <v>0.31102620835950023</v>
      </c>
      <c r="BB90">
        <f>A!S89</f>
        <v>0.2160813658076528</v>
      </c>
      <c r="BC90">
        <f>D!S89</f>
        <v>0.27542189240255743</v>
      </c>
      <c r="BD90">
        <f>V!T89</f>
        <v>0.3365756088020862</v>
      </c>
      <c r="BE90">
        <f>A!T89</f>
        <v>0.25960091799981533</v>
      </c>
      <c r="BF90">
        <f>D!T89</f>
        <v>0.17470236196789901</v>
      </c>
    </row>
    <row r="91" spans="1:58" x14ac:dyDescent="0.45">
      <c r="A91" t="s">
        <v>181</v>
      </c>
      <c r="B91">
        <f>V!B90</f>
        <v>0.1843057095322837</v>
      </c>
      <c r="C91">
        <f>A!B90</f>
        <v>0.11534499861597265</v>
      </c>
      <c r="D91">
        <f>D!B90</f>
        <v>0.18225330742167919</v>
      </c>
      <c r="E91">
        <f>V!C90</f>
        <v>0.33131810476496776</v>
      </c>
      <c r="F91">
        <f>A!C90</f>
        <v>0.11269323291325434</v>
      </c>
      <c r="G91">
        <f>D!C90</f>
        <v>0.28173308228313587</v>
      </c>
      <c r="H91">
        <f>V!D90</f>
        <v>7.7559523816899775E-2</v>
      </c>
      <c r="I91">
        <f>A!D90</f>
        <v>0.30858789263319703</v>
      </c>
      <c r="J91">
        <f>D!D90</f>
        <v>0.15883200356120433</v>
      </c>
      <c r="K91">
        <f>V!E90</f>
        <v>0.22881232758933631</v>
      </c>
      <c r="L91">
        <f>A!E90</f>
        <v>0.21983929513485254</v>
      </c>
      <c r="M91">
        <f>D!E90</f>
        <v>0.33020759432500296</v>
      </c>
      <c r="N91">
        <f>V!F90</f>
        <v>0.60738149295250898</v>
      </c>
      <c r="O91">
        <f>A!F90</f>
        <v>0.25313538017973514</v>
      </c>
      <c r="P91">
        <f>D!F90</f>
        <v>0.42237036522907651</v>
      </c>
      <c r="Q91">
        <f>V!G90</f>
        <v>0.11431991198743557</v>
      </c>
      <c r="R91">
        <f>A!G90</f>
        <v>0.45484730939681817</v>
      </c>
      <c r="S91">
        <f>D!G90</f>
        <v>0.23411258571895052</v>
      </c>
      <c r="T91">
        <f>V!H90</f>
        <v>0.57562332570570729</v>
      </c>
      <c r="U91">
        <f>A!H90</f>
        <v>0.24178634363331417</v>
      </c>
      <c r="V91">
        <f>D!H90</f>
        <v>0.44122939358465196</v>
      </c>
      <c r="W91">
        <f>V!I90</f>
        <v>5.3350224536614754E-2</v>
      </c>
      <c r="X91">
        <f>A!I90</f>
        <v>0.15498577887535553</v>
      </c>
      <c r="Y91">
        <f>D!I90</f>
        <v>0.19212834026160627</v>
      </c>
      <c r="Z91">
        <f>V!J90</f>
        <v>0.12556169501017889</v>
      </c>
      <c r="AA91">
        <f>A!J90</f>
        <v>7.5930889887912231E-2</v>
      </c>
      <c r="AB91">
        <f>D!J90</f>
        <v>0.11750199161425527</v>
      </c>
      <c r="AC91">
        <f>V!K90</f>
        <v>8.5930426819832664E-2</v>
      </c>
      <c r="AD91">
        <f>A!K90</f>
        <v>9.6118054741771597E-2</v>
      </c>
      <c r="AE91">
        <f>D!K90</f>
        <v>9.5232174052907334E-2</v>
      </c>
      <c r="AF91">
        <f>V!L90</f>
        <v>0.60059531595339988</v>
      </c>
      <c r="AG91" s="1">
        <f>A!L90</f>
        <v>6.8639464680388548E-2</v>
      </c>
      <c r="AH91">
        <f>D!L90</f>
        <v>0.19356329039869569</v>
      </c>
      <c r="AI91">
        <f>V!M90</f>
        <v>0.37784149770259651</v>
      </c>
      <c r="AJ91">
        <f>A!M90</f>
        <v>0.19054099541091488</v>
      </c>
      <c r="AK91">
        <f>D!M90</f>
        <v>0.23720409632787365</v>
      </c>
      <c r="AL91">
        <f>V!N90</f>
        <v>0.69472914078455827</v>
      </c>
      <c r="AM91">
        <f>A!N90</f>
        <v>0.30152911453899039</v>
      </c>
      <c r="AN91">
        <f>D!N90</f>
        <v>0.45305128264903577</v>
      </c>
      <c r="AO91">
        <f>V!O90</f>
        <v>0.5841441631428973</v>
      </c>
      <c r="AP91">
        <f>A!O90</f>
        <v>0.23980655118497887</v>
      </c>
      <c r="AQ91">
        <f>D!O90</f>
        <v>0.44963728347183535</v>
      </c>
      <c r="AR91">
        <f>V!P90</f>
        <v>5.8219498161354272E-2</v>
      </c>
      <c r="AS91">
        <f>A!P90</f>
        <v>0.12373626312222435</v>
      </c>
      <c r="AT91">
        <f>D!P90</f>
        <v>7.0275852004032552E-2</v>
      </c>
      <c r="AU91">
        <f>V!Q90</f>
        <v>0.47496681451640538</v>
      </c>
      <c r="AV91">
        <f>A!Q90</f>
        <v>0.2673654253900295</v>
      </c>
      <c r="AW91">
        <f>D!Q90</f>
        <v>0.34338108554993985</v>
      </c>
      <c r="AX91">
        <f>V!R90</f>
        <v>0.17332659197944389</v>
      </c>
      <c r="AY91">
        <f>A!R90</f>
        <v>0.14158806033408519</v>
      </c>
      <c r="AZ91">
        <f>D!R90</f>
        <v>0.170095723488599</v>
      </c>
      <c r="BA91">
        <f>V!S90</f>
        <v>0.24999054700672063</v>
      </c>
      <c r="BB91">
        <f>A!S90</f>
        <v>0.17367764318361645</v>
      </c>
      <c r="BC91">
        <f>D!S90</f>
        <v>0.22137320807305658</v>
      </c>
      <c r="BD91">
        <f>V!T90</f>
        <v>0.45918396407451584</v>
      </c>
      <c r="BE91">
        <f>A!T90</f>
        <v>0.35416879740276552</v>
      </c>
      <c r="BF91">
        <f>D!T90</f>
        <v>0.23834324592657044</v>
      </c>
    </row>
    <row r="92" spans="1:58" x14ac:dyDescent="0.45">
      <c r="A92" t="s">
        <v>182</v>
      </c>
      <c r="B92">
        <f>V!B91</f>
        <v>0.1583270600271387</v>
      </c>
      <c r="C92">
        <f>A!B91</f>
        <v>9.9086645584913105E-2</v>
      </c>
      <c r="D92">
        <f>D!B91</f>
        <v>0.15656395245445343</v>
      </c>
      <c r="E92">
        <f>V!C91</f>
        <v>0.12568412251024838</v>
      </c>
      <c r="F92">
        <f>A!C91</f>
        <v>4.2749701534098093E-2</v>
      </c>
      <c r="G92">
        <f>D!C91</f>
        <v>0.10687425383524524</v>
      </c>
      <c r="H92">
        <f>V!D91</f>
        <v>0.14044896685831751</v>
      </c>
      <c r="I92">
        <f>A!D91</f>
        <v>0.55880759154266746</v>
      </c>
      <c r="J92">
        <f>D!D91</f>
        <v>0.28762155447049065</v>
      </c>
      <c r="K92">
        <f>V!E91</f>
        <v>0.11000179059740486</v>
      </c>
      <c r="L92">
        <f>A!E91</f>
        <v>0.1056879948877027</v>
      </c>
      <c r="M92">
        <f>D!E91</f>
        <v>0.15874768211703916</v>
      </c>
      <c r="N92">
        <f>V!F91</f>
        <v>0.27214587583404998</v>
      </c>
      <c r="O92">
        <f>A!F91</f>
        <v>0.11342089040073157</v>
      </c>
      <c r="P92">
        <f>D!F91</f>
        <v>0.18924902109357195</v>
      </c>
      <c r="Q92">
        <f>V!G91</f>
        <v>2.5112747606493693E-2</v>
      </c>
      <c r="R92">
        <f>A!G91</f>
        <v>9.9916676647113206E-2</v>
      </c>
      <c r="S92">
        <f>D!G91</f>
        <v>5.1427701215425912E-2</v>
      </c>
      <c r="T92">
        <f>V!H91</f>
        <v>0.28155630279577554</v>
      </c>
      <c r="U92">
        <f>A!H91</f>
        <v>0.11826565383959017</v>
      </c>
      <c r="V92">
        <f>D!H91</f>
        <v>0.2158198099255465</v>
      </c>
      <c r="W92">
        <f>V!I91</f>
        <v>6.1406239572356289E-2</v>
      </c>
      <c r="X92">
        <f>A!I91</f>
        <v>0.17838901242855404</v>
      </c>
      <c r="Y92">
        <f>D!I91</f>
        <v>0.22114019187766282</v>
      </c>
      <c r="Z92">
        <f>V!J91</f>
        <v>0.29198755894840889</v>
      </c>
      <c r="AA92">
        <f>A!J91</f>
        <v>0.17657355760731483</v>
      </c>
      <c r="AB92">
        <f>D!J91</f>
        <v>0.27324511428617998</v>
      </c>
      <c r="AC92">
        <f>V!K91</f>
        <v>9.9430867400814735E-2</v>
      </c>
      <c r="AD92">
        <f>A!K91</f>
        <v>0.11121906302049896</v>
      </c>
      <c r="AE92">
        <f>D!K91</f>
        <v>0.11019400253183076</v>
      </c>
      <c r="AF92">
        <f>V!L91</f>
        <v>0.26523834371402699</v>
      </c>
      <c r="AG92" s="1">
        <f>A!L91</f>
        <v>3.031295356731737E-2</v>
      </c>
      <c r="AH92">
        <f>D!L91</f>
        <v>8.5482529059834972E-2</v>
      </c>
      <c r="AI92">
        <f>V!M91</f>
        <v>0.21871261546474013</v>
      </c>
      <c r="AJ92">
        <f>A!M91</f>
        <v>0.11029418344191012</v>
      </c>
      <c r="AK92">
        <f>D!M91</f>
        <v>0.13730500387666361</v>
      </c>
      <c r="AL92">
        <f>V!N91</f>
        <v>0.23911721738590136</v>
      </c>
      <c r="AM92">
        <f>A!N91</f>
        <v>0.10378260907261586</v>
      </c>
      <c r="AN92">
        <f>D!N91</f>
        <v>0.15593467393322683</v>
      </c>
      <c r="AO92">
        <f>V!O91</f>
        <v>0.18807352382084261</v>
      </c>
      <c r="AP92">
        <f>A!O91</f>
        <v>7.7209130831714323E-2</v>
      </c>
      <c r="AQ92">
        <f>D!O91</f>
        <v>0.14476712030946437</v>
      </c>
      <c r="AR92">
        <f>V!P91</f>
        <v>0.21262071768155996</v>
      </c>
      <c r="AS92">
        <f>A!P91</f>
        <v>0.45189144357388766</v>
      </c>
      <c r="AT92">
        <f>D!P91</f>
        <v>0.25665116602978494</v>
      </c>
      <c r="AU92">
        <f>V!Q91</f>
        <v>0.28135916423516616</v>
      </c>
      <c r="AV92">
        <f>A!Q91</f>
        <v>0.15838098648999421</v>
      </c>
      <c r="AW92">
        <f>D!Q91</f>
        <v>0.20341087480577688</v>
      </c>
      <c r="AX92">
        <f>V!R91</f>
        <v>0.54881627014415046</v>
      </c>
      <c r="AY92">
        <f>A!R91</f>
        <v>0.44832030839626325</v>
      </c>
      <c r="AZ92">
        <f>D!R91</f>
        <v>0.53858614230155122</v>
      </c>
      <c r="BA92">
        <f>V!S91</f>
        <v>0.36098502901985147</v>
      </c>
      <c r="BB92">
        <f>A!S91</f>
        <v>0.25078959910852838</v>
      </c>
      <c r="BC92">
        <f>D!S91</f>
        <v>0.31966174280310533</v>
      </c>
      <c r="BD92">
        <f>V!T91</f>
        <v>0.351132932792937</v>
      </c>
      <c r="BE92">
        <f>A!T91</f>
        <v>0.27082898852190651</v>
      </c>
      <c r="BF92">
        <f>D!T91</f>
        <v>0.18225846175238772</v>
      </c>
    </row>
    <row r="93" spans="1:58" x14ac:dyDescent="0.45">
      <c r="A93" t="s">
        <v>183</v>
      </c>
      <c r="B93">
        <f>V!B92</f>
        <v>1.5693525589212887E-2</v>
      </c>
      <c r="C93">
        <f>A!B92</f>
        <v>9.8215605580597373E-3</v>
      </c>
      <c r="D93">
        <f>D!B92</f>
        <v>1.5518764725190473E-2</v>
      </c>
      <c r="E93">
        <f>V!C92</f>
        <v>1.185114936176891E-2</v>
      </c>
      <c r="F93">
        <f>A!C92</f>
        <v>4.0310031842751394E-3</v>
      </c>
      <c r="G93">
        <f>D!C92</f>
        <v>1.0077507960687848E-2</v>
      </c>
      <c r="H93">
        <f>V!D92</f>
        <v>0.17526505708652751</v>
      </c>
      <c r="I93">
        <f>A!D92</f>
        <v>0.69733118457831156</v>
      </c>
      <c r="J93">
        <f>D!D92</f>
        <v>0.35892046265060157</v>
      </c>
      <c r="K93">
        <f>V!E92</f>
        <v>1.096432866122838E-2</v>
      </c>
      <c r="L93">
        <f>A!E92</f>
        <v>1.0534354988239032E-2</v>
      </c>
      <c r="M93">
        <f>D!E92</f>
        <v>1.5823031166008014E-2</v>
      </c>
      <c r="N93">
        <f>V!F92</f>
        <v>0.68594208779565868</v>
      </c>
      <c r="O93">
        <f>A!F92</f>
        <v>0.28587669066336191</v>
      </c>
      <c r="P93">
        <f>D!F92</f>
        <v>0.47700105042696928</v>
      </c>
      <c r="Q93">
        <f>V!G92</f>
        <v>5.2414554855779991E-2</v>
      </c>
      <c r="R93">
        <f>A!G92</f>
        <v>0.20854301612831611</v>
      </c>
      <c r="S93">
        <f>D!G92</f>
        <v>0.10733831712486859</v>
      </c>
      <c r="T93">
        <f>V!H92</f>
        <v>0.1832714770245662</v>
      </c>
      <c r="U93">
        <f>A!H92</f>
        <v>7.6981835765116302E-2</v>
      </c>
      <c r="V93">
        <f>D!H92</f>
        <v>0.14048208100283913</v>
      </c>
      <c r="W93">
        <f>V!I92</f>
        <v>9.6356257979672098E-3</v>
      </c>
      <c r="X93">
        <f>A!I92</f>
        <v>2.7992102792828794E-2</v>
      </c>
      <c r="Y93">
        <f>D!I92</f>
        <v>3.4700449867362926E-2</v>
      </c>
      <c r="Z93">
        <f>V!J92</f>
        <v>0.1360574080488211</v>
      </c>
      <c r="AA93">
        <f>A!J92</f>
        <v>8.2277959597091152E-2</v>
      </c>
      <c r="AB93">
        <f>D!J92</f>
        <v>0.12732399334298464</v>
      </c>
      <c r="AC93">
        <f>V!K92</f>
        <v>5.2272855251795952E-2</v>
      </c>
      <c r="AD93">
        <f>A!K92</f>
        <v>5.8470152523916089E-2</v>
      </c>
      <c r="AE93">
        <f>D!K92</f>
        <v>5.793125710894912E-2</v>
      </c>
      <c r="AF93">
        <f>V!L92</f>
        <v>0.28760368824867377</v>
      </c>
      <c r="AG93" s="1">
        <f>A!L92</f>
        <v>3.286899294270558E-2</v>
      </c>
      <c r="AH93">
        <f>D!L92</f>
        <v>9.2690560098429714E-2</v>
      </c>
      <c r="AI93">
        <f>V!M92</f>
        <v>0.20229215803588924</v>
      </c>
      <c r="AJ93">
        <f>A!M92</f>
        <v>0.10201354110214655</v>
      </c>
      <c r="AK93">
        <f>D!M92</f>
        <v>0.12699644912716204</v>
      </c>
      <c r="AL93">
        <f>V!N92</f>
        <v>0.7883218510605704</v>
      </c>
      <c r="AM93">
        <f>A!N92</f>
        <v>0.34215059620731408</v>
      </c>
      <c r="AN93">
        <f>D!N92</f>
        <v>0.51408556917581361</v>
      </c>
      <c r="AO93">
        <f>V!O92</f>
        <v>0.50011717565505931</v>
      </c>
      <c r="AP93">
        <f>A!O92</f>
        <v>0.20531126158470858</v>
      </c>
      <c r="AQ93">
        <f>D!O92</f>
        <v>0.38495861547132854</v>
      </c>
      <c r="AR93">
        <f>V!P92</f>
        <v>8.4721356468605333E-2</v>
      </c>
      <c r="AS93">
        <f>A!P92</f>
        <v>0.18006173854362989</v>
      </c>
      <c r="AT93">
        <f>D!P92</f>
        <v>0.10226583355747185</v>
      </c>
      <c r="AU93">
        <f>V!Q92</f>
        <v>0.16237017215813992</v>
      </c>
      <c r="AV93">
        <f>A!Q92</f>
        <v>9.1400428036039039E-2</v>
      </c>
      <c r="AW93">
        <f>D!Q92</f>
        <v>0.11738682424236385</v>
      </c>
      <c r="AX93">
        <f>V!R92</f>
        <v>3.9223820596080455E-2</v>
      </c>
      <c r="AY93">
        <f>A!R92</f>
        <v>3.2041388535175373E-2</v>
      </c>
      <c r="AZ93">
        <f>D!R92</f>
        <v>3.8492674817425444E-2</v>
      </c>
      <c r="BA93">
        <f>V!S92</f>
        <v>2.4410375011874711E-2</v>
      </c>
      <c r="BB93">
        <f>A!S92</f>
        <v>1.6958786850355061E-2</v>
      </c>
      <c r="BC93">
        <f>D!S92</f>
        <v>2.1616029451304843E-2</v>
      </c>
      <c r="BD93">
        <f>V!T92</f>
        <v>0.64312572865661044</v>
      </c>
      <c r="BE93">
        <f>A!T92</f>
        <v>0.49604316291003131</v>
      </c>
      <c r="BF93">
        <f>D!T92</f>
        <v>0.33381974480718679</v>
      </c>
    </row>
    <row r="94" spans="1:58" x14ac:dyDescent="0.45">
      <c r="A94" t="s">
        <v>184</v>
      </c>
      <c r="B94">
        <f>V!B93</f>
        <v>0.14456150947350932</v>
      </c>
      <c r="C94">
        <f>A!B93</f>
        <v>9.0471679648231898E-2</v>
      </c>
      <c r="D94">
        <f>D!B93</f>
        <v>0.14295169310966177</v>
      </c>
      <c r="E94">
        <f>V!C93</f>
        <v>5.0058819867989268E-2</v>
      </c>
      <c r="F94">
        <f>A!C93</f>
        <v>1.7026809478907914E-2</v>
      </c>
      <c r="G94">
        <f>D!C93</f>
        <v>4.2567023697269786E-2</v>
      </c>
      <c r="H94">
        <f>V!D93</f>
        <v>0.16001958070357544</v>
      </c>
      <c r="I94">
        <f>A!D93</f>
        <v>0.6366736508844385</v>
      </c>
      <c r="J94">
        <f>D!D93</f>
        <v>0.32769967324934335</v>
      </c>
      <c r="K94">
        <f>V!E93</f>
        <v>3.505151187850658E-2</v>
      </c>
      <c r="L94">
        <f>A!E93</f>
        <v>3.3676942785231812E-2</v>
      </c>
      <c r="M94">
        <f>D!E93</f>
        <v>5.0584142632511458E-2</v>
      </c>
      <c r="N94">
        <f>V!F93</f>
        <v>0.36820028132009058</v>
      </c>
      <c r="O94">
        <f>A!F93</f>
        <v>0.15345300980636595</v>
      </c>
      <c r="P94">
        <f>D!F93</f>
        <v>0.25604482372790238</v>
      </c>
      <c r="Q94">
        <f>V!G93</f>
        <v>3.1087933601915984E-2</v>
      </c>
      <c r="R94">
        <f>A!G93</f>
        <v>0.12369028901187849</v>
      </c>
      <c r="S94">
        <f>D!G93</f>
        <v>6.3664119344349221E-2</v>
      </c>
      <c r="T94">
        <f>V!H93</f>
        <v>0.16860862934119508</v>
      </c>
      <c r="U94">
        <f>A!H93</f>
        <v>7.0822814456749331E-2</v>
      </c>
      <c r="V94">
        <f>D!H93</f>
        <v>0.12924264871675828</v>
      </c>
      <c r="W94">
        <f>V!I93</f>
        <v>5.3113552157781276E-2</v>
      </c>
      <c r="X94">
        <f>A!I93</f>
        <v>0.15429823063557979</v>
      </c>
      <c r="Y94">
        <f>D!I93</f>
        <v>0.1912760201125161</v>
      </c>
      <c r="Z94">
        <f>V!J93</f>
        <v>0.27520027626915888</v>
      </c>
      <c r="AA94">
        <f>A!J93</f>
        <v>0.1664217886897954</v>
      </c>
      <c r="AB94">
        <f>D!J93</f>
        <v>0.25753539367080075</v>
      </c>
      <c r="AC94">
        <f>V!K93</f>
        <v>7.7850473415034441E-2</v>
      </c>
      <c r="AD94">
        <f>A!K93</f>
        <v>8.7080168716816869E-2</v>
      </c>
      <c r="AE94">
        <f>D!K93</f>
        <v>8.6277586516661869E-2</v>
      </c>
      <c r="AF94">
        <f>V!L93</f>
        <v>0.15911713976365741</v>
      </c>
      <c r="AG94" s="1">
        <f>A!L93</f>
        <v>1.8184815972989418E-2</v>
      </c>
      <c r="AH94">
        <f>D!L93</f>
        <v>5.1281181043830157E-2</v>
      </c>
      <c r="AI94">
        <f>V!M93</f>
        <v>0.12117446780139252</v>
      </c>
      <c r="AJ94">
        <f>A!M93</f>
        <v>6.1106849971885764E-2</v>
      </c>
      <c r="AK94">
        <f>D!M93</f>
        <v>7.6071792822143505E-2</v>
      </c>
      <c r="AL94">
        <f>V!N93</f>
        <v>0.44268271834472672</v>
      </c>
      <c r="AM94">
        <f>A!N93</f>
        <v>0.19213492028484322</v>
      </c>
      <c r="AN94">
        <f>D!N93</f>
        <v>0.28868513148325686</v>
      </c>
      <c r="AO94">
        <f>V!O93</f>
        <v>0.26235429945944522</v>
      </c>
      <c r="AP94">
        <f>A!O93</f>
        <v>0.10770334398861436</v>
      </c>
      <c r="AQ94">
        <f>D!O93</f>
        <v>0.2019437699786519</v>
      </c>
      <c r="AR94">
        <f>V!P93</f>
        <v>0.16209155810508247</v>
      </c>
      <c r="AS94">
        <f>A!P93</f>
        <v>0.34449976926965759</v>
      </c>
      <c r="AT94">
        <f>D!P93</f>
        <v>0.19565820229033115</v>
      </c>
      <c r="AU94">
        <f>V!Q93</f>
        <v>6.481946584375152E-2</v>
      </c>
      <c r="AV94">
        <f>A!Q93</f>
        <v>3.6487778786217742E-2</v>
      </c>
      <c r="AW94">
        <f>D!Q93</f>
        <v>4.6861755107789449E-2</v>
      </c>
      <c r="AX94">
        <f>V!R93</f>
        <v>0.37179040548170117</v>
      </c>
      <c r="AY94">
        <f>A!R93</f>
        <v>0.30371036412704755</v>
      </c>
      <c r="AZ94">
        <f>D!R93</f>
        <v>0.36486010187074841</v>
      </c>
      <c r="BA94">
        <f>V!S93</f>
        <v>0.19698825930236202</v>
      </c>
      <c r="BB94">
        <f>A!S93</f>
        <v>0.13685500119953573</v>
      </c>
      <c r="BC94">
        <f>D!S93</f>
        <v>0.17443828751380216</v>
      </c>
      <c r="BD94">
        <f>V!T93</f>
        <v>0.49707218684158549</v>
      </c>
      <c r="BE94">
        <f>A!T93</f>
        <v>0.3833920006132408</v>
      </c>
      <c r="BF94">
        <f>D!T93</f>
        <v>0.25800944227315481</v>
      </c>
    </row>
    <row r="95" spans="1:58" x14ac:dyDescent="0.45">
      <c r="A95" t="s">
        <v>185</v>
      </c>
      <c r="B95">
        <f>V!B94</f>
        <v>6.6341290869053757E-2</v>
      </c>
      <c r="C95">
        <f>A!B94</f>
        <v>4.1518714330075958E-2</v>
      </c>
      <c r="D95">
        <f>D!B94</f>
        <v>6.5602523710155611E-2</v>
      </c>
      <c r="E95">
        <f>V!C94</f>
        <v>0.12472286725652672</v>
      </c>
      <c r="F95">
        <f>A!C94</f>
        <v>4.2422743964805006E-2</v>
      </c>
      <c r="G95">
        <f>D!C94</f>
        <v>0.10605685991201251</v>
      </c>
      <c r="H95">
        <f>V!D94</f>
        <v>0.14671978695856486</v>
      </c>
      <c r="I95">
        <f>A!D94</f>
        <v>0.58375745023939629</v>
      </c>
      <c r="J95">
        <f>D!D94</f>
        <v>0.30046339350557166</v>
      </c>
      <c r="K95">
        <f>V!E94</f>
        <v>0.11518771865918929</v>
      </c>
      <c r="L95">
        <f>A!E94</f>
        <v>0.11067055322157403</v>
      </c>
      <c r="M95">
        <f>D!E94</f>
        <v>0.1662316881042418</v>
      </c>
      <c r="N95">
        <f>V!F94</f>
        <v>0.41549569195442926</v>
      </c>
      <c r="O95">
        <f>A!F94</f>
        <v>0.1731640841321293</v>
      </c>
      <c r="P95">
        <f>D!F94</f>
        <v>0.28893384009581918</v>
      </c>
      <c r="Q95">
        <f>V!G94</f>
        <v>3.30627771752574E-2</v>
      </c>
      <c r="R95">
        <f>A!G94</f>
        <v>0.13154764535687519</v>
      </c>
      <c r="S95">
        <f>D!G94</f>
        <v>6.7708346874862241E-2</v>
      </c>
      <c r="T95">
        <f>V!H94</f>
        <v>0.33340441658612574</v>
      </c>
      <c r="U95">
        <f>A!H94</f>
        <v>0.14004407263852192</v>
      </c>
      <c r="V95">
        <f>D!H94</f>
        <v>0.25556266047486614</v>
      </c>
      <c r="W95">
        <f>V!I94</f>
        <v>3.3328830870941309E-2</v>
      </c>
      <c r="X95">
        <f>A!I94</f>
        <v>9.6822363099759876E-2</v>
      </c>
      <c r="Y95">
        <f>D!I94</f>
        <v>0.12002597952889622</v>
      </c>
      <c r="Z95">
        <f>V!J94</f>
        <v>0.26621399388420836</v>
      </c>
      <c r="AA95">
        <f>A!J94</f>
        <v>0.16098751657186922</v>
      </c>
      <c r="AB95">
        <f>D!J94</f>
        <v>0.24912593346596526</v>
      </c>
      <c r="AC95">
        <f>V!K94</f>
        <v>9.4021021466192234E-2</v>
      </c>
      <c r="AD95">
        <f>A!K94</f>
        <v>0.10516784359878203</v>
      </c>
      <c r="AE95">
        <f>D!K94</f>
        <v>0.10419855471768727</v>
      </c>
      <c r="AF95">
        <f>V!L94</f>
        <v>0.35106906297434148</v>
      </c>
      <c r="AG95" s="1">
        <f>A!L94</f>
        <v>4.0122178625639028E-2</v>
      </c>
      <c r="AH95">
        <f>D!L94</f>
        <v>0.11314454372430205</v>
      </c>
      <c r="AI95">
        <f>V!M94</f>
        <v>0.27013042976510965</v>
      </c>
      <c r="AJ95">
        <f>A!M94</f>
        <v>0.13622357864655615</v>
      </c>
      <c r="AK95">
        <f>D!M94</f>
        <v>0.16958445504979439</v>
      </c>
      <c r="AL95">
        <f>V!N94</f>
        <v>0.33796297792976326</v>
      </c>
      <c r="AM95">
        <f>A!N94</f>
        <v>0.14668404058456463</v>
      </c>
      <c r="AN95">
        <f>D!N94</f>
        <v>0.2203946137426373</v>
      </c>
      <c r="AO95">
        <f>V!O94</f>
        <v>0.28013876416505812</v>
      </c>
      <c r="AP95">
        <f>A!O94</f>
        <v>0.11500433476249755</v>
      </c>
      <c r="AQ95">
        <f>D!O94</f>
        <v>0.21563312767968287</v>
      </c>
      <c r="AR95">
        <f>V!P94</f>
        <v>0.20095320975106204</v>
      </c>
      <c r="AS95">
        <f>A!P94</f>
        <v>0.42709401527473678</v>
      </c>
      <c r="AT95">
        <f>D!P94</f>
        <v>0.24256749841885691</v>
      </c>
      <c r="AU95">
        <f>V!Q94</f>
        <v>0.38853022630998763</v>
      </c>
      <c r="AV95">
        <f>A!Q94</f>
        <v>0.21870906779039037</v>
      </c>
      <c r="AW95">
        <f>D!Q94</f>
        <v>0.28089105765236411</v>
      </c>
      <c r="AX95">
        <f>V!R94</f>
        <v>0.44985386972333175</v>
      </c>
      <c r="AY95">
        <f>A!R94</f>
        <v>0.36747931243846726</v>
      </c>
      <c r="AZ95">
        <f>D!R94</f>
        <v>0.44146843574822575</v>
      </c>
      <c r="BA95">
        <f>V!S94</f>
        <v>0.3199853762777537</v>
      </c>
      <c r="BB95">
        <f>A!S94</f>
        <v>0.22230562983507099</v>
      </c>
      <c r="BC95">
        <f>D!S94</f>
        <v>0.28335547136174766</v>
      </c>
      <c r="BD95">
        <f>V!T94</f>
        <v>0.32763786009447765</v>
      </c>
      <c r="BE95">
        <f>A!T94</f>
        <v>0.25270722841367782</v>
      </c>
      <c r="BF95">
        <f>D!T94</f>
        <v>0.17006314935397215</v>
      </c>
    </row>
    <row r="96" spans="1:58" x14ac:dyDescent="0.45">
      <c r="A96" t="s">
        <v>186</v>
      </c>
      <c r="B96">
        <f>V!B95</f>
        <v>0.1813685570728911</v>
      </c>
      <c r="C96">
        <f>A!B95</f>
        <v>0.1135068252505176</v>
      </c>
      <c r="D96">
        <f>D!B95</f>
        <v>0.17934886267341568</v>
      </c>
      <c r="E96">
        <f>V!C95</f>
        <v>0.32591737371767887</v>
      </c>
      <c r="F96">
        <f>A!C95</f>
        <v>0.11085624956383636</v>
      </c>
      <c r="G96">
        <f>D!C95</f>
        <v>0.27714062390959088</v>
      </c>
      <c r="H96">
        <f>V!D95</f>
        <v>7.9223123376381155E-2</v>
      </c>
      <c r="I96">
        <f>A!D95</f>
        <v>0.31520689513581435</v>
      </c>
      <c r="J96">
        <f>D!D95</f>
        <v>0.16223884308461034</v>
      </c>
      <c r="K96">
        <f>V!E95</f>
        <v>0.22516315446846211</v>
      </c>
      <c r="L96">
        <f>A!E95</f>
        <v>0.2163332268422479</v>
      </c>
      <c r="M96">
        <f>D!E95</f>
        <v>0.32494133664468255</v>
      </c>
      <c r="N96">
        <f>V!F95</f>
        <v>0.60941484384880984</v>
      </c>
      <c r="O96">
        <f>A!F95</f>
        <v>0.25398280977406124</v>
      </c>
      <c r="P96">
        <f>D!F95</f>
        <v>0.42378434831989253</v>
      </c>
      <c r="Q96">
        <f>V!G95</f>
        <v>0.11319351146115013</v>
      </c>
      <c r="R96">
        <f>A!G95</f>
        <v>0.45036567326032068</v>
      </c>
      <c r="S96">
        <f>D!G95</f>
        <v>0.23180586123692978</v>
      </c>
      <c r="T96">
        <f>V!H95</f>
        <v>0.56817566021765997</v>
      </c>
      <c r="U96">
        <f>A!H95</f>
        <v>0.23865800653065888</v>
      </c>
      <c r="V96">
        <f>D!H95</f>
        <v>0.43552057536940031</v>
      </c>
      <c r="W96">
        <f>V!I95</f>
        <v>5.2674849547072973E-2</v>
      </c>
      <c r="X96">
        <f>A!I95</f>
        <v>0.15302377178548415</v>
      </c>
      <c r="Y96">
        <f>D!I95</f>
        <v>0.18969613539420579</v>
      </c>
      <c r="Z96">
        <f>V!J95</f>
        <v>0.125122929324959</v>
      </c>
      <c r="AA96">
        <f>A!J95</f>
        <v>7.5665555233674534E-2</v>
      </c>
      <c r="AB96">
        <f>D!J95</f>
        <v>0.11709138994261369</v>
      </c>
      <c r="AC96">
        <f>V!K95</f>
        <v>8.5303130987522055E-2</v>
      </c>
      <c r="AD96">
        <f>A!K95</f>
        <v>9.5416388785011783E-2</v>
      </c>
      <c r="AE96">
        <f>D!K95</f>
        <v>9.4536975063490944E-2</v>
      </c>
      <c r="AF96">
        <f>V!L95</f>
        <v>0.59603258482990773</v>
      </c>
      <c r="AG96" s="1">
        <f>A!L95</f>
        <v>6.8118009694846604E-2</v>
      </c>
      <c r="AH96">
        <f>D!L95</f>
        <v>0.19209278733946741</v>
      </c>
      <c r="AI96">
        <f>V!M95</f>
        <v>0.37500430853363148</v>
      </c>
      <c r="AJ96">
        <f>A!M95</f>
        <v>0.18911023449208861</v>
      </c>
      <c r="AK96">
        <f>D!M95</f>
        <v>0.23542294497994704</v>
      </c>
      <c r="AL96">
        <f>V!N95</f>
        <v>0.69688349475631328</v>
      </c>
      <c r="AM96">
        <f>A!N95</f>
        <v>0.30246415584843261</v>
      </c>
      <c r="AN96">
        <f>D!N95</f>
        <v>0.45445619396322284</v>
      </c>
      <c r="AO96">
        <f>V!O95</f>
        <v>0.58304949100087577</v>
      </c>
      <c r="AP96">
        <f>A!O95</f>
        <v>0.2393571594635174</v>
      </c>
      <c r="AQ96">
        <f>D!O95</f>
        <v>0.44879467399409512</v>
      </c>
      <c r="AR96">
        <f>V!P95</f>
        <v>5.8198404926624134E-2</v>
      </c>
      <c r="AS96">
        <f>A!P95</f>
        <v>0.12369143281407854</v>
      </c>
      <c r="AT96">
        <f>D!P95</f>
        <v>7.0250390687995892E-2</v>
      </c>
      <c r="AU96">
        <f>V!Q95</f>
        <v>0.46816599335305537</v>
      </c>
      <c r="AV96">
        <f>A!Q95</f>
        <v>0.26353714857622323</v>
      </c>
      <c r="AW96">
        <f>D!Q95</f>
        <v>0.3384643770929926</v>
      </c>
      <c r="AX96">
        <f>V!R95</f>
        <v>0.17081980810702882</v>
      </c>
      <c r="AY96">
        <f>A!R95</f>
        <v>0.13954030377164087</v>
      </c>
      <c r="AZ96">
        <f>D!R95</f>
        <v>0.16763566694713902</v>
      </c>
      <c r="BA96">
        <f>V!S95</f>
        <v>0.24610426201638999</v>
      </c>
      <c r="BB96">
        <f>A!S95</f>
        <v>0.17097769782191305</v>
      </c>
      <c r="BC96">
        <f>D!S95</f>
        <v>0.21793180044346114</v>
      </c>
      <c r="BD96">
        <f>V!T95</f>
        <v>0.46312988218797174</v>
      </c>
      <c r="BE96">
        <f>A!T95</f>
        <v>0.35721228581314413</v>
      </c>
      <c r="BF96">
        <f>D!T95</f>
        <v>0.24039140745855486</v>
      </c>
    </row>
    <row r="97" spans="1:58" x14ac:dyDescent="0.45">
      <c r="A97" t="s">
        <v>187</v>
      </c>
      <c r="B97">
        <f>V!B96</f>
        <v>6.5912617692198458E-2</v>
      </c>
      <c r="C97">
        <f>A!B96</f>
        <v>4.1250435571286791E-2</v>
      </c>
      <c r="D97">
        <f>D!B96</f>
        <v>6.5178624176695135E-2</v>
      </c>
      <c r="E97">
        <f>V!C96</f>
        <v>0.12225032791701264</v>
      </c>
      <c r="F97">
        <f>A!C96</f>
        <v>4.1581744189460083E-2</v>
      </c>
      <c r="G97">
        <f>D!C96</f>
        <v>0.10395436047365021</v>
      </c>
      <c r="H97">
        <f>V!D96</f>
        <v>0.14750638094154317</v>
      </c>
      <c r="I97">
        <f>A!D96</f>
        <v>0.58688709012911855</v>
      </c>
      <c r="J97">
        <f>D!D96</f>
        <v>0.30207423756645807</v>
      </c>
      <c r="K97">
        <f>V!E96</f>
        <v>0.11268027623406431</v>
      </c>
      <c r="L97">
        <f>A!E96</f>
        <v>0.10826144187194413</v>
      </c>
      <c r="M97">
        <f>D!E96</f>
        <v>0.16261310452602221</v>
      </c>
      <c r="N97">
        <f>V!F96</f>
        <v>0.41785021710680104</v>
      </c>
      <c r="O97">
        <f>A!F96</f>
        <v>0.17414536793235036</v>
      </c>
      <c r="P97">
        <f>D!F96</f>
        <v>0.29057116632338348</v>
      </c>
      <c r="Q97">
        <f>V!G96</f>
        <v>3.3571439062069157E-2</v>
      </c>
      <c r="R97">
        <f>A!G96</f>
        <v>0.13357147031078578</v>
      </c>
      <c r="S97">
        <f>D!G96</f>
        <v>6.8750021483492685E-2</v>
      </c>
      <c r="T97">
        <f>V!H96</f>
        <v>0.33076616189282898</v>
      </c>
      <c r="U97">
        <f>A!H96</f>
        <v>0.13893589316180663</v>
      </c>
      <c r="V97">
        <f>D!H96</f>
        <v>0.253540373561774</v>
      </c>
      <c r="W97">
        <f>V!I96</f>
        <v>3.3081861168282038E-2</v>
      </c>
      <c r="X97">
        <f>A!I96</f>
        <v>9.6104900482540861E-2</v>
      </c>
      <c r="Y97">
        <f>D!I96</f>
        <v>0.11913657597944606</v>
      </c>
      <c r="Z97">
        <f>V!J96</f>
        <v>0.26613007963675539</v>
      </c>
      <c r="AA97">
        <f>A!J96</f>
        <v>0.16093677113168653</v>
      </c>
      <c r="AB97">
        <f>D!J96</f>
        <v>0.24904740560601776</v>
      </c>
      <c r="AC97">
        <f>V!K96</f>
        <v>9.3102359417819774E-2</v>
      </c>
      <c r="AD97">
        <f>A!K96</f>
        <v>0.10414026800859222</v>
      </c>
      <c r="AE97">
        <f>D!K96</f>
        <v>0.10318044987026417</v>
      </c>
      <c r="AF97">
        <f>V!L96</f>
        <v>0.34960500221892593</v>
      </c>
      <c r="AG97" s="1">
        <f>A!L96</f>
        <v>3.9954857396448683E-2</v>
      </c>
      <c r="AH97">
        <f>D!L96</f>
        <v>0.11267269785798527</v>
      </c>
      <c r="AI97">
        <f>V!M96</f>
        <v>0.26801669336042244</v>
      </c>
      <c r="AJ97">
        <f>A!M96</f>
        <v>0.13515764639444974</v>
      </c>
      <c r="AK97">
        <f>D!M96</f>
        <v>0.16825747816451908</v>
      </c>
      <c r="AL97">
        <f>V!N96</f>
        <v>0.34531347487086433</v>
      </c>
      <c r="AM97">
        <f>A!N96</f>
        <v>0.14987433260480262</v>
      </c>
      <c r="AN97">
        <f>D!N96</f>
        <v>0.22518806758209037</v>
      </c>
      <c r="AO97">
        <f>V!O96</f>
        <v>0.28143414958227259</v>
      </c>
      <c r="AP97">
        <f>A!O96</f>
        <v>0.11553612456535402</v>
      </c>
      <c r="AQ97">
        <f>D!O96</f>
        <v>0.21663023356003877</v>
      </c>
      <c r="AR97">
        <f>V!P96</f>
        <v>0.20024885666649678</v>
      </c>
      <c r="AS97">
        <f>A!P96</f>
        <v>0.42559702506775887</v>
      </c>
      <c r="AT97">
        <f>D!P96</f>
        <v>0.24171728475002202</v>
      </c>
      <c r="AU97">
        <f>V!Q96</f>
        <v>0.38463055203737567</v>
      </c>
      <c r="AV97">
        <f>A!Q96</f>
        <v>0.21651388690845652</v>
      </c>
      <c r="AW97">
        <f>D!Q96</f>
        <v>0.27807175671576279</v>
      </c>
      <c r="AX97">
        <f>V!R96</f>
        <v>0.44410040504516041</v>
      </c>
      <c r="AY97">
        <f>A!R96</f>
        <v>0.36277938789325054</v>
      </c>
      <c r="AZ97">
        <f>D!R96</f>
        <v>0.43582221767041507</v>
      </c>
      <c r="BA97">
        <f>V!S96</f>
        <v>0.31461391037207875</v>
      </c>
      <c r="BB97">
        <f>A!S96</f>
        <v>0.21857387457428629</v>
      </c>
      <c r="BC97">
        <f>D!S96</f>
        <v>0.27859889694790657</v>
      </c>
      <c r="BD97">
        <f>V!T96</f>
        <v>0.33264132868719321</v>
      </c>
      <c r="BE97">
        <f>A!T96</f>
        <v>0.25656640598294722</v>
      </c>
      <c r="BF97">
        <f>D!T96</f>
        <v>0.17266024123561713</v>
      </c>
    </row>
    <row r="98" spans="1:58" x14ac:dyDescent="0.45">
      <c r="A98" t="s">
        <v>188</v>
      </c>
      <c r="B98">
        <f>V!B97</f>
        <v>6.4065915380957794E-2</v>
      </c>
      <c r="C98">
        <f>A!B97</f>
        <v>4.0094704280733057E-2</v>
      </c>
      <c r="D98">
        <f>D!B97</f>
        <v>6.3352486479165401E-2</v>
      </c>
      <c r="E98">
        <f>V!C97</f>
        <v>0.11918232682691823</v>
      </c>
      <c r="F98">
        <f>A!C97</f>
        <v>4.0538206403713688E-2</v>
      </c>
      <c r="G98">
        <f>D!C97</f>
        <v>0.10134551600928422</v>
      </c>
      <c r="H98">
        <f>V!D97</f>
        <v>0.1485104620617746</v>
      </c>
      <c r="I98">
        <f>A!D97</f>
        <v>0.59088205118195414</v>
      </c>
      <c r="J98">
        <f>D!D97</f>
        <v>0.30413046752012346</v>
      </c>
      <c r="K98">
        <f>V!E97</f>
        <v>0.1098619422294914</v>
      </c>
      <c r="L98">
        <f>A!E97</f>
        <v>0.10555363076951134</v>
      </c>
      <c r="M98">
        <f>D!E97</f>
        <v>0.15854586172726601</v>
      </c>
      <c r="N98">
        <f>V!F97</f>
        <v>0.42555533201098911</v>
      </c>
      <c r="O98">
        <f>A!F97</f>
        <v>0.17735659055475697</v>
      </c>
      <c r="P98">
        <f>D!F97</f>
        <v>0.29592926865935371</v>
      </c>
      <c r="Q98">
        <f>V!G97</f>
        <v>3.4801505295816888E-2</v>
      </c>
      <c r="R98">
        <f>A!G97</f>
        <v>0.1384655636237821</v>
      </c>
      <c r="S98">
        <f>D!G97</f>
        <v>7.1269040100476078E-2</v>
      </c>
      <c r="T98">
        <f>V!H97</f>
        <v>0.32942398363680753</v>
      </c>
      <c r="U98">
        <f>A!H97</f>
        <v>0.13837212105853111</v>
      </c>
      <c r="V98">
        <f>D!H97</f>
        <v>0.25251156101797934</v>
      </c>
      <c r="W98">
        <f>V!I97</f>
        <v>3.2169527381326987E-2</v>
      </c>
      <c r="X98">
        <f>A!I97</f>
        <v>9.3454513088791699E-2</v>
      </c>
      <c r="Y98">
        <f>D!I97</f>
        <v>0.11585101949351301</v>
      </c>
      <c r="Z98">
        <f>V!J97</f>
        <v>0.26264059649262983</v>
      </c>
      <c r="AA98">
        <f>A!J97</f>
        <v>0.15882657693304306</v>
      </c>
      <c r="AB98">
        <f>D!J97</f>
        <v>0.24578190955560295</v>
      </c>
      <c r="AC98">
        <f>V!K97</f>
        <v>9.153404120436244E-2</v>
      </c>
      <c r="AD98">
        <f>A!K97</f>
        <v>0.10238601516158068</v>
      </c>
      <c r="AE98">
        <f>D!K97</f>
        <v>0.10144236525225735</v>
      </c>
      <c r="AF98">
        <f>V!L97</f>
        <v>0.35100338334102105</v>
      </c>
      <c r="AG98" s="1">
        <f>A!L97</f>
        <v>4.0114672381830981E-2</v>
      </c>
      <c r="AH98">
        <f>D!L97</f>
        <v>0.11312337611676335</v>
      </c>
      <c r="AI98">
        <f>V!M97</f>
        <v>0.26822108196542022</v>
      </c>
      <c r="AJ98">
        <f>A!M97</f>
        <v>0.13526071714894261</v>
      </c>
      <c r="AK98">
        <f>D!M97</f>
        <v>0.16838579073643875</v>
      </c>
      <c r="AL98">
        <f>V!N97</f>
        <v>0.36043061480742417</v>
      </c>
      <c r="AM98">
        <f>A!N97</f>
        <v>0.15643553401674462</v>
      </c>
      <c r="AN98">
        <f>D!N97</f>
        <v>0.23504635513068664</v>
      </c>
      <c r="AO98">
        <f>V!O97</f>
        <v>0.28746411803328326</v>
      </c>
      <c r="AP98">
        <f>A!O97</f>
        <v>0.11801158529787419</v>
      </c>
      <c r="AQ98">
        <f>D!O97</f>
        <v>0.22127172243351409</v>
      </c>
      <c r="AR98">
        <f>V!P97</f>
        <v>0.19834811571093885</v>
      </c>
      <c r="AS98">
        <f>A!P97</f>
        <v>0.42155730314586465</v>
      </c>
      <c r="AT98">
        <f>D!P97</f>
        <v>0.23942292986361285</v>
      </c>
      <c r="AU98">
        <f>V!Q97</f>
        <v>0.38584801622647003</v>
      </c>
      <c r="AV98">
        <f>A!Q97</f>
        <v>0.21719921443211887</v>
      </c>
      <c r="AW98">
        <f>D!Q97</f>
        <v>0.27895193226085857</v>
      </c>
      <c r="AX98">
        <f>V!R97</f>
        <v>0.43083431002139033</v>
      </c>
      <c r="AY98">
        <f>A!R97</f>
        <v>0.3519425010591401</v>
      </c>
      <c r="AZ98">
        <f>D!R97</f>
        <v>0.42280340731265825</v>
      </c>
      <c r="BA98">
        <f>V!S97</f>
        <v>0.30580840170200824</v>
      </c>
      <c r="BB98">
        <f>A!S97</f>
        <v>0.212456363287711</v>
      </c>
      <c r="BC98">
        <f>D!S97</f>
        <v>0.27080138729664677</v>
      </c>
      <c r="BD98">
        <f>V!T97</f>
        <v>0.34194427064442745</v>
      </c>
      <c r="BE98">
        <f>A!T97</f>
        <v>0.26374176928628479</v>
      </c>
      <c r="BF98">
        <f>D!T97</f>
        <v>0.17748901043539228</v>
      </c>
    </row>
    <row r="99" spans="1:58" x14ac:dyDescent="0.45">
      <c r="A99" t="s">
        <v>189</v>
      </c>
      <c r="B99">
        <f>V!B98</f>
        <v>0.18606794705122429</v>
      </c>
      <c r="C99">
        <f>A!B98</f>
        <v>0.11644786886724728</v>
      </c>
      <c r="D99">
        <f>D!B98</f>
        <v>0.18399592091479641</v>
      </c>
      <c r="E99">
        <f>V!C98</f>
        <v>0.33497970752949618</v>
      </c>
      <c r="F99">
        <f>A!C98</f>
        <v>0.11393867603044089</v>
      </c>
      <c r="G99">
        <f>D!C98</f>
        <v>0.28484669007610219</v>
      </c>
      <c r="H99">
        <f>V!D98</f>
        <v>7.6511185728381143E-2</v>
      </c>
      <c r="I99">
        <f>A!D98</f>
        <v>0.3044168453448356</v>
      </c>
      <c r="J99">
        <f>D!D98</f>
        <v>0.15668514098631245</v>
      </c>
      <c r="K99">
        <f>V!E98</f>
        <v>0.2314501697558265</v>
      </c>
      <c r="L99">
        <f>A!E98</f>
        <v>0.22237369251049993</v>
      </c>
      <c r="M99">
        <f>D!E98</f>
        <v>0.33401436262801626</v>
      </c>
      <c r="N99">
        <f>V!F98</f>
        <v>0.60633689387479839</v>
      </c>
      <c r="O99">
        <f>A!F98</f>
        <v>0.25270002778961487</v>
      </c>
      <c r="P99">
        <f>D!F98</f>
        <v>0.42164395571694951</v>
      </c>
      <c r="Q99">
        <f>V!G98</f>
        <v>0.114999116481363</v>
      </c>
      <c r="R99">
        <f>A!G98</f>
        <v>0.45754967621308257</v>
      </c>
      <c r="S99">
        <f>D!G98</f>
        <v>0.2355035098155572</v>
      </c>
      <c r="T99">
        <f>V!H98</f>
        <v>0.58053088511850093</v>
      </c>
      <c r="U99">
        <f>A!H98</f>
        <v>0.24384772786427439</v>
      </c>
      <c r="V99">
        <f>D!H98</f>
        <v>0.44499115820917073</v>
      </c>
      <c r="W99">
        <f>V!I98</f>
        <v>5.3773927879284748E-2</v>
      </c>
      <c r="X99">
        <f>A!I98</f>
        <v>0.15621666390247912</v>
      </c>
      <c r="Y99">
        <f>D!I98</f>
        <v>0.19365420862856342</v>
      </c>
      <c r="Z99">
        <f>V!J98</f>
        <v>0.1259119927495152</v>
      </c>
      <c r="AA99">
        <f>A!J98</f>
        <v>7.6142725345146017E-2</v>
      </c>
      <c r="AB99">
        <f>D!J98</f>
        <v>0.11782980402572876</v>
      </c>
      <c r="AC99">
        <f>V!K98</f>
        <v>8.6294567651205162E-2</v>
      </c>
      <c r="AD99">
        <f>A!K98</f>
        <v>9.6525366908822269E-2</v>
      </c>
      <c r="AE99">
        <f>D!K98</f>
        <v>9.563573219076861E-2</v>
      </c>
      <c r="AF99">
        <f>V!L98</f>
        <v>0.60385800587407101</v>
      </c>
      <c r="AG99" s="1">
        <f>A!L98</f>
        <v>6.9012343528465261E-2</v>
      </c>
      <c r="AH99">
        <f>D!L98</f>
        <v>0.19461480875027201</v>
      </c>
      <c r="AI99">
        <f>V!M98</f>
        <v>0.37955075688349577</v>
      </c>
      <c r="AJ99">
        <f>A!M98</f>
        <v>0.19140295458618825</v>
      </c>
      <c r="AK99">
        <f>D!M98</f>
        <v>0.2382771475460711</v>
      </c>
      <c r="AL99">
        <f>V!N98</f>
        <v>0.69327146551317798</v>
      </c>
      <c r="AM99">
        <f>A!N98</f>
        <v>0.30089644849972175</v>
      </c>
      <c r="AN99">
        <f>D!N98</f>
        <v>0.45210069397696878</v>
      </c>
      <c r="AO99">
        <f>V!O98</f>
        <v>0.58509058081312093</v>
      </c>
      <c r="AP99">
        <f>A!O98</f>
        <v>0.24019508054433383</v>
      </c>
      <c r="AQ99">
        <f>D!O98</f>
        <v>0.45036577602062594</v>
      </c>
      <c r="AR99">
        <f>V!P98</f>
        <v>5.8325762791147706E-2</v>
      </c>
      <c r="AS99">
        <f>A!P98</f>
        <v>0.12396211165421039</v>
      </c>
      <c r="AT99">
        <f>D!P98</f>
        <v>7.0404122388224619E-2</v>
      </c>
      <c r="AU99">
        <f>V!Q98</f>
        <v>0.47952295465017292</v>
      </c>
      <c r="AV99">
        <f>A!Q98</f>
        <v>0.26993014003486554</v>
      </c>
      <c r="AW99">
        <f>D!Q98</f>
        <v>0.34667498377026851</v>
      </c>
      <c r="AX99">
        <f>V!R98</f>
        <v>0.17517817764574972</v>
      </c>
      <c r="AY99">
        <f>A!R98</f>
        <v>0.14310059467772315</v>
      </c>
      <c r="AZ99">
        <f>D!R98</f>
        <v>0.17191279494840569</v>
      </c>
      <c r="BA99">
        <f>V!S98</f>
        <v>0.25300870316630697</v>
      </c>
      <c r="BB99">
        <f>A!S98</f>
        <v>0.17577446746290801</v>
      </c>
      <c r="BC99">
        <f>D!S98</f>
        <v>0.22404586477753238</v>
      </c>
      <c r="BD99">
        <f>V!T98</f>
        <v>0.45648725301525439</v>
      </c>
      <c r="BE99">
        <f>A!T98</f>
        <v>0.35208882295346972</v>
      </c>
      <c r="BF99">
        <f>D!T98</f>
        <v>0.23694349567944259</v>
      </c>
    </row>
    <row r="100" spans="1:58" x14ac:dyDescent="0.45">
      <c r="A100" t="s">
        <v>190</v>
      </c>
      <c r="B100">
        <f>V!B99</f>
        <v>0.1416702813316856</v>
      </c>
      <c r="C100">
        <f>A!B99</f>
        <v>8.8662247336756483E-2</v>
      </c>
      <c r="D100">
        <f>D!B99</f>
        <v>0.14009266127231271</v>
      </c>
      <c r="E100">
        <f>V!C99</f>
        <v>6.0285809513542711E-2</v>
      </c>
      <c r="F100">
        <f>A!C99</f>
        <v>2.0505377385558746E-2</v>
      </c>
      <c r="G100">
        <f>D!C99</f>
        <v>5.1263443463896864E-2</v>
      </c>
      <c r="H100">
        <f>V!D99</f>
        <v>0.16140365942616638</v>
      </c>
      <c r="I100">
        <f>A!D99</f>
        <v>0.64218051729134284</v>
      </c>
      <c r="J100">
        <f>D!D99</f>
        <v>0.3305340897823088</v>
      </c>
      <c r="K100">
        <f>V!E99</f>
        <v>4.4737180977540689E-2</v>
      </c>
      <c r="L100">
        <f>A!E99</f>
        <v>4.2982781723519478E-2</v>
      </c>
      <c r="M100">
        <f>D!E99</f>
        <v>6.4561892547980282E-2</v>
      </c>
      <c r="N100">
        <f>V!F99</f>
        <v>0.35205420126749104</v>
      </c>
      <c r="O100">
        <f>A!F99</f>
        <v>0.14672388789542426</v>
      </c>
      <c r="P100">
        <f>D!F99</f>
        <v>0.24481691209746426</v>
      </c>
      <c r="Q100">
        <f>V!G99</f>
        <v>4.0683858153144327E-2</v>
      </c>
      <c r="R100">
        <f>A!G99</f>
        <v>0.1618698186093189</v>
      </c>
      <c r="S100">
        <f>D!G99</f>
        <v>8.331534781362003E-2</v>
      </c>
      <c r="T100">
        <f>V!H99</f>
        <v>0.2188522992556019</v>
      </c>
      <c r="U100">
        <f>A!H99</f>
        <v>9.1927298408003358E-2</v>
      </c>
      <c r="V100">
        <f>D!H99</f>
        <v>0.16775565369379292</v>
      </c>
      <c r="W100">
        <f>V!I99</f>
        <v>5.2551577536426766E-2</v>
      </c>
      <c r="X100">
        <f>A!I99</f>
        <v>0.15266565879253094</v>
      </c>
      <c r="Y100">
        <f>D!I99</f>
        <v>0.18925220011535968</v>
      </c>
      <c r="Z100">
        <f>V!J99</f>
        <v>0.27796318031641493</v>
      </c>
      <c r="AA100">
        <f>A!J99</f>
        <v>0.16809259890756176</v>
      </c>
      <c r="AB100">
        <f>D!J99</f>
        <v>0.26012094914745593</v>
      </c>
      <c r="AC100">
        <f>V!K99</f>
        <v>7.3622393296043601E-2</v>
      </c>
      <c r="AD100">
        <f>A!K99</f>
        <v>8.235082136722402E-2</v>
      </c>
      <c r="AE100">
        <f>D!K99</f>
        <v>8.1591827621903978E-2</v>
      </c>
      <c r="AF100">
        <f>V!L99</f>
        <v>0.23828061852711679</v>
      </c>
      <c r="AG100" s="1">
        <f>A!L99</f>
        <v>2.7232070688813351E-2</v>
      </c>
      <c r="AH100">
        <f>D!L99</f>
        <v>7.6794439342453627E-2</v>
      </c>
      <c r="AI100">
        <f>V!M99</f>
        <v>0.1729387204739791</v>
      </c>
      <c r="AJ100">
        <f>A!M99</f>
        <v>8.7210949947426841E-2</v>
      </c>
      <c r="AK100">
        <f>D!M99</f>
        <v>0.10856873360802118</v>
      </c>
      <c r="AL100">
        <f>V!N99</f>
        <v>0.45489842144261666</v>
      </c>
      <c r="AM100">
        <f>A!N99</f>
        <v>0.19743682849963079</v>
      </c>
      <c r="AN100">
        <f>D!N99</f>
        <v>0.29665131518286231</v>
      </c>
      <c r="AO100">
        <f>V!O99</f>
        <v>0.23827758895525492</v>
      </c>
      <c r="AP100">
        <f>A!O99</f>
        <v>9.7819220728999387E-2</v>
      </c>
      <c r="AQ100">
        <f>D!O99</f>
        <v>0.18341103886687382</v>
      </c>
      <c r="AR100">
        <f>V!P99</f>
        <v>0.19037817730014941</v>
      </c>
      <c r="AS100">
        <f>A!P99</f>
        <v>0.40461846946625762</v>
      </c>
      <c r="AT100">
        <f>D!P99</f>
        <v>0.22980254099173347</v>
      </c>
      <c r="AU100">
        <f>V!Q99</f>
        <v>0.19989352105400907</v>
      </c>
      <c r="AV100">
        <f>A!Q99</f>
        <v>0.11252284297742232</v>
      </c>
      <c r="AW100">
        <f>D!Q99</f>
        <v>0.14451463166708162</v>
      </c>
      <c r="AX100">
        <f>V!R99</f>
        <v>0.37482322414987868</v>
      </c>
      <c r="AY100">
        <f>A!R99</f>
        <v>0.30618783113120568</v>
      </c>
      <c r="AZ100">
        <f>D!R99</f>
        <v>0.36783638773480415</v>
      </c>
      <c r="BA100">
        <f>V!S99</f>
        <v>0.21124378026508389</v>
      </c>
      <c r="BB100">
        <f>A!S99</f>
        <v>0.1467588368157425</v>
      </c>
      <c r="BC100">
        <f>D!S99</f>
        <v>0.18706192647158087</v>
      </c>
      <c r="BD100">
        <f>V!T99</f>
        <v>0.49382542307797489</v>
      </c>
      <c r="BE100">
        <f>A!T99</f>
        <v>0.38088777026642007</v>
      </c>
      <c r="BF100">
        <f>D!T99</f>
        <v>0.25632418260661705</v>
      </c>
    </row>
    <row r="101" spans="1:58" x14ac:dyDescent="0.45">
      <c r="A101" t="s">
        <v>191</v>
      </c>
      <c r="B101">
        <f>V!B100</f>
        <v>0.18619759329672858</v>
      </c>
      <c r="C101">
        <f>A!B100</f>
        <v>0.11652900604984573</v>
      </c>
      <c r="D101">
        <f>D!B100</f>
        <v>0.18412412343819037</v>
      </c>
      <c r="E101">
        <f>V!C100</f>
        <v>0.33515539785919019</v>
      </c>
      <c r="F101">
        <f>A!C100</f>
        <v>0.11399843464598305</v>
      </c>
      <c r="G101">
        <f>D!C100</f>
        <v>0.28499608661495762</v>
      </c>
      <c r="H101">
        <f>V!D100</f>
        <v>7.6445227076473457E-2</v>
      </c>
      <c r="I101">
        <f>A!D100</f>
        <v>0.30415441411277738</v>
      </c>
      <c r="J101">
        <f>D!D100</f>
        <v>0.15655006608745894</v>
      </c>
      <c r="K101">
        <f>V!E100</f>
        <v>0.2315445064527942</v>
      </c>
      <c r="L101">
        <f>A!E100</f>
        <v>0.22246432972915522</v>
      </c>
      <c r="M101">
        <f>D!E100</f>
        <v>0.33415050342991476</v>
      </c>
      <c r="N101">
        <f>V!F100</f>
        <v>0.60622103980103481</v>
      </c>
      <c r="O101">
        <f>A!F100</f>
        <v>0.25265174386040767</v>
      </c>
      <c r="P101">
        <f>D!F100</f>
        <v>0.42156339131382464</v>
      </c>
      <c r="Q101">
        <f>V!G100</f>
        <v>0.11504833214361375</v>
      </c>
      <c r="R101">
        <f>A!G100</f>
        <v>0.45774549172033557</v>
      </c>
      <c r="S101">
        <f>D!G100</f>
        <v>0.23560429720899626</v>
      </c>
      <c r="T101">
        <f>V!H100</f>
        <v>0.58079427311401322</v>
      </c>
      <c r="U101">
        <f>A!H100</f>
        <v>0.24395836205428703</v>
      </c>
      <c r="V101">
        <f>D!H100</f>
        <v>0.44519305156607197</v>
      </c>
      <c r="W101">
        <f>V!I100</f>
        <v>5.3800986944569501E-2</v>
      </c>
      <c r="X101">
        <f>A!I100</f>
        <v>0.15629527219973038</v>
      </c>
      <c r="Y101">
        <f>D!I100</f>
        <v>0.19375165551556989</v>
      </c>
      <c r="Z101">
        <f>V!J100</f>
        <v>0.125918404403809</v>
      </c>
      <c r="AA101">
        <f>A!J100</f>
        <v>7.6146602663114224E-2</v>
      </c>
      <c r="AB101">
        <f>D!J100</f>
        <v>0.11783580412113208</v>
      </c>
      <c r="AC101">
        <f>V!K100</f>
        <v>8.6324076085293591E-2</v>
      </c>
      <c r="AD101">
        <f>A!K100</f>
        <v>9.6558373765508798E-2</v>
      </c>
      <c r="AE101">
        <f>D!K100</f>
        <v>9.5668434836794436E-2</v>
      </c>
      <c r="AF101">
        <f>V!L100</f>
        <v>0.60398124708738044</v>
      </c>
      <c r="AG101" s="1">
        <f>A!L100</f>
        <v>6.9026428238557772E-2</v>
      </c>
      <c r="AH101">
        <f>D!L100</f>
        <v>0.19465452763273289</v>
      </c>
      <c r="AI101">
        <f>V!M100</f>
        <v>0.37967494922328032</v>
      </c>
      <c r="AJ101">
        <f>A!M100</f>
        <v>0.19146558331328373</v>
      </c>
      <c r="AK101">
        <f>D!M100</f>
        <v>0.23835511392061851</v>
      </c>
      <c r="AL101">
        <f>V!N100</f>
        <v>0.69320094503951024</v>
      </c>
      <c r="AM101">
        <f>A!N100</f>
        <v>0.30086584092227381</v>
      </c>
      <c r="AN101">
        <f>D!N100</f>
        <v>0.45205470570733591</v>
      </c>
      <c r="AO101">
        <f>V!O100</f>
        <v>0.58509579213644869</v>
      </c>
      <c r="AP101">
        <f>A!O100</f>
        <v>0.2401972199297</v>
      </c>
      <c r="AQ101">
        <f>D!O100</f>
        <v>0.4503697873681875</v>
      </c>
      <c r="AR101">
        <f>V!P100</f>
        <v>5.8312761580759015E-2</v>
      </c>
      <c r="AS101">
        <f>A!P100</f>
        <v>0.12393447965392924</v>
      </c>
      <c r="AT101">
        <f>D!P100</f>
        <v>7.0388428829090577E-2</v>
      </c>
      <c r="AU101">
        <f>V!Q100</f>
        <v>0.47975233229030462</v>
      </c>
      <c r="AV101">
        <f>A!Q100</f>
        <v>0.27005925989851581</v>
      </c>
      <c r="AW101">
        <f>D!Q100</f>
        <v>0.34684081418338797</v>
      </c>
      <c r="AX101">
        <f>V!R100</f>
        <v>0.17523709821632658</v>
      </c>
      <c r="AY101">
        <f>A!R100</f>
        <v>0.14314872606487203</v>
      </c>
      <c r="AZ101">
        <f>D!R100</f>
        <v>0.17197061721887311</v>
      </c>
      <c r="BA101">
        <f>V!S100</f>
        <v>0.2530780757523457</v>
      </c>
      <c r="BB101">
        <f>A!S100</f>
        <v>0.17582266315426123</v>
      </c>
      <c r="BC101">
        <f>D!S100</f>
        <v>0.22410729602806403</v>
      </c>
      <c r="BD101">
        <f>V!T100</f>
        <v>0.45636208094807634</v>
      </c>
      <c r="BE101">
        <f>A!T100</f>
        <v>0.35199227768192431</v>
      </c>
      <c r="BF101">
        <f>D!T100</f>
        <v>0.23687852407955085</v>
      </c>
    </row>
    <row r="102" spans="1:58" x14ac:dyDescent="0.45">
      <c r="A102" t="s">
        <v>192</v>
      </c>
      <c r="B102">
        <f>V!B101</f>
        <v>6.3155848863362132E-2</v>
      </c>
      <c r="C102">
        <f>A!B101</f>
        <v>3.9525152629409269E-2</v>
      </c>
      <c r="D102">
        <f>D!B101</f>
        <v>6.2452554332589727E-2</v>
      </c>
      <c r="E102">
        <f>V!C101</f>
        <v>0.11613320655452938</v>
      </c>
      <c r="F102">
        <f>A!C101</f>
        <v>3.9501090664805914E-2</v>
      </c>
      <c r="G102">
        <f>D!C101</f>
        <v>9.8752726662014789E-2</v>
      </c>
      <c r="H102">
        <f>V!D101</f>
        <v>0.14948862288142384</v>
      </c>
      <c r="I102">
        <f>A!D101</f>
        <v>0.59477388252821828</v>
      </c>
      <c r="J102">
        <f>D!D101</f>
        <v>0.30613361600717115</v>
      </c>
      <c r="K102">
        <f>V!E101</f>
        <v>0.10685477384236046</v>
      </c>
      <c r="L102">
        <f>A!E101</f>
        <v>0.10266439055442476</v>
      </c>
      <c r="M102">
        <f>D!E101</f>
        <v>0.15420610499603393</v>
      </c>
      <c r="N102">
        <f>V!F101</f>
        <v>0.42984665581929599</v>
      </c>
      <c r="O102">
        <f>A!F101</f>
        <v>0.17914506434971841</v>
      </c>
      <c r="P102">
        <f>D!F101</f>
        <v>0.29891343598295789</v>
      </c>
      <c r="Q102">
        <f>V!G101</f>
        <v>3.5602529627118421E-2</v>
      </c>
      <c r="R102">
        <f>A!G101</f>
        <v>0.14165261787810948</v>
      </c>
      <c r="S102">
        <f>D!G101</f>
        <v>7.2909435672556352E-2</v>
      </c>
      <c r="T102">
        <f>V!H101</f>
        <v>0.3267308293166335</v>
      </c>
      <c r="U102">
        <f>A!H101</f>
        <v>0.13724088139739191</v>
      </c>
      <c r="V102">
        <f>D!H101</f>
        <v>0.25044719219473294</v>
      </c>
      <c r="W102">
        <f>V!I101</f>
        <v>3.1689194403695629E-2</v>
      </c>
      <c r="X102">
        <f>A!I101</f>
        <v>9.2059115387951237E-2</v>
      </c>
      <c r="Y102">
        <f>D!I101</f>
        <v>0.11412121275761274</v>
      </c>
      <c r="Z102">
        <f>V!J101</f>
        <v>0.26155499967789392</v>
      </c>
      <c r="AA102">
        <f>A!J101</f>
        <v>0.15817008426467233</v>
      </c>
      <c r="AB102">
        <f>D!J101</f>
        <v>0.2447659963201913</v>
      </c>
      <c r="AC102">
        <f>V!K101</f>
        <v>9.0276867003433001E-2</v>
      </c>
      <c r="AD102">
        <f>A!K101</f>
        <v>0.10097979453476784</v>
      </c>
      <c r="AE102">
        <f>D!K101</f>
        <v>0.10004910518421699</v>
      </c>
      <c r="AF102">
        <f>V!L101</f>
        <v>0.35013061365545817</v>
      </c>
      <c r="AG102" s="1">
        <f>A!L101</f>
        <v>4.0014927274909511E-2</v>
      </c>
      <c r="AH102">
        <f>D!L101</f>
        <v>0.1128420949152448</v>
      </c>
      <c r="AI102">
        <f>V!M101</f>
        <v>0.26643461695510751</v>
      </c>
      <c r="AJ102">
        <f>A!M101</f>
        <v>0.13435982398765284</v>
      </c>
      <c r="AK102">
        <f>D!M101</f>
        <v>0.1672642706785066</v>
      </c>
      <c r="AL102">
        <f>V!N101</f>
        <v>0.37123480239713591</v>
      </c>
      <c r="AM102">
        <f>A!N101</f>
        <v>0.16112481063692485</v>
      </c>
      <c r="AN102">
        <f>D!N101</f>
        <v>0.24209205216301774</v>
      </c>
      <c r="AO102">
        <f>V!O101</f>
        <v>0.29034460799911632</v>
      </c>
      <c r="AP102">
        <f>A!O101</f>
        <v>0.11919410223121617</v>
      </c>
      <c r="AQ102">
        <f>D!O101</f>
        <v>0.22348894168353031</v>
      </c>
      <c r="AR102">
        <f>V!P101</f>
        <v>0.1971816427016915</v>
      </c>
      <c r="AS102">
        <f>A!P101</f>
        <v>0.41907815070114274</v>
      </c>
      <c r="AT102">
        <f>D!P101</f>
        <v>0.23801489841103363</v>
      </c>
      <c r="AU102">
        <f>V!Q101</f>
        <v>0.38279593204081053</v>
      </c>
      <c r="AV102">
        <f>A!Q101</f>
        <v>0.21548115379780725</v>
      </c>
      <c r="AW102">
        <f>D!Q101</f>
        <v>0.27674540340698772</v>
      </c>
      <c r="AX102">
        <f>V!R101</f>
        <v>0.42196168468675488</v>
      </c>
      <c r="AY102">
        <f>A!R101</f>
        <v>0.34469457795135128</v>
      </c>
      <c r="AZ102">
        <f>D!R101</f>
        <v>0.41409617082746231</v>
      </c>
      <c r="BA102">
        <f>V!S101</f>
        <v>0.29856339008714711</v>
      </c>
      <c r="BB102">
        <f>A!S101</f>
        <v>0.20742298679738641</v>
      </c>
      <c r="BC102">
        <f>D!S101</f>
        <v>0.26438573885348687</v>
      </c>
      <c r="BD102">
        <f>V!T101</f>
        <v>0.34901224774523204</v>
      </c>
      <c r="BE102">
        <f>A!T101</f>
        <v>0.26919330319363188</v>
      </c>
      <c r="BF102">
        <f>D!T101</f>
        <v>0.18115770258524938</v>
      </c>
    </row>
    <row r="103" spans="1:58" x14ac:dyDescent="0.45">
      <c r="A103" t="s">
        <v>193</v>
      </c>
      <c r="B103">
        <f>V!B102</f>
        <v>6.5062922689047314E-2</v>
      </c>
      <c r="C103">
        <f>A!B102</f>
        <v>4.0718666538134295E-2</v>
      </c>
      <c r="D103">
        <f>D!B102</f>
        <v>6.4338391255984423E-2</v>
      </c>
      <c r="E103">
        <f>V!C102</f>
        <v>0.1199675291354222</v>
      </c>
      <c r="F103">
        <f>A!C102</f>
        <v>4.0805282018851093E-2</v>
      </c>
      <c r="G103">
        <f>D!C102</f>
        <v>0.10201320504712773</v>
      </c>
      <c r="H103">
        <f>V!D102</f>
        <v>0.14824229691601207</v>
      </c>
      <c r="I103">
        <f>A!D102</f>
        <v>0.58981509624030337</v>
      </c>
      <c r="J103">
        <f>D!D102</f>
        <v>0.30358129953545027</v>
      </c>
      <c r="K103">
        <f>V!E102</f>
        <v>0.11046639960065785</v>
      </c>
      <c r="L103">
        <f>A!E102</f>
        <v>0.10613438393004382</v>
      </c>
      <c r="M103">
        <f>D!E102</f>
        <v>0.15941817667859642</v>
      </c>
      <c r="N103">
        <f>V!F102</f>
        <v>0.42167552744117337</v>
      </c>
      <c r="O103">
        <f>A!F102</f>
        <v>0.17573962359708878</v>
      </c>
      <c r="P103">
        <f>D!F102</f>
        <v>0.29323126996794696</v>
      </c>
      <c r="Q103">
        <f>V!G102</f>
        <v>3.4247831645304004E-2</v>
      </c>
      <c r="R103">
        <f>A!G102</f>
        <v>0.13626264931216697</v>
      </c>
      <c r="S103">
        <f>D!G102</f>
        <v>7.0135187145968308E-2</v>
      </c>
      <c r="T103">
        <f>V!H102</f>
        <v>0.32899717624875563</v>
      </c>
      <c r="U103">
        <f>A!H102</f>
        <v>0.13819284375480784</v>
      </c>
      <c r="V103">
        <f>D!H102</f>
        <v>0.25218440268961123</v>
      </c>
      <c r="W103">
        <f>V!I102</f>
        <v>3.2644667901575927E-2</v>
      </c>
      <c r="X103">
        <f>A!I102</f>
        <v>9.4834826372299688E-2</v>
      </c>
      <c r="Y103">
        <f>D!I102</f>
        <v>0.11756212681010571</v>
      </c>
      <c r="Z103">
        <f>V!J102</f>
        <v>0.26488384550033278</v>
      </c>
      <c r="AA103">
        <f>A!J102</f>
        <v>0.16018313629918773</v>
      </c>
      <c r="AB103">
        <f>D!J102</f>
        <v>0.24788116622835199</v>
      </c>
      <c r="AC103">
        <f>V!K102</f>
        <v>9.2106289085820192E-2</v>
      </c>
      <c r="AD103">
        <f>A!K102</f>
        <v>0.10302610686403599</v>
      </c>
      <c r="AE103">
        <f>D!K102</f>
        <v>0.10207655749201722</v>
      </c>
      <c r="AF103">
        <f>V!L102</f>
        <v>0.34936324765917104</v>
      </c>
      <c r="AG103" s="1">
        <f>A!L102</f>
        <v>3.9927228303905264E-2</v>
      </c>
      <c r="AH103">
        <f>D!L102</f>
        <v>0.11259478381701282</v>
      </c>
      <c r="AI103">
        <f>V!M102</f>
        <v>0.26704121574432232</v>
      </c>
      <c r="AJ103">
        <f>A!M102</f>
        <v>0.1346657245777543</v>
      </c>
      <c r="AK103">
        <f>D!M102</f>
        <v>0.16764508569883702</v>
      </c>
      <c r="AL103">
        <f>V!N102</f>
        <v>0.35417010191290299</v>
      </c>
      <c r="AM103">
        <f>A!N102</f>
        <v>0.1537183212228303</v>
      </c>
      <c r="AN103">
        <f>D!N102</f>
        <v>0.23096370877199124</v>
      </c>
      <c r="AO103">
        <f>V!O102</f>
        <v>0.28415698902601433</v>
      </c>
      <c r="AP103">
        <f>A!O102</f>
        <v>0.11665392181067957</v>
      </c>
      <c r="AQ103">
        <f>D!O102</f>
        <v>0.21872610339502419</v>
      </c>
      <c r="AR103">
        <f>V!P102</f>
        <v>0.19924407761176741</v>
      </c>
      <c r="AS103">
        <f>A!P102</f>
        <v>0.42346152734926046</v>
      </c>
      <c r="AT103">
        <f>D!P102</f>
        <v>0.24050443155861845</v>
      </c>
      <c r="AU103">
        <f>V!Q102</f>
        <v>0.38312100748814648</v>
      </c>
      <c r="AV103">
        <f>A!Q102</f>
        <v>0.21566414328802949</v>
      </c>
      <c r="AW103">
        <f>D!Q102</f>
        <v>0.27698041932090062</v>
      </c>
      <c r="AX103">
        <f>V!R102</f>
        <v>0.43667316687557328</v>
      </c>
      <c r="AY103">
        <f>A!R102</f>
        <v>0.35671218127445403</v>
      </c>
      <c r="AZ103">
        <f>D!R102</f>
        <v>0.42853342582635756</v>
      </c>
      <c r="BA103">
        <f>V!S102</f>
        <v>0.30891568469828368</v>
      </c>
      <c r="BB103">
        <f>A!S102</f>
        <v>0.21461510726407079</v>
      </c>
      <c r="BC103">
        <f>D!S102</f>
        <v>0.27355296816045388</v>
      </c>
      <c r="BD103">
        <f>V!T102</f>
        <v>0.33832917430847231</v>
      </c>
      <c r="BE103">
        <f>A!T102</f>
        <v>0.2609534438612432</v>
      </c>
      <c r="BF103">
        <f>D!T102</f>
        <v>0.17561256469150527</v>
      </c>
    </row>
    <row r="104" spans="1:58" x14ac:dyDescent="0.45">
      <c r="A104" t="s">
        <v>194</v>
      </c>
      <c r="B104">
        <f>V!B103</f>
        <v>0.14457096827035237</v>
      </c>
      <c r="C104">
        <f>A!B103</f>
        <v>9.0477599296144823E-2</v>
      </c>
      <c r="D104">
        <f>D!B103</f>
        <v>0.14296104657469144</v>
      </c>
      <c r="E104">
        <f>V!C103</f>
        <v>6.1148035989527456E-2</v>
      </c>
      <c r="F104">
        <f>A!C103</f>
        <v>2.0798651697118184E-2</v>
      </c>
      <c r="G104">
        <f>D!C103</f>
        <v>5.199662924279546E-2</v>
      </c>
      <c r="H104">
        <f>V!D103</f>
        <v>0.16100250071920671</v>
      </c>
      <c r="I104">
        <f>A!D103</f>
        <v>0.64058441775514163</v>
      </c>
      <c r="J104">
        <f>D!D103</f>
        <v>0.32971256796220527</v>
      </c>
      <c r="K104">
        <f>V!E103</f>
        <v>4.5241818304753489E-2</v>
      </c>
      <c r="L104">
        <f>A!E103</f>
        <v>4.3467629351625903E-2</v>
      </c>
      <c r="M104">
        <f>D!E103</f>
        <v>6.5290153475095231E-2</v>
      </c>
      <c r="N104">
        <f>V!F103</f>
        <v>0.34448392427331775</v>
      </c>
      <c r="O104">
        <f>A!F103</f>
        <v>0.14356886100174873</v>
      </c>
      <c r="P104">
        <f>D!F103</f>
        <v>0.23955257543917846</v>
      </c>
      <c r="Q104">
        <f>V!G103</f>
        <v>3.9832985103926098E-2</v>
      </c>
      <c r="R104">
        <f>A!G103</f>
        <v>0.15848443009434426</v>
      </c>
      <c r="S104">
        <f>D!G103</f>
        <v>8.1572868430912493E-2</v>
      </c>
      <c r="T104">
        <f>V!H103</f>
        <v>0.21712608731912528</v>
      </c>
      <c r="U104">
        <f>A!H103</f>
        <v>9.1202215782233864E-2</v>
      </c>
      <c r="V104">
        <f>D!H103</f>
        <v>0.16643246991732524</v>
      </c>
      <c r="W104">
        <f>V!I103</f>
        <v>5.3661688460411083E-2</v>
      </c>
      <c r="X104">
        <f>A!I103</f>
        <v>0.15589060128689042</v>
      </c>
      <c r="Y104">
        <f>D!I103</f>
        <v>0.19325000464540446</v>
      </c>
      <c r="Z104">
        <f>V!J103</f>
        <v>0.28149181481099705</v>
      </c>
      <c r="AA104">
        <f>A!J103</f>
        <v>0.17022646909178538</v>
      </c>
      <c r="AB104">
        <f>D!J103</f>
        <v>0.2634230834548858</v>
      </c>
      <c r="AC104">
        <f>V!K103</f>
        <v>7.4416136674895911E-2</v>
      </c>
      <c r="AD104">
        <f>A!K103</f>
        <v>8.3238668342538208E-2</v>
      </c>
      <c r="AE104">
        <f>D!K103</f>
        <v>8.2471491675786698E-2</v>
      </c>
      <c r="AF104">
        <f>V!L103</f>
        <v>0.23441376606803072</v>
      </c>
      <c r="AG104" s="1">
        <f>A!L103</f>
        <v>2.6790144693489226E-2</v>
      </c>
      <c r="AH104">
        <f>D!L103</f>
        <v>7.5548208035639608E-2</v>
      </c>
      <c r="AI104">
        <f>V!M103</f>
        <v>0.17023037272206124</v>
      </c>
      <c r="AJ104">
        <f>A!M103</f>
        <v>8.5845162230336197E-2</v>
      </c>
      <c r="AK104">
        <f>D!M103</f>
        <v>0.10686846726633691</v>
      </c>
      <c r="AL104">
        <f>V!N103</f>
        <v>0.44527937518111127</v>
      </c>
      <c r="AM104">
        <f>A!N103</f>
        <v>0.1932619316489447</v>
      </c>
      <c r="AN104">
        <f>D!N103</f>
        <v>0.29037848021625356</v>
      </c>
      <c r="AO104">
        <f>V!O103</f>
        <v>0.23226860826823137</v>
      </c>
      <c r="AP104">
        <f>A!O103</f>
        <v>9.5352376025905503E-2</v>
      </c>
      <c r="AQ104">
        <f>D!O103</f>
        <v>0.1787857050485728</v>
      </c>
      <c r="AR104">
        <f>V!P103</f>
        <v>0.19174616062445088</v>
      </c>
      <c r="AS104">
        <f>A!P103</f>
        <v>0.40752589996477301</v>
      </c>
      <c r="AT104">
        <f>D!P103</f>
        <v>0.2314538124158903</v>
      </c>
      <c r="AU104">
        <f>V!Q103</f>
        <v>0.19392743765079665</v>
      </c>
      <c r="AV104">
        <f>A!Q103</f>
        <v>0.10916445165773321</v>
      </c>
      <c r="AW104">
        <f>D!Q103</f>
        <v>0.14020140359963776</v>
      </c>
      <c r="AX104">
        <f>V!R103</f>
        <v>0.38401600338167169</v>
      </c>
      <c r="AY104">
        <f>A!R103</f>
        <v>0.31369728346419451</v>
      </c>
      <c r="AZ104">
        <f>D!R103</f>
        <v>0.37685781033617999</v>
      </c>
      <c r="BA104">
        <f>V!S103</f>
        <v>0.21571457907399211</v>
      </c>
      <c r="BB104">
        <f>A!S103</f>
        <v>0.14986486546193137</v>
      </c>
      <c r="BC104">
        <f>D!S103</f>
        <v>0.19102093646946935</v>
      </c>
      <c r="BD104">
        <f>V!T103</f>
        <v>0.48971507813351267</v>
      </c>
      <c r="BE104">
        <f>A!T103</f>
        <v>0.3777174593675523</v>
      </c>
      <c r="BF104">
        <f>D!T103</f>
        <v>0.2541906739639197</v>
      </c>
    </row>
    <row r="105" spans="1:58" x14ac:dyDescent="0.45">
      <c r="A105" t="s">
        <v>195</v>
      </c>
      <c r="B105">
        <f>V!B104</f>
        <v>0.16004424779876644</v>
      </c>
      <c r="C105">
        <f>A!B104</f>
        <v>0.10016132211904984</v>
      </c>
      <c r="D105">
        <f>D!B104</f>
        <v>0.15826201786782251</v>
      </c>
      <c r="E105">
        <f>V!C104</f>
        <v>0.18811477189343817</v>
      </c>
      <c r="F105">
        <f>A!C104</f>
        <v>6.3984616290285096E-2</v>
      </c>
      <c r="G105">
        <f>D!C104</f>
        <v>0.15996154072571273</v>
      </c>
      <c r="H105">
        <f>V!D104</f>
        <v>0.11556463174001441</v>
      </c>
      <c r="I105">
        <f>A!D104</f>
        <v>0.45979970500814249</v>
      </c>
      <c r="J105">
        <f>D!D104</f>
        <v>0.23666161287183804</v>
      </c>
      <c r="K105">
        <f>V!E104</f>
        <v>0.16949447841379264</v>
      </c>
      <c r="L105">
        <f>A!E104</f>
        <v>0.16284763612305567</v>
      </c>
      <c r="M105">
        <f>D!E104</f>
        <v>0.24460379629912035</v>
      </c>
      <c r="N105">
        <f>V!F104</f>
        <v>0.26726151863919306</v>
      </c>
      <c r="O105">
        <f>A!F104</f>
        <v>0.11138526101491752</v>
      </c>
      <c r="P105">
        <f>D!F104</f>
        <v>0.18585246101355926</v>
      </c>
      <c r="Q105">
        <f>V!G104</f>
        <v>3.2917389734647834E-2</v>
      </c>
      <c r="R105">
        <f>A!G104</f>
        <v>0.13096918894423712</v>
      </c>
      <c r="S105">
        <f>D!G104</f>
        <v>6.7410611956592634E-2</v>
      </c>
      <c r="T105">
        <f>V!H104</f>
        <v>0.37345763837883805</v>
      </c>
      <c r="U105">
        <f>A!H104</f>
        <v>0.15686813381797676</v>
      </c>
      <c r="V105">
        <f>D!H104</f>
        <v>0.28626443709422661</v>
      </c>
      <c r="W105">
        <f>V!I104</f>
        <v>6.2988546481793348E-2</v>
      </c>
      <c r="X105">
        <f>A!I104</f>
        <v>0.1829857141464756</v>
      </c>
      <c r="Y105">
        <f>D!I104</f>
        <v>0.22683849967177475</v>
      </c>
      <c r="Z105">
        <f>V!J104</f>
        <v>0.3123068186669643</v>
      </c>
      <c r="AA105">
        <f>A!J104</f>
        <v>0.18886121804522504</v>
      </c>
      <c r="AB105">
        <f>D!J104</f>
        <v>0.29226009719847679</v>
      </c>
      <c r="AC105">
        <f>V!K104</f>
        <v>0.1124464621515442</v>
      </c>
      <c r="AD105">
        <f>A!K104</f>
        <v>0.12577774374683037</v>
      </c>
      <c r="AE105">
        <f>D!K104</f>
        <v>0.12461850186897941</v>
      </c>
      <c r="AF105">
        <f>V!L104</f>
        <v>0.34381321368326972</v>
      </c>
      <c r="AG105" s="1">
        <f>A!L104</f>
        <v>3.9292938706659397E-2</v>
      </c>
      <c r="AH105">
        <f>D!L104</f>
        <v>0.11080608715277949</v>
      </c>
      <c r="AI105">
        <f>V!M104</f>
        <v>0.26903032270770716</v>
      </c>
      <c r="AJ105">
        <f>A!M104</f>
        <v>0.13566880767764306</v>
      </c>
      <c r="AK105">
        <f>D!M104</f>
        <v>0.16889382180278015</v>
      </c>
      <c r="AL105">
        <f>V!N104</f>
        <v>0.12057072508444282</v>
      </c>
      <c r="AM105">
        <f>A!N104</f>
        <v>5.2330587332179108E-2</v>
      </c>
      <c r="AN105">
        <f>D!N104</f>
        <v>7.8627364886037943E-2</v>
      </c>
      <c r="AO105">
        <f>V!O104</f>
        <v>0.21335516782851074</v>
      </c>
      <c r="AP105">
        <f>A!O104</f>
        <v>8.758791100328335E-2</v>
      </c>
      <c r="AQ105">
        <f>D!O104</f>
        <v>0.16422733313115628</v>
      </c>
      <c r="AR105">
        <f>V!P104</f>
        <v>0.22858785541913151</v>
      </c>
      <c r="AS105">
        <f>A!P104</f>
        <v>0.48582704966463919</v>
      </c>
      <c r="AT105">
        <f>D!P104</f>
        <v>0.27592485000183992</v>
      </c>
      <c r="AU105">
        <f>V!Q104</f>
        <v>0.38071938483915257</v>
      </c>
      <c r="AV105">
        <f>A!Q104</f>
        <v>0.21431223649886072</v>
      </c>
      <c r="AW105">
        <f>D!Q104</f>
        <v>0.27524414687598781</v>
      </c>
      <c r="AX105">
        <f>V!R104</f>
        <v>0.618357880581204</v>
      </c>
      <c r="AY105">
        <f>A!R104</f>
        <v>0.50512787393968961</v>
      </c>
      <c r="AZ105">
        <f>D!R104</f>
        <v>0.60683147271949289</v>
      </c>
      <c r="BA105">
        <f>V!S104</f>
        <v>0.42803947140924092</v>
      </c>
      <c r="BB105">
        <f>A!S104</f>
        <v>0.29737479066326211</v>
      </c>
      <c r="BC105">
        <f>D!S104</f>
        <v>0.3790402161294989</v>
      </c>
      <c r="BD105">
        <f>V!T104</f>
        <v>0.22597354657201774</v>
      </c>
      <c r="BE105">
        <f>A!T104</f>
        <v>0.17429349780442621</v>
      </c>
      <c r="BF105">
        <f>D!T104</f>
        <v>0.1172934440166415</v>
      </c>
    </row>
    <row r="106" spans="1:58" x14ac:dyDescent="0.45">
      <c r="A106" t="s">
        <v>196</v>
      </c>
      <c r="B106">
        <f>V!B105</f>
        <v>0.1441689231027932</v>
      </c>
      <c r="C106">
        <f>A!B105</f>
        <v>9.0225985282594415E-2</v>
      </c>
      <c r="D106">
        <f>D!B105</f>
        <v>0.1425634785248111</v>
      </c>
      <c r="E106">
        <f>V!C105</f>
        <v>0.10896642810897582</v>
      </c>
      <c r="F106">
        <f>A!C105</f>
        <v>3.7063410921420348E-2</v>
      </c>
      <c r="G106">
        <f>D!C105</f>
        <v>9.2658527303550869E-2</v>
      </c>
      <c r="H106">
        <f>V!D105</f>
        <v>0.13608166494836521</v>
      </c>
      <c r="I106">
        <f>A!D105</f>
        <v>0.54143130522009142</v>
      </c>
      <c r="J106">
        <f>D!D105</f>
        <v>0.27867787768681174</v>
      </c>
      <c r="K106">
        <f>V!E105</f>
        <v>9.1659762711384679E-2</v>
      </c>
      <c r="L106">
        <f>A!E105</f>
        <v>8.8065262212899009E-2</v>
      </c>
      <c r="M106">
        <f>D!E105</f>
        <v>0.13227761834427279</v>
      </c>
      <c r="N106">
        <f>V!F105</f>
        <v>0.37443331457977735</v>
      </c>
      <c r="O106">
        <f>A!F105</f>
        <v>0.15605072024399222</v>
      </c>
      <c r="P106">
        <f>D!F105</f>
        <v>0.26037924709266691</v>
      </c>
      <c r="Q106">
        <f>V!G105</f>
        <v>3.9464080608178319E-2</v>
      </c>
      <c r="R106">
        <f>A!G105</f>
        <v>0.15701666114317758</v>
      </c>
      <c r="S106">
        <f>D!G105</f>
        <v>8.0817399117811994E-2</v>
      </c>
      <c r="T106">
        <f>V!H105</f>
        <v>0.25698322697447101</v>
      </c>
      <c r="U106">
        <f>A!H105</f>
        <v>0.10794391410228316</v>
      </c>
      <c r="V106">
        <f>D!H105</f>
        <v>0.19698394477041009</v>
      </c>
      <c r="W106">
        <f>V!I105</f>
        <v>5.3532759515974242E-2</v>
      </c>
      <c r="X106">
        <f>A!I105</f>
        <v>0.15551605454324163</v>
      </c>
      <c r="Y106">
        <f>D!I105</f>
        <v>0.19278569724423633</v>
      </c>
      <c r="Z106">
        <f>V!J105</f>
        <v>0.28816371562703402</v>
      </c>
      <c r="AA106">
        <f>A!J105</f>
        <v>0.17426116586905099</v>
      </c>
      <c r="AB106">
        <f>D!J105</f>
        <v>0.26966672036719069</v>
      </c>
      <c r="AC106">
        <f>V!K105</f>
        <v>8.9527309029376195E-2</v>
      </c>
      <c r="AD106">
        <f>A!K105</f>
        <v>0.10014137144007543</v>
      </c>
      <c r="AE106">
        <f>D!K105</f>
        <v>9.9218409491318965E-2</v>
      </c>
      <c r="AF106">
        <f>V!L105</f>
        <v>0.23549553114832486</v>
      </c>
      <c r="AG106" s="1">
        <f>A!L105</f>
        <v>2.6913774988379987E-2</v>
      </c>
      <c r="AH106">
        <f>D!L105</f>
        <v>7.589684546723155E-2</v>
      </c>
      <c r="AI106">
        <f>V!M105</f>
        <v>0.17096041537311002</v>
      </c>
      <c r="AJ106">
        <f>A!M105</f>
        <v>8.6213314098961144E-2</v>
      </c>
      <c r="AK106">
        <f>D!M105</f>
        <v>0.10732677877625775</v>
      </c>
      <c r="AL106">
        <f>V!N105</f>
        <v>0.34146454380433139</v>
      </c>
      <c r="AM106">
        <f>A!N105</f>
        <v>0.14820380418116019</v>
      </c>
      <c r="AN106">
        <f>D!N105</f>
        <v>0.22267807763902961</v>
      </c>
      <c r="AO106">
        <f>V!O105</f>
        <v>0.29760428061962046</v>
      </c>
      <c r="AP106">
        <f>A!O105</f>
        <v>0.12217438888594945</v>
      </c>
      <c r="AQ106">
        <f>D!O105</f>
        <v>0.22907697916115519</v>
      </c>
      <c r="AR106">
        <f>V!P105</f>
        <v>0.17338793399094843</v>
      </c>
      <c r="AS106">
        <f>A!P105</f>
        <v>0.36850841556659342</v>
      </c>
      <c r="AT106">
        <f>D!P105</f>
        <v>0.2092938821743601</v>
      </c>
      <c r="AU106">
        <f>V!Q105</f>
        <v>0.16195142045474001</v>
      </c>
      <c r="AV106">
        <f>A!Q105</f>
        <v>9.1164706878496038E-2</v>
      </c>
      <c r="AW106">
        <f>D!Q105</f>
        <v>0.11708408432434295</v>
      </c>
      <c r="AX106">
        <f>V!R105</f>
        <v>0.4247489209166862</v>
      </c>
      <c r="AY106">
        <f>A!R105</f>
        <v>0.3469714321084772</v>
      </c>
      <c r="AZ106">
        <f>D!R105</f>
        <v>0.41683145199609006</v>
      </c>
      <c r="BA106">
        <f>V!S105</f>
        <v>0.25457805692035995</v>
      </c>
      <c r="BB106">
        <f>A!S105</f>
        <v>0.17686475533414484</v>
      </c>
      <c r="BC106">
        <f>D!S105</f>
        <v>0.22543556882552929</v>
      </c>
      <c r="BD106">
        <f>V!T105</f>
        <v>0.38419916665033749</v>
      </c>
      <c r="BE106">
        <f>A!T105</f>
        <v>0.29633298952402709</v>
      </c>
      <c r="BF106">
        <f>D!T105</f>
        <v>0.19942176475236129</v>
      </c>
    </row>
    <row r="107" spans="1:58" x14ac:dyDescent="0.45">
      <c r="A107" t="s">
        <v>197</v>
      </c>
      <c r="B107">
        <f>V!B106</f>
        <v>0.1020138158717058</v>
      </c>
      <c r="C107">
        <f>A!B106</f>
        <v>6.3843835768261317E-2</v>
      </c>
      <c r="D107">
        <f>D!B106</f>
        <v>0.10087780455910328</v>
      </c>
      <c r="E107">
        <f>V!C106</f>
        <v>0.19521980292045074</v>
      </c>
      <c r="F107">
        <f>A!C106</f>
        <v>6.6401293510357395E-2</v>
      </c>
      <c r="G107">
        <f>D!C106</f>
        <v>0.16600323377589349</v>
      </c>
      <c r="H107">
        <f>V!D106</f>
        <v>0.12356868935181313</v>
      </c>
      <c r="I107">
        <f>A!D106</f>
        <v>0.49164563635721398</v>
      </c>
      <c r="J107">
        <f>D!D106</f>
        <v>0.25305290106621309</v>
      </c>
      <c r="K107">
        <f>V!E106</f>
        <v>0.14204838862200872</v>
      </c>
      <c r="L107">
        <f>A!E106</f>
        <v>0.13647786357800837</v>
      </c>
      <c r="M107">
        <f>D!E106</f>
        <v>0.20499532161921258</v>
      </c>
      <c r="N107">
        <f>V!F106</f>
        <v>0.64072393164014685</v>
      </c>
      <c r="O107">
        <f>A!F106</f>
        <v>0.26703134341082863</v>
      </c>
      <c r="P107">
        <f>D!F106</f>
        <v>0.44555654750418711</v>
      </c>
      <c r="Q107">
        <f>V!G106</f>
        <v>8.8395238602461831E-2</v>
      </c>
      <c r="R107">
        <f>A!G106</f>
        <v>0.35170020465234814</v>
      </c>
      <c r="S107">
        <f>D!G106</f>
        <v>0.18102216415929684</v>
      </c>
      <c r="T107">
        <f>V!H106</f>
        <v>0.42155173429035503</v>
      </c>
      <c r="U107">
        <f>A!H106</f>
        <v>0.17706970502174829</v>
      </c>
      <c r="V107">
        <f>D!H106</f>
        <v>0.32312974088994167</v>
      </c>
      <c r="W107">
        <f>V!I106</f>
        <v>3.2902329653175154E-2</v>
      </c>
      <c r="X107">
        <f>A!I106</f>
        <v>9.558335006840124E-2</v>
      </c>
      <c r="Y107">
        <f>D!I106</f>
        <v>0.11849003526997885</v>
      </c>
      <c r="Z107">
        <f>V!J106</f>
        <v>0.13625006235713716</v>
      </c>
      <c r="AA107">
        <f>A!J106</f>
        <v>8.2394463384890385E-2</v>
      </c>
      <c r="AB107">
        <f>D!J106</f>
        <v>0.12750428132745609</v>
      </c>
      <c r="AC107">
        <f>V!K106</f>
        <v>6.7933483213408558E-2</v>
      </c>
      <c r="AD107">
        <f>A!K106</f>
        <v>7.5987452872730191E-2</v>
      </c>
      <c r="AE107">
        <f>D!K106</f>
        <v>7.5287107684963092E-2</v>
      </c>
      <c r="AF107">
        <f>V!L106</f>
        <v>0.50053605616030183</v>
      </c>
      <c r="AG107" s="1">
        <f>A!L106</f>
        <v>5.7204120704034501E-2</v>
      </c>
      <c r="AH107">
        <f>D!L106</f>
        <v>0.16131562038537728</v>
      </c>
      <c r="AI107">
        <f>V!M106</f>
        <v>0.31601593315202336</v>
      </c>
      <c r="AJ107">
        <f>A!M106</f>
        <v>0.15936309493429651</v>
      </c>
      <c r="AK107">
        <f>D!M106</f>
        <v>0.19839079165289977</v>
      </c>
      <c r="AL107">
        <f>V!N106</f>
        <v>0.7353587280678725</v>
      </c>
      <c r="AM107">
        <f>A!N106</f>
        <v>0.31916333017558701</v>
      </c>
      <c r="AN107">
        <f>D!N106</f>
        <v>0.47954691317839448</v>
      </c>
      <c r="AO107">
        <f>V!O106</f>
        <v>0.53879246000682568</v>
      </c>
      <c r="AP107">
        <f>A!O106</f>
        <v>0.2211884835817495</v>
      </c>
      <c r="AQ107">
        <f>D!O106</f>
        <v>0.41472840671578032</v>
      </c>
      <c r="AR107">
        <f>V!P106</f>
        <v>8.7003021611614481E-2</v>
      </c>
      <c r="AS107">
        <f>A!P106</f>
        <v>0.18491105410642861</v>
      </c>
      <c r="AT107">
        <f>D!P106</f>
        <v>0.10501999611429215</v>
      </c>
      <c r="AU107">
        <f>V!Q106</f>
        <v>0.39597672821259683</v>
      </c>
      <c r="AV107">
        <f>A!Q106</f>
        <v>0.2229008072719916</v>
      </c>
      <c r="AW107">
        <f>D!Q106</f>
        <v>0.28627456620226371</v>
      </c>
      <c r="AX107">
        <f>V!R106</f>
        <v>0.12536780774737688</v>
      </c>
      <c r="AY107">
        <f>A!R106</f>
        <v>0.10241120260065326</v>
      </c>
      <c r="AZ107">
        <f>D!R106</f>
        <v>0.12303090782226131</v>
      </c>
      <c r="BA107">
        <f>V!S106</f>
        <v>0.17063355092665616</v>
      </c>
      <c r="BB107">
        <f>A!S106</f>
        <v>0.1185454143279927</v>
      </c>
      <c r="BC107">
        <f>D!S106</f>
        <v>0.15110049970215736</v>
      </c>
      <c r="BD107">
        <f>V!T106</f>
        <v>0.53333216942573647</v>
      </c>
      <c r="BE107">
        <f>A!T106</f>
        <v>0.41135934144047831</v>
      </c>
      <c r="BF107">
        <f>D!T106</f>
        <v>0.27683048704497309</v>
      </c>
    </row>
    <row r="108" spans="1:58" x14ac:dyDescent="0.45">
      <c r="A108" t="s">
        <v>198</v>
      </c>
      <c r="B108">
        <f>V!B107</f>
        <v>6.6902219145232755E-2</v>
      </c>
      <c r="C108">
        <f>A!B107</f>
        <v>4.1869762983987542E-2</v>
      </c>
      <c r="D108">
        <f>D!B107</f>
        <v>6.6157205569005229E-2</v>
      </c>
      <c r="E108">
        <f>V!C107</f>
        <v>0.12176809503438396</v>
      </c>
      <c r="F108">
        <f>A!C107</f>
        <v>4.1417719399450326E-2</v>
      </c>
      <c r="G108">
        <f>D!C107</f>
        <v>0.10354429849862581</v>
      </c>
      <c r="H108">
        <f>V!D107</f>
        <v>0.14763689729604643</v>
      </c>
      <c r="I108">
        <f>A!D107</f>
        <v>0.58740637860341871</v>
      </c>
      <c r="J108">
        <f>D!D107</f>
        <v>0.30234151839881851</v>
      </c>
      <c r="K108">
        <f>V!E107</f>
        <v>0.11195209240647802</v>
      </c>
      <c r="L108">
        <f>A!E107</f>
        <v>0.10756181427289063</v>
      </c>
      <c r="M108">
        <f>D!E107</f>
        <v>0.16156223531601532</v>
      </c>
      <c r="N108">
        <f>V!F107</f>
        <v>0.41440482754687386</v>
      </c>
      <c r="O108">
        <f>A!F107</f>
        <v>0.17270944996935828</v>
      </c>
      <c r="P108">
        <f>D!F107</f>
        <v>0.28817525788088394</v>
      </c>
      <c r="Q108">
        <f>V!G107</f>
        <v>3.3181787196964976E-2</v>
      </c>
      <c r="R108">
        <f>A!G107</f>
        <v>0.13202115331558406</v>
      </c>
      <c r="S108">
        <f>D!G107</f>
        <v>6.7952064206550616E-2</v>
      </c>
      <c r="T108">
        <f>V!H107</f>
        <v>0.32867505122383689</v>
      </c>
      <c r="U108">
        <f>A!H107</f>
        <v>0.13805753750766711</v>
      </c>
      <c r="V108">
        <f>D!H107</f>
        <v>0.25193748595942295</v>
      </c>
      <c r="W108">
        <f>V!I107</f>
        <v>3.3528252277711355E-2</v>
      </c>
      <c r="X108">
        <f>A!I107</f>
        <v>9.7401694908034894E-2</v>
      </c>
      <c r="Y108">
        <f>D!I107</f>
        <v>0.12074414902542886</v>
      </c>
      <c r="Z108">
        <f>V!J107</f>
        <v>0.2688770369213217</v>
      </c>
      <c r="AA108">
        <f>A!J107</f>
        <v>0.16259793786796142</v>
      </c>
      <c r="AB108">
        <f>D!J107</f>
        <v>0.2516180379297504</v>
      </c>
      <c r="AC108">
        <f>V!K107</f>
        <v>9.3272884250555188E-2</v>
      </c>
      <c r="AD108">
        <f>A!K107</f>
        <v>0.1043310097029406</v>
      </c>
      <c r="AE108">
        <f>D!K107</f>
        <v>0.10336943357664621</v>
      </c>
      <c r="AF108">
        <f>V!L107</f>
        <v>0.34669516642286352</v>
      </c>
      <c r="AG108" s="1">
        <f>A!L107</f>
        <v>3.9622304734041547E-2</v>
      </c>
      <c r="AH108">
        <f>D!L107</f>
        <v>0.11173489934999715</v>
      </c>
      <c r="AI108">
        <f>V!M107</f>
        <v>0.26529673748259575</v>
      </c>
      <c r="AJ108">
        <f>A!M107</f>
        <v>0.1337860048368493</v>
      </c>
      <c r="AK108">
        <f>D!M107</f>
        <v>0.16654992438873079</v>
      </c>
      <c r="AL108">
        <f>V!N107</f>
        <v>0.34185246087813592</v>
      </c>
      <c r="AM108">
        <f>A!N107</f>
        <v>0.1483721694978169</v>
      </c>
      <c r="AN108">
        <f>D!N107</f>
        <v>0.2229310486424485</v>
      </c>
      <c r="AO108">
        <f>V!O107</f>
        <v>0.27807680513615968</v>
      </c>
      <c r="AP108">
        <f>A!O107</f>
        <v>0.11415784631905503</v>
      </c>
      <c r="AQ108">
        <f>D!O107</f>
        <v>0.21404596184822816</v>
      </c>
      <c r="AR108">
        <f>V!P107</f>
        <v>0.20094958159746537</v>
      </c>
      <c r="AS108">
        <f>A!P107</f>
        <v>0.42708630421259675</v>
      </c>
      <c r="AT108">
        <f>D!P107</f>
        <v>0.24256311893100047</v>
      </c>
      <c r="AU108">
        <f>V!Q107</f>
        <v>0.37892648245752431</v>
      </c>
      <c r="AV108">
        <f>A!Q107</f>
        <v>0.21330298681383819</v>
      </c>
      <c r="AW108">
        <f>D!Q107</f>
        <v>0.27394795365306668</v>
      </c>
      <c r="AX108">
        <f>V!R107</f>
        <v>0.4479795007101518</v>
      </c>
      <c r="AY108">
        <f>A!R107</f>
        <v>0.36594816669853408</v>
      </c>
      <c r="AZ108">
        <f>D!R107</f>
        <v>0.43962900563112489</v>
      </c>
      <c r="BA108">
        <f>V!S107</f>
        <v>0.31531342683675662</v>
      </c>
      <c r="BB108">
        <f>A!S107</f>
        <v>0.21905985443395723</v>
      </c>
      <c r="BC108">
        <f>D!S107</f>
        <v>0.27921833718570682</v>
      </c>
      <c r="BD108">
        <f>V!T107</f>
        <v>0.33109128531924825</v>
      </c>
      <c r="BE108">
        <f>A!T107</f>
        <v>0.25537085683816457</v>
      </c>
      <c r="BF108">
        <f>D!T107</f>
        <v>0.1718556783663811</v>
      </c>
    </row>
    <row r="109" spans="1:58" x14ac:dyDescent="0.45">
      <c r="A109" t="s">
        <v>199</v>
      </c>
      <c r="B109">
        <f>V!B108</f>
        <v>0.12432615740785648</v>
      </c>
      <c r="C109">
        <f>A!B108</f>
        <v>7.780768425747811E-2</v>
      </c>
      <c r="D109">
        <f>D!B108</f>
        <v>0.12294167904028569</v>
      </c>
      <c r="E109">
        <f>V!C108</f>
        <v>0.10281180068310435</v>
      </c>
      <c r="F109">
        <f>A!C108</f>
        <v>3.4970000232348419E-2</v>
      </c>
      <c r="G109">
        <f>D!C108</f>
        <v>8.7425000580871048E-2</v>
      </c>
      <c r="H109">
        <f>V!D108</f>
        <v>0.14830109800980293</v>
      </c>
      <c r="I109">
        <f>A!D108</f>
        <v>0.59004904952836479</v>
      </c>
      <c r="J109">
        <f>D!D108</f>
        <v>0.3037017166690113</v>
      </c>
      <c r="K109">
        <f>V!E108</f>
        <v>9.3731811512543423E-2</v>
      </c>
      <c r="L109">
        <f>A!E108</f>
        <v>9.0056054198326019E-2</v>
      </c>
      <c r="M109">
        <f>D!E108</f>
        <v>0.13526786916319991</v>
      </c>
      <c r="N109">
        <f>V!F108</f>
        <v>0.40631753330313031</v>
      </c>
      <c r="O109">
        <f>A!F108</f>
        <v>0.16933894835419716</v>
      </c>
      <c r="P109">
        <f>D!F108</f>
        <v>0.28255138974680488</v>
      </c>
      <c r="Q109">
        <f>V!G108</f>
        <v>4.4053402788141134E-2</v>
      </c>
      <c r="R109">
        <f>A!G108</f>
        <v>0.17527630471026365</v>
      </c>
      <c r="S109">
        <f>D!G108</f>
        <v>9.0215745071459227E-2</v>
      </c>
      <c r="T109">
        <f>V!H108</f>
        <v>0.30260636124998569</v>
      </c>
      <c r="U109">
        <f>A!H108</f>
        <v>0.12710757604743536</v>
      </c>
      <c r="V109">
        <f>D!H108</f>
        <v>0.23195519588351782</v>
      </c>
      <c r="W109">
        <f>V!I108</f>
        <v>4.504769950996592E-2</v>
      </c>
      <c r="X109">
        <f>A!I108</f>
        <v>0.13086641819667316</v>
      </c>
      <c r="Y109">
        <f>D!I108</f>
        <v>0.16222874064032028</v>
      </c>
      <c r="Z109">
        <f>V!J108</f>
        <v>0.21045127053716164</v>
      </c>
      <c r="AA109">
        <f>A!J108</f>
        <v>0.12726613995321598</v>
      </c>
      <c r="AB109">
        <f>D!J108</f>
        <v>0.19694257411754656</v>
      </c>
      <c r="AC109">
        <f>V!K108</f>
        <v>8.0741802342527175E-2</v>
      </c>
      <c r="AD109">
        <f>A!K108</f>
        <v>9.0314284063548425E-2</v>
      </c>
      <c r="AE109">
        <f>D!K108</f>
        <v>8.948189434867701E-2</v>
      </c>
      <c r="AF109">
        <f>V!L108</f>
        <v>0.32738483860243117</v>
      </c>
      <c r="AG109" s="1">
        <f>A!L108</f>
        <v>3.7415410125992137E-2</v>
      </c>
      <c r="AH109">
        <f>D!L108</f>
        <v>0.1055114565552978</v>
      </c>
      <c r="AI109">
        <f>V!M108</f>
        <v>0.26610396269103714</v>
      </c>
      <c r="AJ109">
        <f>A!M108</f>
        <v>0.13419307895568597</v>
      </c>
      <c r="AK109">
        <f>D!M108</f>
        <v>0.16705669012850705</v>
      </c>
      <c r="AL109">
        <f>V!N108</f>
        <v>0.44934295609012953</v>
      </c>
      <c r="AM109">
        <f>A!N108</f>
        <v>0.19502562325394937</v>
      </c>
      <c r="AN109">
        <f>D!N108</f>
        <v>0.29302844900970276</v>
      </c>
      <c r="AO109">
        <f>V!O108</f>
        <v>0.30461944186980627</v>
      </c>
      <c r="AP109">
        <f>A!O108</f>
        <v>0.12505429718865729</v>
      </c>
      <c r="AQ109">
        <f>D!O108</f>
        <v>0.23447680722873243</v>
      </c>
      <c r="AR109">
        <f>V!P108</f>
        <v>0.18166934809028529</v>
      </c>
      <c r="AS109">
        <f>A!P108</f>
        <v>0.38610924117281342</v>
      </c>
      <c r="AT109">
        <f>D!P108</f>
        <v>0.21929024851225173</v>
      </c>
      <c r="AU109">
        <f>V!Q108</f>
        <v>0.38874411442990942</v>
      </c>
      <c r="AV109">
        <f>A!Q108</f>
        <v>0.21882946838769735</v>
      </c>
      <c r="AW109">
        <f>D!Q108</f>
        <v>0.2810456897920427</v>
      </c>
      <c r="AX109">
        <f>V!R108</f>
        <v>0.35024422066257965</v>
      </c>
      <c r="AY109">
        <f>A!R108</f>
        <v>0.28610958815090115</v>
      </c>
      <c r="AZ109">
        <f>D!R108</f>
        <v>0.34371554549672018</v>
      </c>
      <c r="BA109">
        <f>V!S108</f>
        <v>0.26060251211398172</v>
      </c>
      <c r="BB109">
        <f>A!S108</f>
        <v>0.18105016631076626</v>
      </c>
      <c r="BC109">
        <f>D!S108</f>
        <v>0.23077038243777595</v>
      </c>
      <c r="BD109">
        <f>V!T108</f>
        <v>0.47203467279636679</v>
      </c>
      <c r="BE109">
        <f>A!T108</f>
        <v>0.36408055480257884</v>
      </c>
      <c r="BF109">
        <f>D!T108</f>
        <v>0.24501351289766574</v>
      </c>
    </row>
    <row r="110" spans="1:58" x14ac:dyDescent="0.45">
      <c r="A110" t="s">
        <v>200</v>
      </c>
      <c r="B110">
        <f>V!B109</f>
        <v>9.7516262707352988E-2</v>
      </c>
      <c r="C110">
        <f>A!B109</f>
        <v>6.1029108732218694E-2</v>
      </c>
      <c r="D110">
        <f>D!B109</f>
        <v>9.6430335505712089E-2</v>
      </c>
      <c r="E110">
        <f>V!C109</f>
        <v>0.18742406771195255</v>
      </c>
      <c r="F110">
        <f>A!C109</f>
        <v>6.3749682895221954E-2</v>
      </c>
      <c r="G110">
        <f>D!C109</f>
        <v>0.1593742072380549</v>
      </c>
      <c r="H110">
        <f>V!D109</f>
        <v>0.12626211566487192</v>
      </c>
      <c r="I110">
        <f>A!D109</f>
        <v>0.502362034666618</v>
      </c>
      <c r="J110">
        <f>D!D109</f>
        <v>0.25856869431370044</v>
      </c>
      <c r="K110">
        <f>V!E109</f>
        <v>0.13684498356490638</v>
      </c>
      <c r="L110">
        <f>A!E109</f>
        <v>0.13147851362118457</v>
      </c>
      <c r="M110">
        <f>D!E109</f>
        <v>0.19748609392896294</v>
      </c>
      <c r="N110">
        <f>V!F109</f>
        <v>0.63903134122100125</v>
      </c>
      <c r="O110">
        <f>A!F109</f>
        <v>0.26632593087486828</v>
      </c>
      <c r="P110">
        <f>D!F109</f>
        <v>0.44437952772038924</v>
      </c>
      <c r="Q110">
        <f>V!G109</f>
        <v>8.7594736430786024E-2</v>
      </c>
      <c r="R110">
        <f>A!G109</f>
        <v>0.34851522792674439</v>
      </c>
      <c r="S110">
        <f>D!G109</f>
        <v>0.1793828379034714</v>
      </c>
      <c r="T110">
        <f>V!H109</f>
        <v>0.41710994504474203</v>
      </c>
      <c r="U110">
        <f>A!H109</f>
        <v>0.17520396412327119</v>
      </c>
      <c r="V110">
        <f>D!H109</f>
        <v>0.31972500051937053</v>
      </c>
      <c r="W110">
        <f>V!I109</f>
        <v>3.1522665029076351E-2</v>
      </c>
      <c r="X110">
        <f>A!I109</f>
        <v>9.1575337014848379E-2</v>
      </c>
      <c r="Y110">
        <f>D!I109</f>
        <v>0.11352149621230659</v>
      </c>
      <c r="Z110">
        <f>V!J109</f>
        <v>0.13898894723988794</v>
      </c>
      <c r="AA110">
        <f>A!J109</f>
        <v>8.4050748499797101E-2</v>
      </c>
      <c r="AB110">
        <f>D!J109</f>
        <v>0.13006735941030056</v>
      </c>
      <c r="AC110">
        <f>V!K109</f>
        <v>6.6962501407221375E-2</v>
      </c>
      <c r="AD110">
        <f>A!K109</f>
        <v>7.4901354666840392E-2</v>
      </c>
      <c r="AE110">
        <f>D!K109</f>
        <v>7.4211019600786562E-2</v>
      </c>
      <c r="AF110">
        <f>V!L109</f>
        <v>0.49561139558020217</v>
      </c>
      <c r="AG110" s="1">
        <f>A!L109</f>
        <v>5.664130235202311E-2</v>
      </c>
      <c r="AH110">
        <f>D!L109</f>
        <v>0.15972847263270515</v>
      </c>
      <c r="AI110">
        <f>V!M109</f>
        <v>0.31458722916156351</v>
      </c>
      <c r="AJ110">
        <f>A!M109</f>
        <v>0.1586426164210972</v>
      </c>
      <c r="AK110">
        <f>D!M109</f>
        <v>0.19749386942218222</v>
      </c>
      <c r="AL110">
        <f>V!N109</f>
        <v>0.73617282291645436</v>
      </c>
      <c r="AM110">
        <f>A!N109</f>
        <v>0.31951666687104563</v>
      </c>
      <c r="AN110">
        <f>D!N109</f>
        <v>0.48007780600222427</v>
      </c>
      <c r="AO110">
        <f>V!O109</f>
        <v>0.5332432766669194</v>
      </c>
      <c r="AP110">
        <f>A!O109</f>
        <v>0.21891039778957741</v>
      </c>
      <c r="AQ110">
        <f>D!O109</f>
        <v>0.41045699585545764</v>
      </c>
      <c r="AR110">
        <f>V!P109</f>
        <v>9.1416885967715217E-2</v>
      </c>
      <c r="AS110">
        <f>A!P109</f>
        <v>0.19429201922293698</v>
      </c>
      <c r="AT110">
        <f>D!P109</f>
        <v>0.11034790322533472</v>
      </c>
      <c r="AU110">
        <f>V!Q109</f>
        <v>0.40185741199262603</v>
      </c>
      <c r="AV110">
        <f>A!Q109</f>
        <v>0.22621112595611401</v>
      </c>
      <c r="AW110">
        <f>D!Q109</f>
        <v>0.2905260539240288</v>
      </c>
      <c r="AX110">
        <f>V!R109</f>
        <v>0.12354379280172714</v>
      </c>
      <c r="AY110">
        <f>A!R109</f>
        <v>0.10092119039176176</v>
      </c>
      <c r="AZ110">
        <f>D!R109</f>
        <v>0.12124089315520373</v>
      </c>
      <c r="BA110">
        <f>V!S109</f>
        <v>0.16624537669142744</v>
      </c>
      <c r="BB110">
        <f>A!S109</f>
        <v>0.11549678801720221</v>
      </c>
      <c r="BC110">
        <f>D!S109</f>
        <v>0.14721465593859298</v>
      </c>
      <c r="BD110">
        <f>V!T109</f>
        <v>0.53490999326349187</v>
      </c>
      <c r="BE110">
        <f>A!T109</f>
        <v>0.41257631767408337</v>
      </c>
      <c r="BF110">
        <f>D!T109</f>
        <v>0.27764946959753001</v>
      </c>
    </row>
    <row r="111" spans="1:58" x14ac:dyDescent="0.45">
      <c r="A111" t="s">
        <v>201</v>
      </c>
      <c r="B111">
        <f>V!B110</f>
        <v>0.15869056104226825</v>
      </c>
      <c r="C111">
        <f>A!B110</f>
        <v>9.9314137311530923E-2</v>
      </c>
      <c r="D111">
        <f>D!B110</f>
        <v>0.15692340557409154</v>
      </c>
      <c r="E111">
        <f>V!C110</f>
        <v>0.12456155406489214</v>
      </c>
      <c r="F111">
        <f>A!C110</f>
        <v>4.2367875532276236E-2</v>
      </c>
      <c r="G111">
        <f>D!C110</f>
        <v>0.10591968883069058</v>
      </c>
      <c r="H111">
        <f>V!D110</f>
        <v>0.14080753446804239</v>
      </c>
      <c r="I111">
        <f>A!D110</f>
        <v>0.56023423288348773</v>
      </c>
      <c r="J111">
        <f>D!D110</f>
        <v>0.28835585516061873</v>
      </c>
      <c r="K111">
        <f>V!E110</f>
        <v>0.10869135419102728</v>
      </c>
      <c r="L111">
        <f>A!E110</f>
        <v>0.10442894814432031</v>
      </c>
      <c r="M111">
        <f>D!E110</f>
        <v>0.15685654251881584</v>
      </c>
      <c r="N111">
        <f>V!F110</f>
        <v>0.27054564536893666</v>
      </c>
      <c r="O111">
        <f>A!F110</f>
        <v>0.11275397026592048</v>
      </c>
      <c r="P111">
        <f>D!F110</f>
        <v>0.1881362280074424</v>
      </c>
      <c r="Q111">
        <f>V!G110</f>
        <v>2.4975904919459727E-2</v>
      </c>
      <c r="R111">
        <f>A!G110</f>
        <v>9.9372217445509975E-2</v>
      </c>
      <c r="S111">
        <f>D!G110</f>
        <v>5.1147464861659546E-2</v>
      </c>
      <c r="T111">
        <f>V!H110</f>
        <v>0.27926529770608494</v>
      </c>
      <c r="U111">
        <f>A!H110</f>
        <v>0.11730333400447493</v>
      </c>
      <c r="V111">
        <f>D!H110</f>
        <v>0.21406369834826769</v>
      </c>
      <c r="W111">
        <f>V!I110</f>
        <v>6.159906805827061E-2</v>
      </c>
      <c r="X111">
        <f>A!I110</f>
        <v>0.17894919138446969</v>
      </c>
      <c r="Y111">
        <f>D!I110</f>
        <v>0.22183461851364542</v>
      </c>
      <c r="Z111">
        <f>V!J110</f>
        <v>0.29408863960330694</v>
      </c>
      <c r="AA111">
        <f>A!J110</f>
        <v>0.17784414354389169</v>
      </c>
      <c r="AB111">
        <f>D!J110</f>
        <v>0.27521132827741901</v>
      </c>
      <c r="AC111">
        <f>V!K110</f>
        <v>9.9278510405738415E-2</v>
      </c>
      <c r="AD111">
        <f>A!K110</f>
        <v>0.1110486430827074</v>
      </c>
      <c r="AE111">
        <f>D!K110</f>
        <v>0.11002515328471009</v>
      </c>
      <c r="AF111">
        <f>V!L110</f>
        <v>0.26274855758867099</v>
      </c>
      <c r="AG111" s="1">
        <f>A!L110</f>
        <v>3.0028406581562403E-2</v>
      </c>
      <c r="AH111">
        <f>D!L110</f>
        <v>8.4680106560005963E-2</v>
      </c>
      <c r="AI111">
        <f>V!M110</f>
        <v>0.21606893489424359</v>
      </c>
      <c r="AJ111">
        <f>A!M110</f>
        <v>0.1089610066190525</v>
      </c>
      <c r="AK111">
        <f>D!M110</f>
        <v>0.13564533477065721</v>
      </c>
      <c r="AL111">
        <f>V!N110</f>
        <v>0.23883330472327813</v>
      </c>
      <c r="AM111">
        <f>A!N110</f>
        <v>0.10365938416561035</v>
      </c>
      <c r="AN111">
        <f>D!N110</f>
        <v>0.15574952696239946</v>
      </c>
      <c r="AO111">
        <f>V!O110</f>
        <v>0.18606010659518318</v>
      </c>
      <c r="AP111">
        <f>A!O110</f>
        <v>7.6382570075917311E-2</v>
      </c>
      <c r="AQ111">
        <f>D!O110</f>
        <v>0.14321731889234496</v>
      </c>
      <c r="AR111">
        <f>V!P110</f>
        <v>0.21293777809409295</v>
      </c>
      <c r="AS111">
        <f>A!P110</f>
        <v>0.45256530494112401</v>
      </c>
      <c r="AT111">
        <f>D!P110</f>
        <v>0.25703388472938193</v>
      </c>
      <c r="AU111">
        <f>V!Q110</f>
        <v>0.27597048142411895</v>
      </c>
      <c r="AV111">
        <f>A!Q110</f>
        <v>0.15534762199370936</v>
      </c>
      <c r="AW111">
        <f>D!Q110</f>
        <v>0.19951508314878358</v>
      </c>
      <c r="AX111">
        <f>V!R110</f>
        <v>0.54990863539165635</v>
      </c>
      <c r="AY111">
        <f>A!R110</f>
        <v>0.44921264623550872</v>
      </c>
      <c r="AZ111">
        <f>D!R110</f>
        <v>0.53965814547755742</v>
      </c>
      <c r="BA111">
        <f>V!S110</f>
        <v>0.35982338835817401</v>
      </c>
      <c r="BB111">
        <f>A!S110</f>
        <v>0.24998256454357354</v>
      </c>
      <c r="BC111">
        <f>D!S110</f>
        <v>0.31863307942769886</v>
      </c>
      <c r="BD111">
        <f>V!T110</f>
        <v>0.35128600376714797</v>
      </c>
      <c r="BE111">
        <f>A!T110</f>
        <v>0.27094705223295718</v>
      </c>
      <c r="BF111">
        <f>D!T110</f>
        <v>0.18233791451142323</v>
      </c>
    </row>
    <row r="112" spans="1:58" x14ac:dyDescent="0.45">
      <c r="A112" t="s">
        <v>202</v>
      </c>
      <c r="B112">
        <f>V!B111</f>
        <v>9.7346832005534706E-2</v>
      </c>
      <c r="C112">
        <f>A!B111</f>
        <v>6.0923073036871389E-2</v>
      </c>
      <c r="D112">
        <f>D!B111</f>
        <v>9.6262791560038766E-2</v>
      </c>
      <c r="E112">
        <f>V!C111</f>
        <v>0.18689844677735246</v>
      </c>
      <c r="F112">
        <f>A!C111</f>
        <v>6.3570900264405594E-2</v>
      </c>
      <c r="G112">
        <f>D!C111</f>
        <v>0.15892725066101399</v>
      </c>
      <c r="H112">
        <f>V!D111</f>
        <v>0.1263584156652649</v>
      </c>
      <c r="I112">
        <f>A!D111</f>
        <v>0.50274518573201143</v>
      </c>
      <c r="J112">
        <f>D!D111</f>
        <v>0.25876590442088826</v>
      </c>
      <c r="K112">
        <f>V!E111</f>
        <v>0.13642156760541341</v>
      </c>
      <c r="L112">
        <f>A!E111</f>
        <v>0.13107170220912268</v>
      </c>
      <c r="M112">
        <f>D!E111</f>
        <v>0.19687504658349855</v>
      </c>
      <c r="N112">
        <f>V!F111</f>
        <v>0.63968159097899524</v>
      </c>
      <c r="O112">
        <f>A!F111</f>
        <v>0.26659693224980557</v>
      </c>
      <c r="P112">
        <f>D!F111</f>
        <v>0.44483170848480302</v>
      </c>
      <c r="Q112">
        <f>V!G111</f>
        <v>8.7413597131129631E-2</v>
      </c>
      <c r="R112">
        <f>A!G111</f>
        <v>0.34779452475577111</v>
      </c>
      <c r="S112">
        <f>D!G111</f>
        <v>0.17901188774194102</v>
      </c>
      <c r="T112">
        <f>V!H111</f>
        <v>0.41565301043017827</v>
      </c>
      <c r="U112">
        <f>A!H111</f>
        <v>0.17459198945574655</v>
      </c>
      <c r="V112">
        <f>D!H111</f>
        <v>0.31860822441289788</v>
      </c>
      <c r="W112">
        <f>V!I111</f>
        <v>3.1519849999659996E-2</v>
      </c>
      <c r="X112">
        <f>A!I111</f>
        <v>9.1567159176227458E-2</v>
      </c>
      <c r="Y112">
        <f>D!I111</f>
        <v>0.11351135854307934</v>
      </c>
      <c r="Z112">
        <f>V!J111</f>
        <v>0.13850753924022299</v>
      </c>
      <c r="AA112">
        <f>A!J111</f>
        <v>8.375962677026999E-2</v>
      </c>
      <c r="AB112">
        <f>D!J111</f>
        <v>0.12961685259980329</v>
      </c>
      <c r="AC112">
        <f>V!K111</f>
        <v>6.6932113614172783E-2</v>
      </c>
      <c r="AD112">
        <f>A!K111</f>
        <v>7.4867364197296365E-2</v>
      </c>
      <c r="AE112">
        <f>D!K111</f>
        <v>7.4177342407459532E-2</v>
      </c>
      <c r="AF112">
        <f>V!L111</f>
        <v>0.49489845217528416</v>
      </c>
      <c r="AG112" s="1">
        <f>A!L111</f>
        <v>5.6559823105746768E-2</v>
      </c>
      <c r="AH112">
        <f>D!L111</f>
        <v>0.15949870115820586</v>
      </c>
      <c r="AI112">
        <f>V!M111</f>
        <v>0.31405848130414327</v>
      </c>
      <c r="AJ112">
        <f>A!M111</f>
        <v>0.15837597513450793</v>
      </c>
      <c r="AK112">
        <f>D!M111</f>
        <v>0.19716192822867315</v>
      </c>
      <c r="AL112">
        <f>V!N111</f>
        <v>0.73666681672872525</v>
      </c>
      <c r="AM112">
        <f>A!N111</f>
        <v>0.31973107203711304</v>
      </c>
      <c r="AN112">
        <f>D!N111</f>
        <v>0.48039995245777284</v>
      </c>
      <c r="AO112">
        <f>V!O111</f>
        <v>0.53355498611893504</v>
      </c>
      <c r="AP112">
        <f>A!O111</f>
        <v>0.2190383627225102</v>
      </c>
      <c r="AQ112">
        <f>D!O111</f>
        <v>0.41069693010470659</v>
      </c>
      <c r="AR112">
        <f>V!P111</f>
        <v>9.0828426343761468E-2</v>
      </c>
      <c r="AS112">
        <f>A!P111</f>
        <v>0.19304134209300805</v>
      </c>
      <c r="AT112">
        <f>D!P111</f>
        <v>0.1096375827528238</v>
      </c>
      <c r="AU112">
        <f>V!Q111</f>
        <v>0.39926407876495129</v>
      </c>
      <c r="AV112">
        <f>A!Q111</f>
        <v>0.22475130261603218</v>
      </c>
      <c r="AW112">
        <f>D!Q111</f>
        <v>0.28865118277157076</v>
      </c>
      <c r="AX112">
        <f>V!R111</f>
        <v>0.12302074719837011</v>
      </c>
      <c r="AY112">
        <f>A!R111</f>
        <v>0.10049392177937032</v>
      </c>
      <c r="AZ112">
        <f>D!R111</f>
        <v>0.12072759730541803</v>
      </c>
      <c r="BA112">
        <f>V!S111</f>
        <v>0.16557413060609574</v>
      </c>
      <c r="BB112">
        <f>A!S111</f>
        <v>0.11503044863160336</v>
      </c>
      <c r="BC112">
        <f>D!S111</f>
        <v>0.14662024986566111</v>
      </c>
      <c r="BD112">
        <f>V!T111</f>
        <v>0.53581389065496177</v>
      </c>
      <c r="BE112">
        <f>A!T111</f>
        <v>0.41327349413745929</v>
      </c>
      <c r="BF112">
        <f>D!T111</f>
        <v>0.27811864503727274</v>
      </c>
    </row>
    <row r="113" spans="1:58" x14ac:dyDescent="0.45">
      <c r="A113" t="s">
        <v>203</v>
      </c>
      <c r="B113">
        <f>V!B112</f>
        <v>0.18527433613230002</v>
      </c>
      <c r="C113">
        <f>A!B112</f>
        <v>0.11595119922756415</v>
      </c>
      <c r="D113">
        <f>D!B112</f>
        <v>0.18321114753394477</v>
      </c>
      <c r="E113">
        <f>V!C112</f>
        <v>0.33250374419728784</v>
      </c>
      <c r="F113">
        <f>A!C112</f>
        <v>0.11309651163173057</v>
      </c>
      <c r="G113">
        <f>D!C112</f>
        <v>0.28274127907932645</v>
      </c>
      <c r="H113">
        <f>V!D112</f>
        <v>7.7081862909697998E-2</v>
      </c>
      <c r="I113">
        <f>A!D112</f>
        <v>0.30668741200241539</v>
      </c>
      <c r="J113">
        <f>D!D112</f>
        <v>0.15785381500124324</v>
      </c>
      <c r="K113">
        <f>V!E112</f>
        <v>0.22938196686257425</v>
      </c>
      <c r="L113">
        <f>A!E112</f>
        <v>0.22038659561306154</v>
      </c>
      <c r="M113">
        <f>D!E112</f>
        <v>0.33102966198206796</v>
      </c>
      <c r="N113">
        <f>V!F112</f>
        <v>0.60646304255088224</v>
      </c>
      <c r="O113">
        <f>A!F112</f>
        <v>0.25275260214930506</v>
      </c>
      <c r="P113">
        <f>D!F112</f>
        <v>0.42173167894034191</v>
      </c>
      <c r="Q113">
        <f>V!G112</f>
        <v>0.11468659677167389</v>
      </c>
      <c r="R113">
        <f>A!G112</f>
        <v>0.45630624672985143</v>
      </c>
      <c r="S113">
        <f>D!G112</f>
        <v>0.23486350934624706</v>
      </c>
      <c r="T113">
        <f>V!H112</f>
        <v>0.57745880489965562</v>
      </c>
      <c r="U113">
        <f>A!H112</f>
        <v>0.24255732316680631</v>
      </c>
      <c r="V113">
        <f>D!H112</f>
        <v>0.44263633339323283</v>
      </c>
      <c r="W113">
        <f>V!I112</f>
        <v>5.3546816724571782E-2</v>
      </c>
      <c r="X113">
        <f>A!I112</f>
        <v>0.15555689162391423</v>
      </c>
      <c r="Y113">
        <f>D!I112</f>
        <v>0.19283632098912243</v>
      </c>
      <c r="Z113">
        <f>V!J112</f>
        <v>0.1255833569120777</v>
      </c>
      <c r="AA113">
        <f>A!J112</f>
        <v>7.5943989483992932E-2</v>
      </c>
      <c r="AB113">
        <f>D!J112</f>
        <v>0.11752226305623489</v>
      </c>
      <c r="AC113">
        <f>V!K112</f>
        <v>8.6154578785914843E-2</v>
      </c>
      <c r="AD113">
        <f>A!K112</f>
        <v>9.6368781425482067E-2</v>
      </c>
      <c r="AE113">
        <f>D!K112</f>
        <v>9.5480589891606654E-2</v>
      </c>
      <c r="AF113">
        <f>V!L112</f>
        <v>0.60135777827346004</v>
      </c>
      <c r="AG113" s="1">
        <f>A!L112</f>
        <v>6.872660323125257E-2</v>
      </c>
      <c r="AH113">
        <f>D!L112</f>
        <v>0.19380902111213222</v>
      </c>
      <c r="AI113">
        <f>V!M112</f>
        <v>0.37876726691305113</v>
      </c>
      <c r="AJ113">
        <f>A!M112</f>
        <v>0.1910078498669589</v>
      </c>
      <c r="AK113">
        <f>D!M112</f>
        <v>0.23778528248743863</v>
      </c>
      <c r="AL113">
        <f>V!N112</f>
        <v>0.69425203360871313</v>
      </c>
      <c r="AM113">
        <f>A!N112</f>
        <v>0.30132203857826373</v>
      </c>
      <c r="AN113">
        <f>D!N112</f>
        <v>0.45274014841658716</v>
      </c>
      <c r="AO113">
        <f>V!O112</f>
        <v>0.58409578359386682</v>
      </c>
      <c r="AP113">
        <f>A!O112</f>
        <v>0.23978669010695586</v>
      </c>
      <c r="AQ113">
        <f>D!O112</f>
        <v>0.44960004395054221</v>
      </c>
      <c r="AR113">
        <f>V!P112</f>
        <v>5.8094142209766039E-2</v>
      </c>
      <c r="AS113">
        <f>A!P112</f>
        <v>0.12346983902893056</v>
      </c>
      <c r="AT113">
        <f>D!P112</f>
        <v>7.0124536781815683E-2</v>
      </c>
      <c r="AU113">
        <f>V!Q112</f>
        <v>0.47653713558957517</v>
      </c>
      <c r="AV113">
        <f>A!Q112</f>
        <v>0.26824938096101913</v>
      </c>
      <c r="AW113">
        <f>D!Q112</f>
        <v>0.34451636182248535</v>
      </c>
      <c r="AX113">
        <f>V!R112</f>
        <v>0.17366202759375443</v>
      </c>
      <c r="AY113">
        <f>A!R112</f>
        <v>0.1418620729795472</v>
      </c>
      <c r="AZ113">
        <f>D!R112</f>
        <v>0.17042490646536207</v>
      </c>
      <c r="BA113">
        <f>V!S112</f>
        <v>0.25030190746577241</v>
      </c>
      <c r="BB113">
        <f>A!S112</f>
        <v>0.1738939567656945</v>
      </c>
      <c r="BC113">
        <f>D!S112</f>
        <v>0.2216489259532432</v>
      </c>
      <c r="BD113">
        <f>V!T112</f>
        <v>0.45834801786104573</v>
      </c>
      <c r="BE113">
        <f>A!T112</f>
        <v>0.35352403171345231</v>
      </c>
      <c r="BF113">
        <f>D!T112</f>
        <v>0.237909341109489</v>
      </c>
    </row>
    <row r="114" spans="1:58" x14ac:dyDescent="0.45">
      <c r="A114" t="s">
        <v>204</v>
      </c>
      <c r="B114">
        <f>V!B113</f>
        <v>0.10390581435004641</v>
      </c>
      <c r="C114">
        <f>A!B113</f>
        <v>6.5027914994127037E-2</v>
      </c>
      <c r="D114">
        <f>D!B113</f>
        <v>0.10274873401207262</v>
      </c>
      <c r="E114">
        <f>V!C113</f>
        <v>0.19942241517820145</v>
      </c>
      <c r="F114">
        <f>A!C113</f>
        <v>6.7830753461973287E-2</v>
      </c>
      <c r="G114">
        <f>D!C113</f>
        <v>0.16957688365493323</v>
      </c>
      <c r="H114">
        <f>V!D113</f>
        <v>0.12245619971289673</v>
      </c>
      <c r="I114">
        <f>A!D113</f>
        <v>0.48721934779386566</v>
      </c>
      <c r="J114">
        <f>D!D113</f>
        <v>0.2507746643056662</v>
      </c>
      <c r="K114">
        <f>V!E113</f>
        <v>0.14514237891867765</v>
      </c>
      <c r="L114">
        <f>A!E113</f>
        <v>0.13945052092186677</v>
      </c>
      <c r="M114">
        <f>D!E113</f>
        <v>0.20946037428264069</v>
      </c>
      <c r="N114">
        <f>V!F113</f>
        <v>0.63859409830684066</v>
      </c>
      <c r="O114">
        <f>A!F113</f>
        <v>0.266143703308518</v>
      </c>
      <c r="P114">
        <f>D!F113</f>
        <v>0.44407547095953859</v>
      </c>
      <c r="Q114">
        <f>V!G113</f>
        <v>8.9332919424247356E-2</v>
      </c>
      <c r="R114">
        <f>A!G113</f>
        <v>0.35543097728370754</v>
      </c>
      <c r="S114">
        <f>D!G113</f>
        <v>0.18294241477837889</v>
      </c>
      <c r="T114">
        <f>V!H113</f>
        <v>0.42855306341122462</v>
      </c>
      <c r="U114">
        <f>A!H113</f>
        <v>0.18001056181665515</v>
      </c>
      <c r="V114">
        <f>D!H113</f>
        <v>0.32849643133546963</v>
      </c>
      <c r="W114">
        <f>V!I113</f>
        <v>3.3287056674508292E-2</v>
      </c>
      <c r="X114">
        <f>A!I113</f>
        <v>9.6701006415185475E-2</v>
      </c>
      <c r="Y114">
        <f>D!I113</f>
        <v>0.1198755395430077</v>
      </c>
      <c r="Z114">
        <f>V!J113</f>
        <v>0.13742461617332807</v>
      </c>
      <c r="AA114">
        <f>A!J113</f>
        <v>8.310475099670854E-2</v>
      </c>
      <c r="AB114">
        <f>D!J113</f>
        <v>0.12860344148652664</v>
      </c>
      <c r="AC114">
        <f>V!K113</f>
        <v>6.8317308760103085E-2</v>
      </c>
      <c r="AD114">
        <f>A!K113</f>
        <v>7.6416783510012215E-2</v>
      </c>
      <c r="AE114">
        <f>D!K113</f>
        <v>7.5712481357846209E-2</v>
      </c>
      <c r="AF114">
        <f>V!L113</f>
        <v>0.50470693643013242</v>
      </c>
      <c r="AG114" s="1">
        <f>A!L113</f>
        <v>5.7680792734872283E-2</v>
      </c>
      <c r="AH114">
        <f>D!L113</f>
        <v>0.16265983551233981</v>
      </c>
      <c r="AI114">
        <f>V!M113</f>
        <v>0.31850721577152324</v>
      </c>
      <c r="AJ114">
        <f>A!M113</f>
        <v>0.16061941927414722</v>
      </c>
      <c r="AK114">
        <f>D!M113</f>
        <v>0.19995478725965268</v>
      </c>
      <c r="AL114">
        <f>V!N113</f>
        <v>0.73317216684407549</v>
      </c>
      <c r="AM114">
        <f>A!N113</f>
        <v>0.31821431014606549</v>
      </c>
      <c r="AN114">
        <f>D!N113</f>
        <v>0.47812099866167623</v>
      </c>
      <c r="AO114">
        <f>V!O113</f>
        <v>0.53905417262405797</v>
      </c>
      <c r="AP114">
        <f>A!O113</f>
        <v>0.22129592349829749</v>
      </c>
      <c r="AQ114">
        <f>D!O113</f>
        <v>0.41492985655930775</v>
      </c>
      <c r="AR114">
        <f>V!P113</f>
        <v>8.8150179610719692E-2</v>
      </c>
      <c r="AS114">
        <f>A!P113</f>
        <v>0.18734915557591653</v>
      </c>
      <c r="AT114">
        <f>D!P113</f>
        <v>0.10640471271811669</v>
      </c>
      <c r="AU114">
        <f>V!Q113</f>
        <v>0.40470641720293393</v>
      </c>
      <c r="AV114">
        <f>A!Q113</f>
        <v>0.22781487061092306</v>
      </c>
      <c r="AW114">
        <f>D!Q113</f>
        <v>0.29258576519638158</v>
      </c>
      <c r="AX114">
        <f>V!R113</f>
        <v>0.12794341900141717</v>
      </c>
      <c r="AY114">
        <f>A!R113</f>
        <v>0.10451518328514889</v>
      </c>
      <c r="AZ114">
        <f>D!R113</f>
        <v>0.12555850877880304</v>
      </c>
      <c r="BA114">
        <f>V!S113</f>
        <v>0.17449322523182764</v>
      </c>
      <c r="BB114">
        <f>A!S113</f>
        <v>0.12122687226632238</v>
      </c>
      <c r="BC114">
        <f>D!S113</f>
        <v>0.15451834286976318</v>
      </c>
      <c r="BD114">
        <f>V!T113</f>
        <v>0.52930737248234716</v>
      </c>
      <c r="BE114">
        <f>A!T113</f>
        <v>0.4082550137532005</v>
      </c>
      <c r="BF114">
        <f>D!T113</f>
        <v>0.27474138280193583</v>
      </c>
    </row>
    <row r="115" spans="1:58" x14ac:dyDescent="0.45">
      <c r="A115" t="s">
        <v>205</v>
      </c>
      <c r="B115">
        <f>V!B114</f>
        <v>0.18558964504552161</v>
      </c>
      <c r="C115">
        <f>A!B114</f>
        <v>0.1161485306409612</v>
      </c>
      <c r="D115">
        <f>D!B114</f>
        <v>0.18352294521205256</v>
      </c>
      <c r="E115">
        <f>V!C114</f>
        <v>0.33410181528673127</v>
      </c>
      <c r="F115">
        <f>A!C114</f>
        <v>0.11364007322677935</v>
      </c>
      <c r="G115">
        <f>D!C114</f>
        <v>0.2841001830669484</v>
      </c>
      <c r="H115">
        <f>V!D114</f>
        <v>7.6781905606170472E-2</v>
      </c>
      <c r="I115">
        <f>A!D114</f>
        <v>0.3054939648585932</v>
      </c>
      <c r="J115">
        <f>D!D114</f>
        <v>0.1572395407360406</v>
      </c>
      <c r="K115">
        <f>V!E114</f>
        <v>0.23085761340499836</v>
      </c>
      <c r="L115">
        <f>A!E114</f>
        <v>0.22180437366362585</v>
      </c>
      <c r="M115">
        <f>D!E114</f>
        <v>0.3331592224825074</v>
      </c>
      <c r="N115">
        <f>V!F114</f>
        <v>0.60666867880587316</v>
      </c>
      <c r="O115">
        <f>A!F114</f>
        <v>0.25283830415404157</v>
      </c>
      <c r="P115">
        <f>D!F114</f>
        <v>0.42187467746949148</v>
      </c>
      <c r="Q115">
        <f>V!G114</f>
        <v>0.11481570004063689</v>
      </c>
      <c r="R115">
        <f>A!G114</f>
        <v>0.45681991292764035</v>
      </c>
      <c r="S115">
        <f>D!G114</f>
        <v>0.2351278963598149</v>
      </c>
      <c r="T115">
        <f>V!H114</f>
        <v>0.57931972626383055</v>
      </c>
      <c r="U115">
        <f>A!H114</f>
        <v>0.24333898949674759</v>
      </c>
      <c r="V115">
        <f>D!H114</f>
        <v>0.4440627752491409</v>
      </c>
      <c r="W115">
        <f>V!I114</f>
        <v>5.3664016010394361E-2</v>
      </c>
      <c r="X115">
        <f>A!I114</f>
        <v>0.15589736296690515</v>
      </c>
      <c r="Y115">
        <f>D!I114</f>
        <v>0.19325838677161006</v>
      </c>
      <c r="Z115">
        <f>V!J114</f>
        <v>0.12584087078152778</v>
      </c>
      <c r="AA115">
        <f>A!J114</f>
        <v>7.6099715776667146E-2</v>
      </c>
      <c r="AB115">
        <f>D!J114</f>
        <v>0.1177632473192</v>
      </c>
      <c r="AC115">
        <f>V!K114</f>
        <v>8.6192369147654241E-2</v>
      </c>
      <c r="AD115">
        <f>A!K114</f>
        <v>9.6411052087840052E-2</v>
      </c>
      <c r="AE115">
        <f>D!K114</f>
        <v>9.5522470962606493E-2</v>
      </c>
      <c r="AF115">
        <f>V!L114</f>
        <v>0.60311697077420323</v>
      </c>
      <c r="AG115" s="1">
        <f>A!L114</f>
        <v>6.8927653802766095E-2</v>
      </c>
      <c r="AH115">
        <f>D!L114</f>
        <v>0.19437598372380036</v>
      </c>
      <c r="AI115">
        <f>V!M114</f>
        <v>0.37908875990007973</v>
      </c>
      <c r="AJ115">
        <f>A!M114</f>
        <v>0.19116997497534038</v>
      </c>
      <c r="AK115">
        <f>D!M114</f>
        <v>0.2379871117039952</v>
      </c>
      <c r="AL115">
        <f>V!N114</f>
        <v>0.69362166822409421</v>
      </c>
      <c r="AM115">
        <f>A!N114</f>
        <v>0.30104844487806925</v>
      </c>
      <c r="AN115">
        <f>D!N114</f>
        <v>0.4523290704449382</v>
      </c>
      <c r="AO115">
        <f>V!O114</f>
        <v>0.58491341323912283</v>
      </c>
      <c r="AP115">
        <f>A!O114</f>
        <v>0.24012234859290305</v>
      </c>
      <c r="AQ115">
        <f>D!O114</f>
        <v>0.45022940361169317</v>
      </c>
      <c r="AR115">
        <f>V!P114</f>
        <v>5.8322681701757154E-2</v>
      </c>
      <c r="AS115">
        <f>A!P114</f>
        <v>0.12395556328983809</v>
      </c>
      <c r="AT115">
        <f>D!P114</f>
        <v>7.0400403253074714E-2</v>
      </c>
      <c r="AU115">
        <f>V!Q114</f>
        <v>0.47841727010642998</v>
      </c>
      <c r="AV115">
        <f>A!Q114</f>
        <v>0.26930773482812287</v>
      </c>
      <c r="AW115">
        <f>D!Q114</f>
        <v>0.34587562022043228</v>
      </c>
      <c r="AX115">
        <f>V!R114</f>
        <v>0.17477127302501402</v>
      </c>
      <c r="AY115">
        <f>A!R114</f>
        <v>0.14276820000398621</v>
      </c>
      <c r="AZ115">
        <f>D!R114</f>
        <v>0.17151347517257406</v>
      </c>
      <c r="BA115">
        <f>V!S114</f>
        <v>0.25237843406855193</v>
      </c>
      <c r="BB115">
        <f>A!S114</f>
        <v>0.17533659630025716</v>
      </c>
      <c r="BC115">
        <f>D!S114</f>
        <v>0.2234877449054414</v>
      </c>
      <c r="BD115">
        <f>V!T114</f>
        <v>0.45712858342779583</v>
      </c>
      <c r="BE115">
        <f>A!T114</f>
        <v>0.35258348138825507</v>
      </c>
      <c r="BF115">
        <f>D!T114</f>
        <v>0.23727638355052633</v>
      </c>
    </row>
    <row r="116" spans="1:58" x14ac:dyDescent="0.45">
      <c r="A116" t="s">
        <v>206</v>
      </c>
      <c r="B116">
        <f>V!B115</f>
        <v>7.2378304634353977E-2</v>
      </c>
      <c r="C116">
        <f>A!B115</f>
        <v>4.5296889982747147E-2</v>
      </c>
      <c r="D116">
        <f>D!B115</f>
        <v>7.1572310150675209E-2</v>
      </c>
      <c r="E116">
        <f>V!C115</f>
        <v>4.6024797560714564E-2</v>
      </c>
      <c r="F116">
        <f>A!C115</f>
        <v>1.5654693047862097E-2</v>
      </c>
      <c r="G116">
        <f>D!C115</f>
        <v>3.9136732619655244E-2</v>
      </c>
      <c r="H116">
        <f>V!D115</f>
        <v>0.1461350221169519</v>
      </c>
      <c r="I116">
        <f>A!D115</f>
        <v>0.58143083267808526</v>
      </c>
      <c r="J116">
        <f>D!D115</f>
        <v>0.29926586976077918</v>
      </c>
      <c r="K116">
        <f>V!E115</f>
        <v>2.6612978181365567E-2</v>
      </c>
      <c r="L116">
        <f>A!E115</f>
        <v>2.5569331978174761E-2</v>
      </c>
      <c r="M116">
        <f>D!E115</f>
        <v>3.8406180277421681E-2</v>
      </c>
      <c r="N116">
        <f>V!F115</f>
        <v>0.67483273609547223</v>
      </c>
      <c r="O116">
        <f>A!F115</f>
        <v>0.28124670111180838</v>
      </c>
      <c r="P116">
        <f>D!F115</f>
        <v>0.46927565709590685</v>
      </c>
      <c r="Q116">
        <f>V!G115</f>
        <v>5.6855947650217203E-2</v>
      </c>
      <c r="R116">
        <f>A!G115</f>
        <v>0.22621408958703443</v>
      </c>
      <c r="S116">
        <f>D!G115</f>
        <v>0.11643372258156183</v>
      </c>
      <c r="T116">
        <f>V!H115</f>
        <v>0.24107372564081958</v>
      </c>
      <c r="U116">
        <f>A!H115</f>
        <v>0.10126124509859587</v>
      </c>
      <c r="V116">
        <f>D!H115</f>
        <v>0.1847889218931229</v>
      </c>
      <c r="W116">
        <f>V!I115</f>
        <v>2.0998708985244131E-2</v>
      </c>
      <c r="X116">
        <f>A!I115</f>
        <v>6.1002578634348457E-2</v>
      </c>
      <c r="Y116">
        <f>D!I115</f>
        <v>7.5621932991163987E-2</v>
      </c>
      <c r="Z116">
        <f>V!J115</f>
        <v>0.24871955599401477</v>
      </c>
      <c r="AA116">
        <f>A!J115</f>
        <v>0.15040810987475894</v>
      </c>
      <c r="AB116">
        <f>D!J115</f>
        <v>0.23275444935926387</v>
      </c>
      <c r="AC116">
        <f>V!K115</f>
        <v>5.7756450341945008E-2</v>
      </c>
      <c r="AD116">
        <f>A!K115</f>
        <v>6.4603864557742613E-2</v>
      </c>
      <c r="AE116">
        <f>D!K115</f>
        <v>6.4008437234629775E-2</v>
      </c>
      <c r="AF116">
        <f>V!L115</f>
        <v>0.20200343904998358</v>
      </c>
      <c r="AG116" s="1">
        <f>A!L115</f>
        <v>2.3086107319998123E-2</v>
      </c>
      <c r="AH116">
        <f>D!L115</f>
        <v>6.5102822642394698E-2</v>
      </c>
      <c r="AI116">
        <f>V!M115</f>
        <v>0.14748751438258512</v>
      </c>
      <c r="AJ116">
        <f>A!M115</f>
        <v>7.4376207939073791E-2</v>
      </c>
      <c r="AK116">
        <f>D!M115</f>
        <v>9.2590789475173504E-2</v>
      </c>
      <c r="AL116">
        <f>V!N115</f>
        <v>0.72163752750296883</v>
      </c>
      <c r="AM116">
        <f>A!N115</f>
        <v>0.31320799994131038</v>
      </c>
      <c r="AN116">
        <f>D!N115</f>
        <v>0.47059895468568735</v>
      </c>
      <c r="AO116">
        <f>V!O115</f>
        <v>0.49812316438497295</v>
      </c>
      <c r="AP116">
        <f>A!O115</f>
        <v>0.20449266748435732</v>
      </c>
      <c r="AQ116">
        <f>D!O115</f>
        <v>0.38342375153316993</v>
      </c>
      <c r="AR116">
        <f>V!P115</f>
        <v>0.10202481055498473</v>
      </c>
      <c r="AS116">
        <f>A!P115</f>
        <v>0.21683747202421824</v>
      </c>
      <c r="AT116">
        <f>D!P115</f>
        <v>0.12315256423939575</v>
      </c>
      <c r="AU116">
        <f>V!Q115</f>
        <v>7.1899263754555437E-2</v>
      </c>
      <c r="AV116">
        <f>A!Q115</f>
        <v>4.0473095490974914E-2</v>
      </c>
      <c r="AW116">
        <f>D!Q115</f>
        <v>5.1980152052134444E-2</v>
      </c>
      <c r="AX116">
        <f>V!R115</f>
        <v>0.17018750062801519</v>
      </c>
      <c r="AY116">
        <f>A!R115</f>
        <v>0.13902378066652557</v>
      </c>
      <c r="AZ116">
        <f>D!R115</f>
        <v>0.16701514590139649</v>
      </c>
      <c r="BA116">
        <f>V!S115</f>
        <v>6.765634207737882E-2</v>
      </c>
      <c r="BB116">
        <f>A!S115</f>
        <v>4.7003353443231602E-2</v>
      </c>
      <c r="BC116">
        <f>D!S115</f>
        <v>5.9911471339573613E-2</v>
      </c>
      <c r="BD116">
        <f>V!T115</f>
        <v>0.65490309659246937</v>
      </c>
      <c r="BE116">
        <f>A!T115</f>
        <v>0.50512705208029018</v>
      </c>
      <c r="BF116">
        <f>D!T115</f>
        <v>0.3399328853389163</v>
      </c>
    </row>
    <row r="117" spans="1:58" x14ac:dyDescent="0.45">
      <c r="A117" t="s">
        <v>207</v>
      </c>
      <c r="B117">
        <f>V!B116</f>
        <v>0.17550247887952247</v>
      </c>
      <c r="C117">
        <f>A!B116</f>
        <v>0.10983562709386596</v>
      </c>
      <c r="D117">
        <f>D!B116</f>
        <v>0.17354810829066364</v>
      </c>
      <c r="E117">
        <f>V!C116</f>
        <v>0.29922427319247258</v>
      </c>
      <c r="F117">
        <f>A!C116</f>
        <v>0.10177696367090905</v>
      </c>
      <c r="G117">
        <f>D!C116</f>
        <v>0.25444240917727262</v>
      </c>
      <c r="H117">
        <f>V!D116</f>
        <v>9.2116685138632082E-2</v>
      </c>
      <c r="I117">
        <f>A!D116</f>
        <v>0.36650681108349359</v>
      </c>
      <c r="J117">
        <f>D!D116</f>
        <v>0.1886432115870923</v>
      </c>
      <c r="K117">
        <f>V!E116</f>
        <v>0.21929498912958459</v>
      </c>
      <c r="L117">
        <f>A!E116</f>
        <v>0.21069518563430675</v>
      </c>
      <c r="M117">
        <f>D!E116</f>
        <v>0.31647276862622403</v>
      </c>
      <c r="N117">
        <f>V!F116</f>
        <v>0.52392215078869719</v>
      </c>
      <c r="O117">
        <f>A!F116</f>
        <v>0.21835244300874865</v>
      </c>
      <c r="P117">
        <f>D!F116</f>
        <v>0.36433311312224637</v>
      </c>
      <c r="Q117">
        <f>V!G116</f>
        <v>9.5739780792098203E-2</v>
      </c>
      <c r="R117">
        <f>A!G116</f>
        <v>0.380922106555795</v>
      </c>
      <c r="S117">
        <f>D!G116</f>
        <v>0.19606284896254153</v>
      </c>
      <c r="T117">
        <f>V!H116</f>
        <v>0.49751148913817839</v>
      </c>
      <c r="U117">
        <f>A!H116</f>
        <v>0.20897604127978925</v>
      </c>
      <c r="V117">
        <f>D!H116</f>
        <v>0.38135475553342246</v>
      </c>
      <c r="W117">
        <f>V!I116</f>
        <v>5.7582835138623931E-2</v>
      </c>
      <c r="X117">
        <f>A!I116</f>
        <v>0.16728178056093915</v>
      </c>
      <c r="Y117">
        <f>D!I116</f>
        <v>0.20737109616377858</v>
      </c>
      <c r="Z117">
        <f>V!J116</f>
        <v>0.14385275833463892</v>
      </c>
      <c r="AA117">
        <f>A!J116</f>
        <v>8.6992039668582322E-2</v>
      </c>
      <c r="AB117">
        <f>D!J116</f>
        <v>0.13461896641451007</v>
      </c>
      <c r="AC117">
        <f>V!K116</f>
        <v>8.5188109963960326E-2</v>
      </c>
      <c r="AD117">
        <f>A!K116</f>
        <v>9.5287731248347371E-2</v>
      </c>
      <c r="AE117">
        <f>D!K116</f>
        <v>9.4409503310574586E-2</v>
      </c>
      <c r="AF117">
        <f>V!L116</f>
        <v>0.55610041025003476</v>
      </c>
      <c r="AG117" s="1">
        <f>A!L116</f>
        <v>6.3554332600003968E-2</v>
      </c>
      <c r="AH117">
        <f>D!L116</f>
        <v>0.17922321793201118</v>
      </c>
      <c r="AI117">
        <f>V!M116</f>
        <v>0.36895541254261305</v>
      </c>
      <c r="AJ117">
        <f>A!M116</f>
        <v>0.18605984783452528</v>
      </c>
      <c r="AK117">
        <f>D!M116</f>
        <v>0.23162552485522536</v>
      </c>
      <c r="AL117">
        <f>V!N116</f>
        <v>0.58145338196745144</v>
      </c>
      <c r="AM117">
        <f>A!N116</f>
        <v>0.25236471758238355</v>
      </c>
      <c r="AN117">
        <f>D!N116</f>
        <v>0.37918115857855611</v>
      </c>
      <c r="AO117">
        <f>V!O116</f>
        <v>0.52087656458973652</v>
      </c>
      <c r="AP117">
        <f>A!O116</f>
        <v>0.21383353704210237</v>
      </c>
      <c r="AQ117">
        <f>D!O116</f>
        <v>0.40093788195394192</v>
      </c>
      <c r="AR117">
        <f>V!P116</f>
        <v>8.7690007137599821E-2</v>
      </c>
      <c r="AS117">
        <f>A!P116</f>
        <v>0.18637113233604322</v>
      </c>
      <c r="AT117">
        <f>D!P116</f>
        <v>0.1058492456729066</v>
      </c>
      <c r="AU117">
        <f>V!Q116</f>
        <v>0.47683288913414834</v>
      </c>
      <c r="AV117">
        <f>A!Q116</f>
        <v>0.26841586474438817</v>
      </c>
      <c r="AW117">
        <f>D!Q116</f>
        <v>0.34473017923053773</v>
      </c>
      <c r="AX117">
        <f>V!R116</f>
        <v>0.22188368441354142</v>
      </c>
      <c r="AY117">
        <f>A!R116</f>
        <v>0.18125366764044776</v>
      </c>
      <c r="AZ117">
        <f>D!R116</f>
        <v>0.21774769468214866</v>
      </c>
      <c r="BA117">
        <f>V!S116</f>
        <v>0.29281743335126004</v>
      </c>
      <c r="BB117">
        <f>A!S116</f>
        <v>0.20343105895982277</v>
      </c>
      <c r="BC117">
        <f>D!S116</f>
        <v>0.25929754295447105</v>
      </c>
      <c r="BD117">
        <f>V!T116</f>
        <v>0.44149768576574638</v>
      </c>
      <c r="BE117">
        <f>A!T116</f>
        <v>0.34052736301214515</v>
      </c>
      <c r="BF117">
        <f>D!T116</f>
        <v>0.22916303644567332</v>
      </c>
    </row>
    <row r="118" spans="1:58" x14ac:dyDescent="0.45">
      <c r="A118" t="s">
        <v>208</v>
      </c>
      <c r="B118">
        <f>V!B117</f>
        <v>1.5777128383191275E-2</v>
      </c>
      <c r="C118">
        <f>A!B117</f>
        <v>9.8738821284560102E-3</v>
      </c>
      <c r="D118">
        <f>D!B117</f>
        <v>1.5601436530371772E-2</v>
      </c>
      <c r="E118">
        <f>V!C117</f>
        <v>1.264109755718104E-2</v>
      </c>
      <c r="F118">
        <f>A!C117</f>
        <v>4.2996930466602176E-3</v>
      </c>
      <c r="G118">
        <f>D!C117</f>
        <v>1.0749232616650544E-2</v>
      </c>
      <c r="H118">
        <f>V!D117</f>
        <v>0.17523005190775684</v>
      </c>
      <c r="I118">
        <f>A!D117</f>
        <v>0.69719190865426661</v>
      </c>
      <c r="J118">
        <f>D!D117</f>
        <v>0.35884877651322544</v>
      </c>
      <c r="K118">
        <f>V!E117</f>
        <v>1.1695165086915793E-2</v>
      </c>
      <c r="L118">
        <f>A!E117</f>
        <v>1.1236531161938701E-2</v>
      </c>
      <c r="M118">
        <f>D!E117</f>
        <v>1.6877728439156907E-2</v>
      </c>
      <c r="N118">
        <f>V!F117</f>
        <v>0.68396373578591008</v>
      </c>
      <c r="O118">
        <f>A!F117</f>
        <v>0.28505218268291177</v>
      </c>
      <c r="P118">
        <f>D!F117</f>
        <v>0.47562531331511337</v>
      </c>
      <c r="Q118">
        <f>V!G117</f>
        <v>5.285056769464621E-2</v>
      </c>
      <c r="R118">
        <f>A!G117</f>
        <v>0.21027779061486895</v>
      </c>
      <c r="S118">
        <f>D!G117</f>
        <v>0.10823121575765314</v>
      </c>
      <c r="T118">
        <f>V!H117</f>
        <v>0.18697235487205527</v>
      </c>
      <c r="U118">
        <f>A!H117</f>
        <v>7.8536362281012559E-2</v>
      </c>
      <c r="V118">
        <f>D!H117</f>
        <v>0.14331889461941125</v>
      </c>
      <c r="W118">
        <f>V!I117</f>
        <v>9.5209281397488858E-3</v>
      </c>
      <c r="X118">
        <f>A!I117</f>
        <v>2.7658898836359108E-2</v>
      </c>
      <c r="Y118">
        <f>D!I117</f>
        <v>3.4287393110867821E-2</v>
      </c>
      <c r="Z118">
        <f>V!J117</f>
        <v>0.13766200583820878</v>
      </c>
      <c r="AA118">
        <f>A!J117</f>
        <v>8.3248307584592479E-2</v>
      </c>
      <c r="AB118">
        <f>D!J117</f>
        <v>0.12882559330129675</v>
      </c>
      <c r="AC118">
        <f>V!K117</f>
        <v>5.2275598871379572E-2</v>
      </c>
      <c r="AD118">
        <f>A!K117</f>
        <v>5.8473221417986429E-2</v>
      </c>
      <c r="AE118">
        <f>D!K117</f>
        <v>5.7934297718281479E-2</v>
      </c>
      <c r="AF118">
        <f>V!L117</f>
        <v>0.28912360991660602</v>
      </c>
      <c r="AG118" s="1">
        <f>A!L117</f>
        <v>3.3042698276183551E-2</v>
      </c>
      <c r="AH118">
        <f>D!L117</f>
        <v>9.3180409138837586E-2</v>
      </c>
      <c r="AI118">
        <f>V!M117</f>
        <v>0.20362364917702011</v>
      </c>
      <c r="AJ118">
        <f>A!M117</f>
        <v>0.10268499632597584</v>
      </c>
      <c r="AK118">
        <f>D!M117</f>
        <v>0.12783234236499033</v>
      </c>
      <c r="AL118">
        <f>V!N117</f>
        <v>0.78699048710378228</v>
      </c>
      <c r="AM118">
        <f>A!N117</f>
        <v>0.34157275230894807</v>
      </c>
      <c r="AN118">
        <f>D!N117</f>
        <v>0.51321735145917313</v>
      </c>
      <c r="AO118">
        <f>V!O117</f>
        <v>0.49876477051933343</v>
      </c>
      <c r="AP118">
        <f>A!O117</f>
        <v>0.20475606368688426</v>
      </c>
      <c r="AQ118">
        <f>D!O117</f>
        <v>0.38391761941290797</v>
      </c>
      <c r="AR118">
        <f>V!P117</f>
        <v>8.6759279511508636E-2</v>
      </c>
      <c r="AS118">
        <f>A!P117</f>
        <v>0.18439301912527722</v>
      </c>
      <c r="AT118">
        <f>D!P117</f>
        <v>0.10472577881089462</v>
      </c>
      <c r="AU118">
        <f>V!Q117</f>
        <v>0.17014721566210497</v>
      </c>
      <c r="AV118">
        <f>A!Q117</f>
        <v>9.5778233981979613E-2</v>
      </c>
      <c r="AW118">
        <f>D!Q117</f>
        <v>0.12300930050626793</v>
      </c>
      <c r="AX118">
        <f>V!R117</f>
        <v>4.0535027366893794E-2</v>
      </c>
      <c r="AY118">
        <f>A!R117</f>
        <v>3.3112494943350744E-2</v>
      </c>
      <c r="AZ118">
        <f>D!R117</f>
        <v>3.9779440233958276E-2</v>
      </c>
      <c r="BA118">
        <f>V!S117</f>
        <v>2.5909664544972687E-2</v>
      </c>
      <c r="BB118">
        <f>A!S117</f>
        <v>1.8000398525981023E-2</v>
      </c>
      <c r="BC118">
        <f>D!S117</f>
        <v>2.2943689787850816E-2</v>
      </c>
      <c r="BD118">
        <f>V!T117</f>
        <v>0.64070799009557267</v>
      </c>
      <c r="BE118">
        <f>A!T117</f>
        <v>0.49417836007371518</v>
      </c>
      <c r="BF118">
        <f>D!T117</f>
        <v>0.33256479754960777</v>
      </c>
    </row>
    <row r="119" spans="1:58" x14ac:dyDescent="0.45">
      <c r="A119" t="s">
        <v>209</v>
      </c>
      <c r="B119">
        <f>V!B118</f>
        <v>5.1089238661280179E-2</v>
      </c>
      <c r="C119">
        <f>A!B118</f>
        <v>3.1973443349264434E-2</v>
      </c>
      <c r="D119">
        <f>D!B118</f>
        <v>5.0520316181755905E-2</v>
      </c>
      <c r="E119">
        <f>V!C118</f>
        <v>4.5870186515294488E-2</v>
      </c>
      <c r="F119">
        <f>A!C118</f>
        <v>1.5602104256902886E-2</v>
      </c>
      <c r="G119">
        <f>D!C118</f>
        <v>3.900526064225722E-2</v>
      </c>
      <c r="H119">
        <f>V!D118</f>
        <v>0.16732594222558539</v>
      </c>
      <c r="I119">
        <f>A!D118</f>
        <v>0.6657436424720099</v>
      </c>
      <c r="J119">
        <f>D!D118</f>
        <v>0.34266216891941692</v>
      </c>
      <c r="K119">
        <f>V!E118</f>
        <v>3.7548610083636955E-2</v>
      </c>
      <c r="L119">
        <f>A!E118</f>
        <v>3.6076115570553152E-2</v>
      </c>
      <c r="M119">
        <f>D!E118</f>
        <v>5.4187798081483919E-2</v>
      </c>
      <c r="N119">
        <f>V!F118</f>
        <v>0.5230494827144252</v>
      </c>
      <c r="O119">
        <f>A!F118</f>
        <v>0.21798874545241098</v>
      </c>
      <c r="P119">
        <f>D!F118</f>
        <v>0.36372626365855543</v>
      </c>
      <c r="Q119">
        <f>V!G118</f>
        <v>4.1343762160083036E-2</v>
      </c>
      <c r="R119">
        <f>A!G118</f>
        <v>0.16449539412628783</v>
      </c>
      <c r="S119">
        <f>D!G118</f>
        <v>8.4666746976765794E-2</v>
      </c>
      <c r="T119">
        <f>V!H118</f>
        <v>0.22153081533386032</v>
      </c>
      <c r="U119">
        <f>A!H118</f>
        <v>9.3052389383305942E-2</v>
      </c>
      <c r="V119">
        <f>D!H118</f>
        <v>0.16980880194567757</v>
      </c>
      <c r="W119">
        <f>V!I118</f>
        <v>2.3881035844479679E-2</v>
      </c>
      <c r="X119">
        <f>A!I118</f>
        <v>6.9375920586178308E-2</v>
      </c>
      <c r="Y119">
        <f>D!I118</f>
        <v>8.6001958199423648E-2</v>
      </c>
      <c r="Z119">
        <f>V!J118</f>
        <v>0.24111086696247269</v>
      </c>
      <c r="AA119">
        <f>A!J118</f>
        <v>0.14580690941311694</v>
      </c>
      <c r="AB119">
        <f>D!J118</f>
        <v>0.22563415590744915</v>
      </c>
      <c r="AC119">
        <f>V!K118</f>
        <v>7.0060623488926846E-2</v>
      </c>
      <c r="AD119">
        <f>A!K118</f>
        <v>7.8366779881943946E-2</v>
      </c>
      <c r="AE119">
        <f>D!K118</f>
        <v>7.764450541298594E-2</v>
      </c>
      <c r="AF119">
        <f>V!L118</f>
        <v>0.25078266640653668</v>
      </c>
      <c r="AG119" s="1">
        <f>A!L118</f>
        <v>2.8660876160747053E-2</v>
      </c>
      <c r="AH119">
        <f>D!L118</f>
        <v>8.0823670773306669E-2</v>
      </c>
      <c r="AI119">
        <f>V!M118</f>
        <v>0.1768410960275186</v>
      </c>
      <c r="AJ119">
        <f>A!M118</f>
        <v>8.9178871753156891E-2</v>
      </c>
      <c r="AK119">
        <f>D!M118</f>
        <v>0.11101859544780757</v>
      </c>
      <c r="AL119">
        <f>V!N118</f>
        <v>0.565282487134941</v>
      </c>
      <c r="AM119">
        <f>A!N118</f>
        <v>0.24534616126467451</v>
      </c>
      <c r="AN119">
        <f>D!N118</f>
        <v>0.36863568953838027</v>
      </c>
      <c r="AO119">
        <f>V!O118</f>
        <v>0.36477414880452957</v>
      </c>
      <c r="AP119">
        <f>A!O118</f>
        <v>0.14974938740396476</v>
      </c>
      <c r="AQ119">
        <f>D!O118</f>
        <v>0.28078010138243392</v>
      </c>
      <c r="AR119">
        <f>V!P118</f>
        <v>0.14769666995038805</v>
      </c>
      <c r="AS119">
        <f>A!P118</f>
        <v>0.31390572904987107</v>
      </c>
      <c r="AT119">
        <f>D!P118</f>
        <v>0.17828235637063189</v>
      </c>
      <c r="AU119">
        <f>V!Q118</f>
        <v>0.1826326684489491</v>
      </c>
      <c r="AV119">
        <f>A!Q118</f>
        <v>0.10280646899444154</v>
      </c>
      <c r="AW119">
        <f>D!Q118</f>
        <v>0.13203575919874355</v>
      </c>
      <c r="AX119">
        <f>V!R118</f>
        <v>0.25134332103285606</v>
      </c>
      <c r="AY119">
        <f>A!R118</f>
        <v>0.20531883132618176</v>
      </c>
      <c r="AZ119">
        <f>D!R118</f>
        <v>0.24665819333816466</v>
      </c>
      <c r="BA119">
        <f>V!S118</f>
        <v>0.14422841162085723</v>
      </c>
      <c r="BB119">
        <f>A!S118</f>
        <v>0.1002007912313324</v>
      </c>
      <c r="BC119">
        <f>D!S118</f>
        <v>0.12771805397478542</v>
      </c>
      <c r="BD119">
        <f>V!T118</f>
        <v>0.48949998618214308</v>
      </c>
      <c r="BE119">
        <f>A!T118</f>
        <v>0.37755155884900715</v>
      </c>
      <c r="BF119">
        <f>D!T118</f>
        <v>0.2540790287021662</v>
      </c>
    </row>
    <row r="120" spans="1:58" x14ac:dyDescent="0.45">
      <c r="A120" t="s">
        <v>210</v>
      </c>
      <c r="B120">
        <f>V!B119</f>
        <v>6.3906586749138627E-2</v>
      </c>
      <c r="C120">
        <f>A!B119</f>
        <v>3.9994990816276076E-2</v>
      </c>
      <c r="D120">
        <f>D!B119</f>
        <v>6.3194932108279631E-2</v>
      </c>
      <c r="E120">
        <f>V!C119</f>
        <v>0.12021019012118457</v>
      </c>
      <c r="F120">
        <f>A!C119</f>
        <v>4.0887819769110399E-2</v>
      </c>
      <c r="G120">
        <f>D!C119</f>
        <v>0.102219549422776</v>
      </c>
      <c r="H120">
        <f>V!D119</f>
        <v>0.14819066723558719</v>
      </c>
      <c r="I120">
        <f>A!D119</f>
        <v>0.58960967602244263</v>
      </c>
      <c r="J120">
        <f>D!D119</f>
        <v>0.30347556854096314</v>
      </c>
      <c r="K120">
        <f>V!E119</f>
        <v>0.11097952784457964</v>
      </c>
      <c r="L120">
        <f>A!E119</f>
        <v>0.10662738949773339</v>
      </c>
      <c r="M120">
        <f>D!E119</f>
        <v>0.16015869116394238</v>
      </c>
      <c r="N120">
        <f>V!F119</f>
        <v>0.42580456030711211</v>
      </c>
      <c r="O120">
        <f>A!F119</f>
        <v>0.17746046019883183</v>
      </c>
      <c r="P120">
        <f>D!F119</f>
        <v>0.29610258089833413</v>
      </c>
      <c r="Q120">
        <f>V!G119</f>
        <v>3.474379896425394E-2</v>
      </c>
      <c r="R120">
        <f>A!G119</f>
        <v>0.13823596609181887</v>
      </c>
      <c r="S120">
        <f>D!G119</f>
        <v>7.1150864900200894E-2</v>
      </c>
      <c r="T120">
        <f>V!H119</f>
        <v>0.33101657747743918</v>
      </c>
      <c r="U120">
        <f>A!H119</f>
        <v>0.1390410783860459</v>
      </c>
      <c r="V120">
        <f>D!H119</f>
        <v>0.25373232324763195</v>
      </c>
      <c r="W120">
        <f>V!I119</f>
        <v>3.2116652541399213E-2</v>
      </c>
      <c r="X120">
        <f>A!I119</f>
        <v>9.330090833229264E-2</v>
      </c>
      <c r="Y120">
        <f>D!I119</f>
        <v>0.11566060313959588</v>
      </c>
      <c r="Z120">
        <f>V!J119</f>
        <v>0.26180639180130161</v>
      </c>
      <c r="AA120">
        <f>A!J119</f>
        <v>0.15832210855551687</v>
      </c>
      <c r="AB120">
        <f>D!J119</f>
        <v>0.24500125178702892</v>
      </c>
      <c r="AC120">
        <f>V!K119</f>
        <v>9.1805957139909675E-2</v>
      </c>
      <c r="AD120">
        <f>A!K119</f>
        <v>0.10269016855340411</v>
      </c>
      <c r="AE120">
        <f>D!K119</f>
        <v>0.10174371538701329</v>
      </c>
      <c r="AF120">
        <f>V!L119</f>
        <v>0.35243737260248614</v>
      </c>
      <c r="AG120" s="1">
        <f>A!L119</f>
        <v>4.0278556868855564E-2</v>
      </c>
      <c r="AH120">
        <f>D!L119</f>
        <v>0.11358553037017266</v>
      </c>
      <c r="AI120">
        <f>V!M119</f>
        <v>0.26982557876737229</v>
      </c>
      <c r="AJ120">
        <f>A!M119</f>
        <v>0.13606984589641075</v>
      </c>
      <c r="AK120">
        <f>D!M119</f>
        <v>0.16939307346287868</v>
      </c>
      <c r="AL120">
        <f>V!N119</f>
        <v>0.35891432818348873</v>
      </c>
      <c r="AM120">
        <f>A!N119</f>
        <v>0.1557774292443059</v>
      </c>
      <c r="AN120">
        <f>D!N119</f>
        <v>0.23405754444244956</v>
      </c>
      <c r="AO120">
        <f>V!O119</f>
        <v>0.28806098409814196</v>
      </c>
      <c r="AP120">
        <f>A!O119</f>
        <v>0.11825661452450038</v>
      </c>
      <c r="AQ120">
        <f>D!O119</f>
        <v>0.2217311522334382</v>
      </c>
      <c r="AR120">
        <f>V!P119</f>
        <v>0.19837733425158999</v>
      </c>
      <c r="AS120">
        <f>A!P119</f>
        <v>0.42161940249656726</v>
      </c>
      <c r="AT120">
        <f>D!P119</f>
        <v>0.23945819911022986</v>
      </c>
      <c r="AU120">
        <f>V!Q119</f>
        <v>0.38902392733036234</v>
      </c>
      <c r="AV120">
        <f>A!Q119</f>
        <v>0.21898697896079999</v>
      </c>
      <c r="AW120">
        <f>D!Q119</f>
        <v>0.28124798278298824</v>
      </c>
      <c r="AX120">
        <f>V!R119</f>
        <v>0.43165316402062331</v>
      </c>
      <c r="AY120">
        <f>A!R119</f>
        <v>0.35261141139842583</v>
      </c>
      <c r="AZ120">
        <f>D!R119</f>
        <v>0.42360699758602838</v>
      </c>
      <c r="BA120">
        <f>V!S119</f>
        <v>0.30749189107842845</v>
      </c>
      <c r="BB120">
        <f>A!S119</f>
        <v>0.2136259453808029</v>
      </c>
      <c r="BC120">
        <f>D!S119</f>
        <v>0.27229216144181889</v>
      </c>
      <c r="BD120">
        <f>V!T119</f>
        <v>0.3406586869123242</v>
      </c>
      <c r="BE120">
        <f>A!T119</f>
        <v>0.2627501979772186</v>
      </c>
      <c r="BF120">
        <f>D!T119</f>
        <v>0.17682171753408757</v>
      </c>
    </row>
    <row r="121" spans="1:58" x14ac:dyDescent="0.45">
      <c r="A121" t="s">
        <v>211</v>
      </c>
      <c r="B121">
        <f>V!B120</f>
        <v>0.18564530761957487</v>
      </c>
      <c r="C121">
        <f>A!B120</f>
        <v>0.11618336623853127</v>
      </c>
      <c r="D121">
        <f>D!B120</f>
        <v>0.18357798793561525</v>
      </c>
      <c r="E121">
        <f>V!C120</f>
        <v>0.33348139140246424</v>
      </c>
      <c r="F121">
        <f>A!C120</f>
        <v>0.11342904469471574</v>
      </c>
      <c r="G121">
        <f>D!C120</f>
        <v>0.28357261173678933</v>
      </c>
      <c r="H121">
        <f>V!D120</f>
        <v>7.6836523340454224E-2</v>
      </c>
      <c r="I121">
        <f>A!D120</f>
        <v>0.30571127371627527</v>
      </c>
      <c r="J121">
        <f>D!D120</f>
        <v>0.15735139088337699</v>
      </c>
      <c r="K121">
        <f>V!E120</f>
        <v>0.23015742707442421</v>
      </c>
      <c r="L121">
        <f>A!E120</f>
        <v>0.22113164562052523</v>
      </c>
      <c r="M121">
        <f>D!E120</f>
        <v>0.33214875750348277</v>
      </c>
      <c r="N121">
        <f>V!F120</f>
        <v>0.60632924971400137</v>
      </c>
      <c r="O121">
        <f>A!F120</f>
        <v>0.25269684197053421</v>
      </c>
      <c r="P121">
        <f>D!F120</f>
        <v>0.42163864000182621</v>
      </c>
      <c r="Q121">
        <f>V!G120</f>
        <v>0.11483123916167279</v>
      </c>
      <c r="R121">
        <f>A!G120</f>
        <v>0.45688173879218752</v>
      </c>
      <c r="S121">
        <f>D!G120</f>
        <v>0.23515971849597886</v>
      </c>
      <c r="T121">
        <f>V!H120</f>
        <v>0.57870749662783971</v>
      </c>
      <c r="U121">
        <f>A!H120</f>
        <v>0.24308182694175784</v>
      </c>
      <c r="V121">
        <f>D!H120</f>
        <v>0.4435934862211266</v>
      </c>
      <c r="W121">
        <f>V!I120</f>
        <v>5.3645090031637081E-2</v>
      </c>
      <c r="X121">
        <f>A!I120</f>
        <v>0.15584238180076851</v>
      </c>
      <c r="Y121">
        <f>D!I120</f>
        <v>0.19319022929114874</v>
      </c>
      <c r="Z121">
        <f>V!J120</f>
        <v>0.12569983780462518</v>
      </c>
      <c r="AA121">
        <f>A!J120</f>
        <v>7.601442894266186E-2</v>
      </c>
      <c r="AB121">
        <f>D!J120</f>
        <v>0.11763126713473372</v>
      </c>
      <c r="AC121">
        <f>V!K120</f>
        <v>8.6225232207573291E-2</v>
      </c>
      <c r="AD121">
        <f>A!K120</f>
        <v>9.6447811283728882E-2</v>
      </c>
      <c r="AE121">
        <f>D!K120</f>
        <v>9.5558891364063189E-2</v>
      </c>
      <c r="AF121">
        <f>V!L120</f>
        <v>0.60230244994614002</v>
      </c>
      <c r="AG121" s="1">
        <f>A!L120</f>
        <v>6.8834565708130291E-2</v>
      </c>
      <c r="AH121">
        <f>D!L120</f>
        <v>0.19411347529692741</v>
      </c>
      <c r="AI121">
        <f>V!M120</f>
        <v>0.37913052171316719</v>
      </c>
      <c r="AJ121">
        <f>A!M120</f>
        <v>0.19119103496341536</v>
      </c>
      <c r="AK121">
        <f>D!M120</f>
        <v>0.23801332924017013</v>
      </c>
      <c r="AL121">
        <f>V!N120</f>
        <v>0.69386411190284092</v>
      </c>
      <c r="AM121">
        <f>A!N120</f>
        <v>0.30115367125117848</v>
      </c>
      <c r="AN121">
        <f>D!N120</f>
        <v>0.45248717439247421</v>
      </c>
      <c r="AO121">
        <f>V!O120</f>
        <v>0.58443722395388442</v>
      </c>
      <c r="AP121">
        <f>A!O120</f>
        <v>0.23992686036001568</v>
      </c>
      <c r="AQ121">
        <f>D!O120</f>
        <v>0.44986286317502938</v>
      </c>
      <c r="AR121">
        <f>V!P120</f>
        <v>5.8162473527566358E-2</v>
      </c>
      <c r="AS121">
        <f>A!P120</f>
        <v>0.12361506635286584</v>
      </c>
      <c r="AT121">
        <f>D!P120</f>
        <v>7.0207018454255851E-2</v>
      </c>
      <c r="AU121">
        <f>V!Q120</f>
        <v>0.47772985684520591</v>
      </c>
      <c r="AV121">
        <f>A!Q120</f>
        <v>0.26892078034332784</v>
      </c>
      <c r="AW121">
        <f>D!Q120</f>
        <v>0.34537864926447004</v>
      </c>
      <c r="AX121">
        <f>V!R120</f>
        <v>0.17422245802862393</v>
      </c>
      <c r="AY121">
        <f>A!R120</f>
        <v>0.14231988073610177</v>
      </c>
      <c r="AZ121">
        <f>D!R120</f>
        <v>0.17097489028028334</v>
      </c>
      <c r="BA121">
        <f>V!S120</f>
        <v>0.25127430962133884</v>
      </c>
      <c r="BB121">
        <f>A!S120</f>
        <v>0.17456952036850909</v>
      </c>
      <c r="BC121">
        <f>D!S120</f>
        <v>0.2225100136515277</v>
      </c>
      <c r="BD121">
        <f>V!T120</f>
        <v>0.45761867797043065</v>
      </c>
      <c r="BE121">
        <f>A!T120</f>
        <v>0.35296149152876266</v>
      </c>
      <c r="BF121">
        <f>D!T120</f>
        <v>0.23753077118868768</v>
      </c>
    </row>
    <row r="122" spans="1:58" x14ac:dyDescent="0.45">
      <c r="A122" t="s">
        <v>212</v>
      </c>
      <c r="B122">
        <f>V!B121</f>
        <v>0.17897965061133422</v>
      </c>
      <c r="C122">
        <f>A!B121</f>
        <v>0.11201176352290627</v>
      </c>
      <c r="D122">
        <f>D!B121</f>
        <v>0.17698655873370242</v>
      </c>
      <c r="E122">
        <f>V!C121</f>
        <v>0.32183841184360484</v>
      </c>
      <c r="F122">
        <f>A!C121</f>
        <v>0.10946884756585198</v>
      </c>
      <c r="G122">
        <f>D!C121</f>
        <v>0.27367211891462995</v>
      </c>
      <c r="H122">
        <f>V!D121</f>
        <v>8.0538811358675175E-2</v>
      </c>
      <c r="I122">
        <f>A!D121</f>
        <v>0.32044165370366501</v>
      </c>
      <c r="J122">
        <f>D!D121</f>
        <v>0.16493320411218054</v>
      </c>
      <c r="K122">
        <f>V!E121</f>
        <v>0.22252901644006559</v>
      </c>
      <c r="L122">
        <f>A!E121</f>
        <v>0.21380238834437673</v>
      </c>
      <c r="M122">
        <f>D!E121</f>
        <v>0.32113991392134955</v>
      </c>
      <c r="N122">
        <f>V!F121</f>
        <v>0.61119923557076083</v>
      </c>
      <c r="O122">
        <f>A!F121</f>
        <v>0.25472648188486252</v>
      </c>
      <c r="P122">
        <f>D!F121</f>
        <v>0.42502520631780177</v>
      </c>
      <c r="Q122">
        <f>V!G121</f>
        <v>0.11227988413779441</v>
      </c>
      <c r="R122">
        <f>A!G121</f>
        <v>0.44673060284611815</v>
      </c>
      <c r="S122">
        <f>D!G121</f>
        <v>0.22993486911197258</v>
      </c>
      <c r="T122">
        <f>V!H121</f>
        <v>0.56244512162298299</v>
      </c>
      <c r="U122">
        <f>A!H121</f>
        <v>0.23625093594824662</v>
      </c>
      <c r="V122">
        <f>D!H121</f>
        <v>0.43112797702230787</v>
      </c>
      <c r="W122">
        <f>V!I121</f>
        <v>5.2139307665621415E-2</v>
      </c>
      <c r="X122">
        <f>A!I121</f>
        <v>0.1514679887248116</v>
      </c>
      <c r="Y122">
        <f>D!I121</f>
        <v>0.18776750671986445</v>
      </c>
      <c r="Z122">
        <f>V!J121</f>
        <v>0.12483087822627709</v>
      </c>
      <c r="AA122">
        <f>A!J121</f>
        <v>7.5488943251701343E-2</v>
      </c>
      <c r="AB122">
        <f>D!J121</f>
        <v>0.11681808536715796</v>
      </c>
      <c r="AC122">
        <f>V!K121</f>
        <v>8.4783822699303873E-2</v>
      </c>
      <c r="AD122">
        <f>A!K121</f>
        <v>9.4835513019324427E-2</v>
      </c>
      <c r="AE122">
        <f>D!K121</f>
        <v>9.3961452991496552E-2</v>
      </c>
      <c r="AF122">
        <f>V!L121</f>
        <v>0.59271254584126642</v>
      </c>
      <c r="AG122" s="1">
        <f>A!L121</f>
        <v>6.7738576667573311E-2</v>
      </c>
      <c r="AH122">
        <f>D!L121</f>
        <v>0.19102278620255669</v>
      </c>
      <c r="AI122">
        <f>V!M121</f>
        <v>0.37270191689646009</v>
      </c>
      <c r="AJ122">
        <f>A!M121</f>
        <v>0.18794916563903818</v>
      </c>
      <c r="AK122">
        <f>D!M121</f>
        <v>0.23397753273431285</v>
      </c>
      <c r="AL122">
        <f>V!N121</f>
        <v>0.69851278331507549</v>
      </c>
      <c r="AM122">
        <f>A!N121</f>
        <v>0.30317130617164673</v>
      </c>
      <c r="AN122">
        <f>D!N121</f>
        <v>0.45551869620765006</v>
      </c>
      <c r="AO122">
        <f>V!O121</f>
        <v>0.58237481204084018</v>
      </c>
      <c r="AP122">
        <f>A!O121</f>
        <v>0.23908018599571335</v>
      </c>
      <c r="AQ122">
        <f>D!O121</f>
        <v>0.44827534874196245</v>
      </c>
      <c r="AR122">
        <f>V!P121</f>
        <v>5.8250950546430723E-2</v>
      </c>
      <c r="AS122">
        <f>A!P121</f>
        <v>0.12380311015317702</v>
      </c>
      <c r="AT122">
        <f>D!P121</f>
        <v>7.0313817689560798E-2</v>
      </c>
      <c r="AU122">
        <f>V!Q121</f>
        <v>0.46298886839821796</v>
      </c>
      <c r="AV122">
        <f>A!Q121</f>
        <v>0.26062287293939423</v>
      </c>
      <c r="AW122">
        <f>D!Q121</f>
        <v>0.33472153289275142</v>
      </c>
      <c r="AX122">
        <f>V!R121</f>
        <v>0.16903973335813166</v>
      </c>
      <c r="AY122">
        <f>A!R121</f>
        <v>0.13808618569277201</v>
      </c>
      <c r="AZ122">
        <f>D!R121</f>
        <v>0.16588877341614894</v>
      </c>
      <c r="BA122">
        <f>V!S121</f>
        <v>0.24345452487829458</v>
      </c>
      <c r="BB122">
        <f>A!S121</f>
        <v>0.1691368278101836</v>
      </c>
      <c r="BC122">
        <f>D!S121</f>
        <v>0.21558538847775299</v>
      </c>
      <c r="BD122">
        <f>V!T121</f>
        <v>0.46609411140981044</v>
      </c>
      <c r="BE122">
        <f>A!T121</f>
        <v>0.35949859714119908</v>
      </c>
      <c r="BF122">
        <f>D!T121</f>
        <v>0.24193001522728952</v>
      </c>
    </row>
    <row r="123" spans="1:58" x14ac:dyDescent="0.45">
      <c r="A123" t="s">
        <v>213</v>
      </c>
      <c r="B123">
        <f>V!B122</f>
        <v>0.23877956808585196</v>
      </c>
      <c r="C123">
        <f>A!B122</f>
        <v>0.14943665619626817</v>
      </c>
      <c r="D123">
        <f>D!B122</f>
        <v>0.23612055285104291</v>
      </c>
      <c r="E123">
        <f>V!C122</f>
        <v>0.13025052774214144</v>
      </c>
      <c r="F123">
        <f>A!C122</f>
        <v>4.4302900592565114E-2</v>
      </c>
      <c r="G123">
        <f>D!C122</f>
        <v>0.11075725148141279</v>
      </c>
      <c r="H123">
        <f>V!D122</f>
        <v>0.1275065718607494</v>
      </c>
      <c r="I123">
        <f>A!D122</f>
        <v>0.50731338165872641</v>
      </c>
      <c r="J123">
        <f>D!D122</f>
        <v>0.26111718173610915</v>
      </c>
      <c r="K123">
        <f>V!E122</f>
        <v>0.10528746439831201</v>
      </c>
      <c r="L123">
        <f>A!E122</f>
        <v>0.10115854422582919</v>
      </c>
      <c r="M123">
        <f>D!E122</f>
        <v>0.15194426234736791</v>
      </c>
      <c r="N123">
        <f>V!F122</f>
        <v>0.19885995473535173</v>
      </c>
      <c r="O123">
        <f>A!F122</f>
        <v>8.2877879600447651E-2</v>
      </c>
      <c r="P123">
        <f>D!F122</f>
        <v>0.13828632035315486</v>
      </c>
      <c r="Q123">
        <f>V!G122</f>
        <v>4.0923231732236123E-2</v>
      </c>
      <c r="R123">
        <f>A!G122</f>
        <v>0.1628222198708118</v>
      </c>
      <c r="S123">
        <f>D!G122</f>
        <v>8.3805554345270789E-2</v>
      </c>
      <c r="T123">
        <f>V!H122</f>
        <v>0.2669054893527113</v>
      </c>
      <c r="U123">
        <f>A!H122</f>
        <v>0.11211168742533931</v>
      </c>
      <c r="V123">
        <f>D!H122</f>
        <v>0.20458960217974353</v>
      </c>
      <c r="W123">
        <f>V!I122</f>
        <v>8.3295312462791621E-2</v>
      </c>
      <c r="X123">
        <f>A!I122</f>
        <v>0.24197815455962884</v>
      </c>
      <c r="Y123">
        <f>D!I122</f>
        <v>0.29996856197043309</v>
      </c>
      <c r="Z123">
        <f>V!J122</f>
        <v>0.32513064650913309</v>
      </c>
      <c r="AA123">
        <f>A!J122</f>
        <v>0.19661616799032036</v>
      </c>
      <c r="AB123">
        <f>D!J122</f>
        <v>0.30426077392915502</v>
      </c>
      <c r="AC123">
        <f>V!K122</f>
        <v>9.3615380919317995E-2</v>
      </c>
      <c r="AD123">
        <f>A!K122</f>
        <v>0.104714111646866</v>
      </c>
      <c r="AE123">
        <f>D!K122</f>
        <v>0.10374900462707923</v>
      </c>
      <c r="AF123">
        <f>V!L122</f>
        <v>0.23658328931292694</v>
      </c>
      <c r="AG123" s="1">
        <f>A!L122</f>
        <v>2.7038090207191653E-2</v>
      </c>
      <c r="AH123">
        <f>D!L122</f>
        <v>7.6247414384280454E-2</v>
      </c>
      <c r="AI123">
        <f>V!M122</f>
        <v>0.17653179366478366</v>
      </c>
      <c r="AJ123">
        <f>A!M122</f>
        <v>8.902289423232658E-2</v>
      </c>
      <c r="AK123">
        <f>D!M122</f>
        <v>0.11082441935044737</v>
      </c>
      <c r="AL123">
        <f>V!N122</f>
        <v>0.22281296259820688</v>
      </c>
      <c r="AM123">
        <f>A!N122</f>
        <v>9.6706171334881505E-2</v>
      </c>
      <c r="AN123">
        <f>D!N122</f>
        <v>0.14530223733230938</v>
      </c>
      <c r="AO123">
        <f>V!O122</f>
        <v>0.17150824105233711</v>
      </c>
      <c r="AP123">
        <f>A!O122</f>
        <v>7.0408646326748925E-2</v>
      </c>
      <c r="AQ123">
        <f>D!O122</f>
        <v>0.13201621186265422</v>
      </c>
      <c r="AR123">
        <f>V!P122</f>
        <v>0.21966828919218329</v>
      </c>
      <c r="AS123">
        <f>A!P122</f>
        <v>0.46686993343297811</v>
      </c>
      <c r="AT123">
        <f>D!P122</f>
        <v>0.26515818014206322</v>
      </c>
      <c r="AU123">
        <f>V!Q122</f>
        <v>0.20122422768268569</v>
      </c>
      <c r="AV123">
        <f>A!Q122</f>
        <v>0.11327191624522041</v>
      </c>
      <c r="AW123">
        <f>D!Q122</f>
        <v>0.14547667674631251</v>
      </c>
      <c r="AX123">
        <f>V!R122</f>
        <v>0.55300477423523109</v>
      </c>
      <c r="AY123">
        <f>A!R122</f>
        <v>0.45174183860224471</v>
      </c>
      <c r="AZ123">
        <f>D!R122</f>
        <v>0.54269657120672354</v>
      </c>
      <c r="BA123">
        <f>V!S122</f>
        <v>0.32826278563237421</v>
      </c>
      <c r="BB123">
        <f>A!S122</f>
        <v>0.2280562510709126</v>
      </c>
      <c r="BC123">
        <f>D!S122</f>
        <v>0.2906853351718261</v>
      </c>
      <c r="BD123">
        <f>V!T122</f>
        <v>0.38156361496752722</v>
      </c>
      <c r="BE123">
        <f>A!T122</f>
        <v>0.29430018732921381</v>
      </c>
      <c r="BF123">
        <f>D!T122</f>
        <v>0.19805375978695641</v>
      </c>
    </row>
    <row r="124" spans="1:58" x14ac:dyDescent="0.45">
      <c r="A124" t="s">
        <v>214</v>
      </c>
      <c r="B124">
        <f>V!B123</f>
        <v>9.9626957948869957E-2</v>
      </c>
      <c r="C124">
        <f>A!B123</f>
        <v>6.2350056088268282E-2</v>
      </c>
      <c r="D124">
        <f>D!B123</f>
        <v>9.851752634587585E-2</v>
      </c>
      <c r="E124">
        <f>V!C123</f>
        <v>0.19070290664767889</v>
      </c>
      <c r="F124">
        <f>A!C123</f>
        <v>6.4864934233904381E-2</v>
      </c>
      <c r="G124">
        <f>D!C123</f>
        <v>0.16216233558476095</v>
      </c>
      <c r="H124">
        <f>V!D123</f>
        <v>0.12498963769619302</v>
      </c>
      <c r="I124">
        <f>A!D123</f>
        <v>0.49729919679123608</v>
      </c>
      <c r="J124">
        <f>D!D123</f>
        <v>0.25596282187784208</v>
      </c>
      <c r="K124">
        <f>V!E123</f>
        <v>0.13891468970025583</v>
      </c>
      <c r="L124">
        <f>A!E123</f>
        <v>0.13346705481004972</v>
      </c>
      <c r="M124">
        <f>D!E123</f>
        <v>0.20047296395958489</v>
      </c>
      <c r="N124">
        <f>V!F123</f>
        <v>0.64099450839789052</v>
      </c>
      <c r="O124">
        <f>A!F123</f>
        <v>0.26714411034764507</v>
      </c>
      <c r="P124">
        <f>D!F123</f>
        <v>0.44574470536760036</v>
      </c>
      <c r="Q124">
        <f>V!G123</f>
        <v>8.7723252170755786E-2</v>
      </c>
      <c r="R124">
        <f>A!G123</f>
        <v>0.34902655650917724</v>
      </c>
      <c r="S124">
        <f>D!G123</f>
        <v>0.17964602173266478</v>
      </c>
      <c r="T124">
        <f>V!H123</f>
        <v>0.41708339065012234</v>
      </c>
      <c r="U124">
        <f>A!H123</f>
        <v>0.17519281014514737</v>
      </c>
      <c r="V124">
        <f>D!H123</f>
        <v>0.31970464592477399</v>
      </c>
      <c r="W124">
        <f>V!I123</f>
        <v>3.225061339840328E-2</v>
      </c>
      <c r="X124">
        <f>A!I123</f>
        <v>9.3690073100424723E-2</v>
      </c>
      <c r="Y124">
        <f>D!I123</f>
        <v>0.11614303179551561</v>
      </c>
      <c r="Z124">
        <f>V!J123</f>
        <v>0.13674662564945686</v>
      </c>
      <c r="AA124">
        <f>A!J123</f>
        <v>8.2694749970448567E-2</v>
      </c>
      <c r="AB124">
        <f>D!J123</f>
        <v>0.12796897062466064</v>
      </c>
      <c r="AC124">
        <f>V!K123</f>
        <v>6.7428316085489423E-2</v>
      </c>
      <c r="AD124">
        <f>A!K123</f>
        <v>7.5422394796655703E-2</v>
      </c>
      <c r="AE124">
        <f>D!K123</f>
        <v>7.4727257517423845E-2</v>
      </c>
      <c r="AF124">
        <f>V!L123</f>
        <v>0.49705914182436894</v>
      </c>
      <c r="AG124" s="1">
        <f>A!L123</f>
        <v>5.6806759065642171E-2</v>
      </c>
      <c r="AH124">
        <f>D!L123</f>
        <v>0.1601950605651109</v>
      </c>
      <c r="AI124">
        <f>V!M123</f>
        <v>0.31448026503995008</v>
      </c>
      <c r="AJ124">
        <f>A!M123</f>
        <v>0.15858867568052371</v>
      </c>
      <c r="AK124">
        <f>D!M123</f>
        <v>0.19742671870432546</v>
      </c>
      <c r="AL124">
        <f>V!N123</f>
        <v>0.73654923200132227</v>
      </c>
      <c r="AM124">
        <f>A!N123</f>
        <v>0.31968003744441253</v>
      </c>
      <c r="AN124">
        <f>D!N123</f>
        <v>0.48032327234110217</v>
      </c>
      <c r="AO124">
        <f>V!O123</f>
        <v>0.53669997824650528</v>
      </c>
      <c r="AP124">
        <f>A!O123</f>
        <v>0.22032946475382845</v>
      </c>
      <c r="AQ124">
        <f>D!O123</f>
        <v>0.41311774641342836</v>
      </c>
      <c r="AR124">
        <f>V!P123</f>
        <v>8.810996208046537E-2</v>
      </c>
      <c r="AS124">
        <f>A!P123</f>
        <v>0.18726367962605719</v>
      </c>
      <c r="AT124">
        <f>D!P123</f>
        <v>0.10635616676197863</v>
      </c>
      <c r="AU124">
        <f>V!Q123</f>
        <v>0.394489681907711</v>
      </c>
      <c r="AV124">
        <f>A!Q123</f>
        <v>0.22206372822619494</v>
      </c>
      <c r="AW124">
        <f>D!Q123</f>
        <v>0.28519949409442685</v>
      </c>
      <c r="AX124">
        <f>V!R123</f>
        <v>0.12365606037970298</v>
      </c>
      <c r="AY124">
        <f>A!R123</f>
        <v>0.1010129002005249</v>
      </c>
      <c r="AZ124">
        <f>D!R123</f>
        <v>0.12135106802613395</v>
      </c>
      <c r="BA124">
        <f>V!S123</f>
        <v>0.16747652473331215</v>
      </c>
      <c r="BB124">
        <f>A!S123</f>
        <v>0.11635211191998528</v>
      </c>
      <c r="BC124">
        <f>D!S123</f>
        <v>0.14830486992831457</v>
      </c>
      <c r="BD124">
        <f>V!T123</f>
        <v>0.53555189853846552</v>
      </c>
      <c r="BE124">
        <f>A!T123</f>
        <v>0.4130714195005204</v>
      </c>
      <c r="BF124">
        <f>D!T123</f>
        <v>0.27798265585572818</v>
      </c>
    </row>
    <row r="125" spans="1:58" x14ac:dyDescent="0.45">
      <c r="A125" t="s">
        <v>215</v>
      </c>
      <c r="B125">
        <f>V!B124</f>
        <v>0.10220777209249722</v>
      </c>
      <c r="C125">
        <f>A!B124</f>
        <v>6.3965220396418082E-2</v>
      </c>
      <c r="D125">
        <f>D!B124</f>
        <v>0.10106960091106629</v>
      </c>
      <c r="E125">
        <f>V!C124</f>
        <v>0.19644318661261523</v>
      </c>
      <c r="F125">
        <f>A!C124</f>
        <v>6.6817410412454162E-2</v>
      </c>
      <c r="G125">
        <f>D!C124</f>
        <v>0.1670435260311354</v>
      </c>
      <c r="H125">
        <f>V!D124</f>
        <v>0.12347229642595275</v>
      </c>
      <c r="I125">
        <f>A!D124</f>
        <v>0.4912621155670886</v>
      </c>
      <c r="J125">
        <f>D!D124</f>
        <v>0.25285550065953089</v>
      </c>
      <c r="K125">
        <f>V!E124</f>
        <v>0.14314258454924148</v>
      </c>
      <c r="L125">
        <f>A!E124</f>
        <v>0.1375291498610359</v>
      </c>
      <c r="M125">
        <f>D!E124</f>
        <v>0.20657439652596415</v>
      </c>
      <c r="N125">
        <f>V!F124</f>
        <v>0.63806577684571908</v>
      </c>
      <c r="O125">
        <f>A!F124</f>
        <v>0.26592351738670467</v>
      </c>
      <c r="P125">
        <f>D!F124</f>
        <v>0.44370807858574796</v>
      </c>
      <c r="Q125">
        <f>V!G124</f>
        <v>8.9007280444875075E-2</v>
      </c>
      <c r="R125">
        <f>A!G124</f>
        <v>0.35413534985514122</v>
      </c>
      <c r="S125">
        <f>D!G124</f>
        <v>0.18227554771955801</v>
      </c>
      <c r="T125">
        <f>V!H124</f>
        <v>0.42667611242050335</v>
      </c>
      <c r="U125">
        <f>A!H124</f>
        <v>0.17922216235999824</v>
      </c>
      <c r="V125">
        <f>D!H124</f>
        <v>0.32705770237776327</v>
      </c>
      <c r="W125">
        <f>V!I124</f>
        <v>3.2773789542132885E-2</v>
      </c>
      <c r="X125">
        <f>A!I124</f>
        <v>9.5209932910373385E-2</v>
      </c>
      <c r="Y125">
        <f>D!I124</f>
        <v>0.11802712816122539</v>
      </c>
      <c r="Z125">
        <f>V!J124</f>
        <v>0.13836803244534565</v>
      </c>
      <c r="AA125">
        <f>A!J124</f>
        <v>8.3675262863908348E-2</v>
      </c>
      <c r="AB125">
        <f>D!J124</f>
        <v>0.1294863006329755</v>
      </c>
      <c r="AC125">
        <f>V!K124</f>
        <v>6.7951676435038286E-2</v>
      </c>
      <c r="AD125">
        <f>A!K124</f>
        <v>7.6007803022697468E-2</v>
      </c>
      <c r="AE125">
        <f>D!K124</f>
        <v>7.5307270275944499E-2</v>
      </c>
      <c r="AF125">
        <f>V!L124</f>
        <v>0.50276585999065238</v>
      </c>
      <c r="AG125" s="1">
        <f>A!L124</f>
        <v>5.7458955427503122E-2</v>
      </c>
      <c r="AH125">
        <f>D!L124</f>
        <v>0.16203425430555879</v>
      </c>
      <c r="AI125">
        <f>V!M124</f>
        <v>0.31789417078359838</v>
      </c>
      <c r="AJ125">
        <f>A!M124</f>
        <v>0.16031026794232919</v>
      </c>
      <c r="AK125">
        <f>D!M124</f>
        <v>0.1995699253975935</v>
      </c>
      <c r="AL125">
        <f>V!N124</f>
        <v>0.73355136861069004</v>
      </c>
      <c r="AM125">
        <f>A!N124</f>
        <v>0.3183788928103104</v>
      </c>
      <c r="AN125">
        <f>D!N124</f>
        <v>0.47836828618232563</v>
      </c>
      <c r="AO125">
        <f>V!O124</f>
        <v>0.53703983651293008</v>
      </c>
      <c r="AP125">
        <f>A!O124</f>
        <v>0.22046898551583444</v>
      </c>
      <c r="AQ125">
        <f>D!O124</f>
        <v>0.41337934784218955</v>
      </c>
      <c r="AR125">
        <f>V!P124</f>
        <v>8.9699597936393372E-2</v>
      </c>
      <c r="AS125">
        <f>A!P124</f>
        <v>0.19064219724901044</v>
      </c>
      <c r="AT125">
        <f>D!P124</f>
        <v>0.10827499151450208</v>
      </c>
      <c r="AU125">
        <f>V!Q124</f>
        <v>0.40649019241222345</v>
      </c>
      <c r="AV125">
        <f>A!Q124</f>
        <v>0.22881898248370194</v>
      </c>
      <c r="AW125">
        <f>D!Q124</f>
        <v>0.29387535985651914</v>
      </c>
      <c r="AX125">
        <f>V!R124</f>
        <v>0.12718431844102479</v>
      </c>
      <c r="AY125">
        <f>A!R124</f>
        <v>0.10389508469140729</v>
      </c>
      <c r="AZ125">
        <f>D!R124</f>
        <v>0.12481355811920743</v>
      </c>
      <c r="BA125">
        <f>V!S124</f>
        <v>0.17275802984696784</v>
      </c>
      <c r="BB125">
        <f>A!S124</f>
        <v>0.12002136810420924</v>
      </c>
      <c r="BC125">
        <f>D!S124</f>
        <v>0.15298178169343338</v>
      </c>
      <c r="BD125">
        <f>V!T124</f>
        <v>0.53003401590265908</v>
      </c>
      <c r="BE125">
        <f>A!T124</f>
        <v>0.4088154741491361</v>
      </c>
      <c r="BF125">
        <f>D!T124</f>
        <v>0.27511855309745648</v>
      </c>
    </row>
    <row r="126" spans="1:58" x14ac:dyDescent="0.45">
      <c r="A126" t="s">
        <v>216</v>
      </c>
      <c r="B126">
        <f>V!B125</f>
        <v>9.8639787504227278E-2</v>
      </c>
      <c r="C126">
        <f>A!B125</f>
        <v>6.1732250086164515E-2</v>
      </c>
      <c r="D126">
        <f>D!B125</f>
        <v>9.7541348890594459E-2</v>
      </c>
      <c r="E126">
        <f>V!C125</f>
        <v>0.18976807804647425</v>
      </c>
      <c r="F126">
        <f>A!C125</f>
        <v>6.4546965321930022E-2</v>
      </c>
      <c r="G126">
        <f>D!C125</f>
        <v>0.16136741330482507</v>
      </c>
      <c r="H126">
        <f>V!D125</f>
        <v>0.12559810914988792</v>
      </c>
      <c r="I126">
        <f>A!D125</f>
        <v>0.49972013640487323</v>
      </c>
      <c r="J126">
        <f>D!D125</f>
        <v>0.25720889373780242</v>
      </c>
      <c r="K126">
        <f>V!E125</f>
        <v>0.13853363401365304</v>
      </c>
      <c r="L126">
        <f>A!E125</f>
        <v>0.13310094248370585</v>
      </c>
      <c r="M126">
        <f>D!E125</f>
        <v>0.19992304830205615</v>
      </c>
      <c r="N126">
        <f>V!F125</f>
        <v>0.63823334843700774</v>
      </c>
      <c r="O126">
        <f>A!F125</f>
        <v>0.26599335536985091</v>
      </c>
      <c r="P126">
        <f>D!F125</f>
        <v>0.44382460711853317</v>
      </c>
      <c r="Q126">
        <f>V!G125</f>
        <v>8.8052858282643462E-2</v>
      </c>
      <c r="R126">
        <f>A!G125</f>
        <v>0.35033796806073036</v>
      </c>
      <c r="S126">
        <f>D!G125</f>
        <v>0.18032101297243475</v>
      </c>
      <c r="T126">
        <f>V!H125</f>
        <v>0.42042449957573735</v>
      </c>
      <c r="U126">
        <f>A!H125</f>
        <v>0.17659621837189823</v>
      </c>
      <c r="V126">
        <f>D!H125</f>
        <v>0.3222656878411036</v>
      </c>
      <c r="W126">
        <f>V!I125</f>
        <v>3.1783263868510991E-2</v>
      </c>
      <c r="X126">
        <f>A!I125</f>
        <v>9.2332393137003449E-2</v>
      </c>
      <c r="Y126">
        <f>D!I125</f>
        <v>0.11445998190621995</v>
      </c>
      <c r="Z126">
        <f>V!J125</f>
        <v>0.13930427529154579</v>
      </c>
      <c r="AA126">
        <f>A!J125</f>
        <v>8.424143674725236E-2</v>
      </c>
      <c r="AB126">
        <f>D!J125</f>
        <v>0.1303624468099939</v>
      </c>
      <c r="AC126">
        <f>V!K125</f>
        <v>6.7194475451461136E-2</v>
      </c>
      <c r="AD126">
        <f>A!K125</f>
        <v>7.5160830788490021E-2</v>
      </c>
      <c r="AE126">
        <f>D!K125</f>
        <v>7.446810423744403E-2</v>
      </c>
      <c r="AF126">
        <f>V!L125</f>
        <v>0.49774340031138359</v>
      </c>
      <c r="AG126" s="1">
        <f>A!L125</f>
        <v>5.6884960035586699E-2</v>
      </c>
      <c r="AH126">
        <f>D!L125</f>
        <v>0.16041558730035446</v>
      </c>
      <c r="AI126">
        <f>V!M125</f>
        <v>0.31575615725549927</v>
      </c>
      <c r="AJ126">
        <f>A!M125</f>
        <v>0.15923209302421404</v>
      </c>
      <c r="AK126">
        <f>D!M125</f>
        <v>0.19822770764238892</v>
      </c>
      <c r="AL126">
        <f>V!N125</f>
        <v>0.73517726383293081</v>
      </c>
      <c r="AM126">
        <f>A!N125</f>
        <v>0.31908457034406379</v>
      </c>
      <c r="AN126">
        <f>D!N125</f>
        <v>0.47942857554208573</v>
      </c>
      <c r="AO126">
        <f>V!O125</f>
        <v>0.53373911937247553</v>
      </c>
      <c r="AP126">
        <f>A!O125</f>
        <v>0.21911395426870045</v>
      </c>
      <c r="AQ126">
        <f>D!O125</f>
        <v>0.41083866425381332</v>
      </c>
      <c r="AR126">
        <f>V!P125</f>
        <v>9.1604714179032015E-2</v>
      </c>
      <c r="AS126">
        <f>A!P125</f>
        <v>0.1946912181461716</v>
      </c>
      <c r="AT126">
        <f>D!P125</f>
        <v>0.11057462774199232</v>
      </c>
      <c r="AU126">
        <f>V!Q125</f>
        <v>0.40520121980629104</v>
      </c>
      <c r="AV126">
        <f>A!Q125</f>
        <v>0.22809340187771349</v>
      </c>
      <c r="AW126">
        <f>D!Q125</f>
        <v>0.29294348672529869</v>
      </c>
      <c r="AX126">
        <f>V!R125</f>
        <v>0.12477626068279413</v>
      </c>
      <c r="AY126">
        <f>A!R125</f>
        <v>0.10192797610601055</v>
      </c>
      <c r="AZ126">
        <f>D!R125</f>
        <v>0.12245038740252275</v>
      </c>
      <c r="BA126">
        <f>V!S125</f>
        <v>0.16820662456793395</v>
      </c>
      <c r="BB126">
        <f>A!S125</f>
        <v>0.11685933917351202</v>
      </c>
      <c r="BC126">
        <f>D!S125</f>
        <v>0.14895139254502573</v>
      </c>
      <c r="BD126">
        <f>V!T125</f>
        <v>0.53307198986608362</v>
      </c>
      <c r="BE126">
        <f>A!T125</f>
        <v>0.41115866482944563</v>
      </c>
      <c r="BF126">
        <f>D!T125</f>
        <v>0.27669543868609497</v>
      </c>
    </row>
    <row r="127" spans="1:58" x14ac:dyDescent="0.45">
      <c r="A127" t="s">
        <v>217</v>
      </c>
      <c r="B127">
        <f>V!B126</f>
        <v>0.16110539545900224</v>
      </c>
      <c r="C127">
        <f>A!B126</f>
        <v>0.10082542566587892</v>
      </c>
      <c r="D127">
        <f>D!B126</f>
        <v>0.15931134873896882</v>
      </c>
      <c r="E127">
        <f>V!C126</f>
        <v>0.18835684159081853</v>
      </c>
      <c r="F127">
        <f>A!C126</f>
        <v>6.4066952922047116E-2</v>
      </c>
      <c r="G127">
        <f>D!C126</f>
        <v>0.16016738230511779</v>
      </c>
      <c r="H127">
        <f>V!D126</f>
        <v>0.11532792251793446</v>
      </c>
      <c r="I127">
        <f>A!D126</f>
        <v>0.45885790448624991</v>
      </c>
      <c r="J127">
        <f>D!D126</f>
        <v>0.23617686260321685</v>
      </c>
      <c r="K127">
        <f>V!E126</f>
        <v>0.16963925989207365</v>
      </c>
      <c r="L127">
        <f>A!E126</f>
        <v>0.16298673989630605</v>
      </c>
      <c r="M127">
        <f>D!E126</f>
        <v>0.24481273584424745</v>
      </c>
      <c r="N127">
        <f>V!F126</f>
        <v>0.26650970791181139</v>
      </c>
      <c r="O127">
        <f>A!F126</f>
        <v>0.11107193257717758</v>
      </c>
      <c r="P127">
        <f>D!F126</f>
        <v>0.18532965520667874</v>
      </c>
      <c r="Q127">
        <f>V!G126</f>
        <v>3.3159749223125638E-2</v>
      </c>
      <c r="R127">
        <f>A!G126</f>
        <v>0.13193347031328709</v>
      </c>
      <c r="S127">
        <f>D!G126</f>
        <v>6.7906933249486004E-2</v>
      </c>
      <c r="T127">
        <f>V!H126</f>
        <v>0.37362347425368719</v>
      </c>
      <c r="U127">
        <f>A!H126</f>
        <v>0.15693779195730573</v>
      </c>
      <c r="V127">
        <f>D!H126</f>
        <v>0.28639155435863656</v>
      </c>
      <c r="W127">
        <f>V!I126</f>
        <v>6.3261203886105052E-2</v>
      </c>
      <c r="X127">
        <f>A!I126</f>
        <v>0.18377780116279888</v>
      </c>
      <c r="Y127">
        <f>D!I126</f>
        <v>0.22782041146325174</v>
      </c>
      <c r="Z127">
        <f>V!J126</f>
        <v>0.3124110921679496</v>
      </c>
      <c r="AA127">
        <f>A!J126</f>
        <v>0.18892427533129386</v>
      </c>
      <c r="AB127">
        <f>D!J126</f>
        <v>0.29235767746797992</v>
      </c>
      <c r="AC127">
        <f>V!K126</f>
        <v>0.11238869390485452</v>
      </c>
      <c r="AD127">
        <f>A!K126</f>
        <v>0.12571312668738882</v>
      </c>
      <c r="AE127">
        <f>D!K126</f>
        <v>0.1245544803584728</v>
      </c>
      <c r="AF127">
        <f>V!L126</f>
        <v>0.34381953545551058</v>
      </c>
      <c r="AG127" s="1">
        <f>A!L126</f>
        <v>3.9293661194915501E-2</v>
      </c>
      <c r="AH127">
        <f>D!L126</f>
        <v>0.11080812456966169</v>
      </c>
      <c r="AI127">
        <f>V!M126</f>
        <v>0.2688788964734467</v>
      </c>
      <c r="AJ127">
        <f>A!M126</f>
        <v>0.13559244521988564</v>
      </c>
      <c r="AK127">
        <f>D!M126</f>
        <v>0.16879875833495969</v>
      </c>
      <c r="AL127">
        <f>V!N126</f>
        <v>0.12041226243737414</v>
      </c>
      <c r="AM127">
        <f>A!N126</f>
        <v>5.2261810741630221E-2</v>
      </c>
      <c r="AN127">
        <f>D!N126</f>
        <v>7.852402719471073E-2</v>
      </c>
      <c r="AO127">
        <f>V!O126</f>
        <v>0.21345932086108169</v>
      </c>
      <c r="AP127">
        <f>A!O126</f>
        <v>8.7630668564023004E-2</v>
      </c>
      <c r="AQ127">
        <f>D!O126</f>
        <v>0.16430750355754312</v>
      </c>
      <c r="AR127">
        <f>V!P126</f>
        <v>0.22862984459169083</v>
      </c>
      <c r="AS127">
        <f>A!P126</f>
        <v>0.48591629095781702</v>
      </c>
      <c r="AT127">
        <f>D!P126</f>
        <v>0.27597553447988837</v>
      </c>
      <c r="AU127">
        <f>V!Q126</f>
        <v>0.38049285130325289</v>
      </c>
      <c r="AV127">
        <f>A!Q126</f>
        <v>0.21418471762103639</v>
      </c>
      <c r="AW127">
        <f>D!Q126</f>
        <v>0.27508037263093893</v>
      </c>
      <c r="AX127">
        <f>V!R126</f>
        <v>0.61821953801948992</v>
      </c>
      <c r="AY127">
        <f>A!R126</f>
        <v>0.50501486384267535</v>
      </c>
      <c r="AZ127">
        <f>D!R126</f>
        <v>0.60669570891167046</v>
      </c>
      <c r="BA127">
        <f>V!S126</f>
        <v>0.42776690317763516</v>
      </c>
      <c r="BB127">
        <f>A!S126</f>
        <v>0.29718542747077809</v>
      </c>
      <c r="BC127">
        <f>D!S126</f>
        <v>0.37879884978756378</v>
      </c>
      <c r="BD127">
        <f>V!T126</f>
        <v>0.22639474585949149</v>
      </c>
      <c r="BE127">
        <f>A!T126</f>
        <v>0.17461836900373334</v>
      </c>
      <c r="BF127">
        <f>D!T126</f>
        <v>0.11751207100105893</v>
      </c>
    </row>
    <row r="128" spans="1:58" x14ac:dyDescent="0.45">
      <c r="A128" t="s">
        <v>218</v>
      </c>
      <c r="B128">
        <f>V!B127</f>
        <v>6.6492035159433194E-2</v>
      </c>
      <c r="C128">
        <f>A!B127</f>
        <v>4.161305541158291E-2</v>
      </c>
      <c r="D128">
        <f>D!B127</f>
        <v>6.575158933360431E-2</v>
      </c>
      <c r="E128">
        <f>V!C127</f>
        <v>0.12560095989456524</v>
      </c>
      <c r="F128">
        <f>A!C127</f>
        <v>4.2721414930124234E-2</v>
      </c>
      <c r="G128">
        <f>D!C127</f>
        <v>0.10680353732531059</v>
      </c>
      <c r="H128">
        <f>V!D127</f>
        <v>0.1464404694284033</v>
      </c>
      <c r="I128">
        <f>A!D127</f>
        <v>0.5826461230449238</v>
      </c>
      <c r="J128">
        <f>D!D127</f>
        <v>0.29989138686135786</v>
      </c>
      <c r="K128">
        <f>V!E127</f>
        <v>0.11607853958152091</v>
      </c>
      <c r="L128">
        <f>A!E127</f>
        <v>0.11152643999008872</v>
      </c>
      <c r="M128">
        <f>D!E127</f>
        <v>0.16751726496470468</v>
      </c>
      <c r="N128">
        <f>V!F127</f>
        <v>0.41466494560147199</v>
      </c>
      <c r="O128">
        <f>A!F127</f>
        <v>0.17281785808420261</v>
      </c>
      <c r="P128">
        <f>D!F127</f>
        <v>0.28835614280905192</v>
      </c>
      <c r="Q128">
        <f>V!G127</f>
        <v>3.2882812478753666E-2</v>
      </c>
      <c r="R128">
        <f>A!G127</f>
        <v>0.13083161560695608</v>
      </c>
      <c r="S128">
        <f>D!G127</f>
        <v>6.7339802150639158E-2</v>
      </c>
      <c r="T128">
        <f>V!H127</f>
        <v>0.3343435555093886</v>
      </c>
      <c r="U128">
        <f>A!H127</f>
        <v>0.14043855103486047</v>
      </c>
      <c r="V128">
        <f>D!H127</f>
        <v>0.25628253348747382</v>
      </c>
      <c r="W128">
        <f>V!I127</f>
        <v>3.3415850798542972E-2</v>
      </c>
      <c r="X128">
        <f>A!I127</f>
        <v>9.7075161497033075E-2</v>
      </c>
      <c r="Y128">
        <f>D!I127</f>
        <v>0.1203393614200693</v>
      </c>
      <c r="Z128">
        <f>V!J127</f>
        <v>0.26623994864890504</v>
      </c>
      <c r="AA128">
        <f>A!J127</f>
        <v>0.16100321218970948</v>
      </c>
      <c r="AB128">
        <f>D!J127</f>
        <v>0.24915022221536051</v>
      </c>
      <c r="AC128">
        <f>V!K127</f>
        <v>9.4346786499144145E-2</v>
      </c>
      <c r="AD128">
        <f>A!K127</f>
        <v>0.10553223025935195</v>
      </c>
      <c r="AE128">
        <f>D!K127</f>
        <v>0.10455958297585562</v>
      </c>
      <c r="AF128">
        <f>V!L127</f>
        <v>0.35159265940935919</v>
      </c>
      <c r="AG128" s="1">
        <f>A!L127</f>
        <v>4.0182018218212483E-2</v>
      </c>
      <c r="AH128">
        <f>D!L127</f>
        <v>0.11331329137535918</v>
      </c>
      <c r="AI128">
        <f>V!M127</f>
        <v>0.27088431002798369</v>
      </c>
      <c r="AJ128">
        <f>A!M127</f>
        <v>0.13660375154069848</v>
      </c>
      <c r="AK128">
        <f>D!M127</f>
        <v>0.17005773150984912</v>
      </c>
      <c r="AL128">
        <f>V!N127</f>
        <v>0.3353593502643501</v>
      </c>
      <c r="AM128">
        <f>A!N127</f>
        <v>0.14555400371342567</v>
      </c>
      <c r="AN128">
        <f>D!N127</f>
        <v>0.2186967191473079</v>
      </c>
      <c r="AO128">
        <f>V!O127</f>
        <v>0.27968374847772176</v>
      </c>
      <c r="AP128">
        <f>A!O127</f>
        <v>0.11481753884874893</v>
      </c>
      <c r="AQ128">
        <f>D!O127</f>
        <v>0.21528288534140422</v>
      </c>
      <c r="AR128">
        <f>V!P127</f>
        <v>0.20120218570539627</v>
      </c>
      <c r="AS128">
        <f>A!P127</f>
        <v>0.42762317397877142</v>
      </c>
      <c r="AT128">
        <f>D!P127</f>
        <v>0.24286803342640478</v>
      </c>
      <c r="AU128">
        <f>V!Q127</f>
        <v>0.38992202980482771</v>
      </c>
      <c r="AV128">
        <f>A!Q127</f>
        <v>0.21949253333384339</v>
      </c>
      <c r="AW128">
        <f>D!Q127</f>
        <v>0.28189727320326946</v>
      </c>
      <c r="AX128">
        <f>V!R127</f>
        <v>0.4518901821837798</v>
      </c>
      <c r="AY128">
        <f>A!R127</f>
        <v>0.36914274750758325</v>
      </c>
      <c r="AZ128">
        <f>D!R127</f>
        <v>0.44346679062991545</v>
      </c>
      <c r="BA128">
        <f>V!S127</f>
        <v>0.32189055594154864</v>
      </c>
      <c r="BB128">
        <f>A!S127</f>
        <v>0.22362922833833906</v>
      </c>
      <c r="BC128">
        <f>D!S127</f>
        <v>0.28504255809034507</v>
      </c>
      <c r="BD128">
        <f>V!T127</f>
        <v>0.32586445423172322</v>
      </c>
      <c r="BE128">
        <f>A!T127</f>
        <v>0.25133939967648605</v>
      </c>
      <c r="BF128">
        <f>D!T127</f>
        <v>0.16914264832879805</v>
      </c>
    </row>
    <row r="129" spans="1:58" x14ac:dyDescent="0.45">
      <c r="A129" t="s">
        <v>219</v>
      </c>
      <c r="B129">
        <f>V!B128</f>
        <v>0.12074756336808935</v>
      </c>
      <c r="C129">
        <f>A!B128</f>
        <v>7.5568074179138328E-2</v>
      </c>
      <c r="D129">
        <f>D!B128</f>
        <v>0.11940293571365629</v>
      </c>
      <c r="E129">
        <f>V!C128</f>
        <v>0.10115985853549844</v>
      </c>
      <c r="F129">
        <f>A!C128</f>
        <v>3.4408115148128721E-2</v>
      </c>
      <c r="G129">
        <f>D!C128</f>
        <v>8.6020287870321802E-2</v>
      </c>
      <c r="H129">
        <f>V!D128</f>
        <v>0.14903549190968135</v>
      </c>
      <c r="I129">
        <f>A!D128</f>
        <v>0.5929709997257534</v>
      </c>
      <c r="J129">
        <f>D!D128</f>
        <v>0.30520566162354956</v>
      </c>
      <c r="K129">
        <f>V!E128</f>
        <v>9.2295358280937267E-2</v>
      </c>
      <c r="L129">
        <f>A!E128</f>
        <v>8.8675932465998558E-2</v>
      </c>
      <c r="M129">
        <f>D!E128</f>
        <v>0.13319486998974475</v>
      </c>
      <c r="N129">
        <f>V!F128</f>
        <v>0.4132376988595089</v>
      </c>
      <c r="O129">
        <f>A!F128</f>
        <v>0.1722230315199606</v>
      </c>
      <c r="P129">
        <f>D!F128</f>
        <v>0.28736364182792296</v>
      </c>
      <c r="Q129">
        <f>V!G128</f>
        <v>4.4713890724066757E-2</v>
      </c>
      <c r="R129">
        <f>A!G128</f>
        <v>0.17790420351915923</v>
      </c>
      <c r="S129">
        <f>D!G128</f>
        <v>9.1568340046626076E-2</v>
      </c>
      <c r="T129">
        <f>V!H128</f>
        <v>0.30284223805973803</v>
      </c>
      <c r="U129">
        <f>A!H128</f>
        <v>0.12720665436624393</v>
      </c>
      <c r="V129">
        <f>D!H128</f>
        <v>0.23213600124195272</v>
      </c>
      <c r="W129">
        <f>V!I128</f>
        <v>4.386146437453229E-2</v>
      </c>
      <c r="X129">
        <f>A!I128</f>
        <v>0.12742033005006531</v>
      </c>
      <c r="Y129">
        <f>D!I128</f>
        <v>0.15795679258929665</v>
      </c>
      <c r="Z129">
        <f>V!J128</f>
        <v>0.20920833706148209</v>
      </c>
      <c r="AA129">
        <f>A!J128</f>
        <v>0.12651450112839627</v>
      </c>
      <c r="AB129">
        <f>D!J128</f>
        <v>0.195779423533887</v>
      </c>
      <c r="AC129">
        <f>V!K128</f>
        <v>7.9915714234023896E-2</v>
      </c>
      <c r="AD129">
        <f>A!K128</f>
        <v>8.9390257674140119E-2</v>
      </c>
      <c r="AE129">
        <f>D!K128</f>
        <v>8.8566384331521322E-2</v>
      </c>
      <c r="AF129">
        <f>V!L128</f>
        <v>0.32967759299142513</v>
      </c>
      <c r="AG129" s="1">
        <f>A!L128</f>
        <v>3.7677439199020016E-2</v>
      </c>
      <c r="AH129">
        <f>D!L128</f>
        <v>0.10625037854123642</v>
      </c>
      <c r="AI129">
        <f>V!M128</f>
        <v>0.26674669607261337</v>
      </c>
      <c r="AJ129">
        <f>A!M128</f>
        <v>0.1345172017930503</v>
      </c>
      <c r="AK129">
        <f>D!M128</f>
        <v>0.16746018998726669</v>
      </c>
      <c r="AL129">
        <f>V!N128</f>
        <v>0.4580999598290641</v>
      </c>
      <c r="AM129">
        <f>A!N128</f>
        <v>0.19882637296833972</v>
      </c>
      <c r="AN129">
        <f>D!N128</f>
        <v>0.29873912320368629</v>
      </c>
      <c r="AO129">
        <f>V!O128</f>
        <v>0.30904007956012342</v>
      </c>
      <c r="AP129">
        <f>A!O128</f>
        <v>0.12686908529310331</v>
      </c>
      <c r="AQ129">
        <f>D!O128</f>
        <v>0.23787953492456868</v>
      </c>
      <c r="AR129">
        <f>V!P128</f>
        <v>0.18071468341854105</v>
      </c>
      <c r="AS129">
        <f>A!P128</f>
        <v>0.38408025358708997</v>
      </c>
      <c r="AT129">
        <f>D!P128</f>
        <v>0.21813788761420622</v>
      </c>
      <c r="AU129">
        <f>V!Q128</f>
        <v>0.39042935970101816</v>
      </c>
      <c r="AV129">
        <f>A!Q128</f>
        <v>0.21977811638799036</v>
      </c>
      <c r="AW129">
        <f>D!Q128</f>
        <v>0.2822640514394778</v>
      </c>
      <c r="AX129">
        <f>V!R128</f>
        <v>0.3425172733994451</v>
      </c>
      <c r="AY129">
        <f>A!R128</f>
        <v>0.27979755338002915</v>
      </c>
      <c r="AZ129">
        <f>D!R128</f>
        <v>0.33613263124178</v>
      </c>
      <c r="BA129">
        <f>V!S128</f>
        <v>0.25548006660038614</v>
      </c>
      <c r="BB129">
        <f>A!S128</f>
        <v>0.1774914146907946</v>
      </c>
      <c r="BC129">
        <f>D!S128</f>
        <v>0.22623432213428932</v>
      </c>
      <c r="BD129">
        <f>V!T128</f>
        <v>0.47476799483122473</v>
      </c>
      <c r="BE129">
        <f>A!T128</f>
        <v>0.3661887673137697</v>
      </c>
      <c r="BF129">
        <f>D!T128</f>
        <v>0.24643226637540028</v>
      </c>
    </row>
    <row r="130" spans="1:58" x14ac:dyDescent="0.45">
      <c r="A130" t="s">
        <v>220</v>
      </c>
      <c r="B130">
        <f>V!B129</f>
        <v>0.15969049681296885</v>
      </c>
      <c r="C130">
        <f>A!B129</f>
        <v>9.9939932303884746E-2</v>
      </c>
      <c r="D130">
        <f>D!B129</f>
        <v>0.15791220620257942</v>
      </c>
      <c r="E130">
        <f>V!C129</f>
        <v>0.12481067568184212</v>
      </c>
      <c r="F130">
        <f>A!C129</f>
        <v>4.2452610776136775E-2</v>
      </c>
      <c r="G130">
        <f>D!C129</f>
        <v>0.10613152694034193</v>
      </c>
      <c r="H130">
        <f>V!D129</f>
        <v>0.14061416238486968</v>
      </c>
      <c r="I130">
        <f>A!D129</f>
        <v>0.55946485885043895</v>
      </c>
      <c r="J130">
        <f>D!D129</f>
        <v>0.28795985382007888</v>
      </c>
      <c r="K130">
        <f>V!E129</f>
        <v>0.10906528145418519</v>
      </c>
      <c r="L130">
        <f>A!E129</f>
        <v>0.10478821159323674</v>
      </c>
      <c r="M130">
        <f>D!E129</f>
        <v>0.15739617088290253</v>
      </c>
      <c r="N130">
        <f>V!F129</f>
        <v>0.27130994267602948</v>
      </c>
      <c r="O130">
        <f>A!F129</f>
        <v>0.11307250267371712</v>
      </c>
      <c r="P130">
        <f>D!F129</f>
        <v>0.18866771692583395</v>
      </c>
      <c r="Q130">
        <f>V!G129</f>
        <v>2.5285845148199395E-2</v>
      </c>
      <c r="R130">
        <f>A!G129</f>
        <v>0.10060538388751675</v>
      </c>
      <c r="S130">
        <f>D!G129</f>
        <v>5.1782182883280681E-2</v>
      </c>
      <c r="T130">
        <f>V!H129</f>
        <v>0.28004396208130589</v>
      </c>
      <c r="U130">
        <f>A!H129</f>
        <v>0.11763040624737157</v>
      </c>
      <c r="V130">
        <f>D!H129</f>
        <v>0.21466056368492425</v>
      </c>
      <c r="W130">
        <f>V!I129</f>
        <v>6.1729621133771395E-2</v>
      </c>
      <c r="X130">
        <f>A!I129</f>
        <v>0.17932845633165234</v>
      </c>
      <c r="Y130">
        <f>D!I129</f>
        <v>0.22230477484250583</v>
      </c>
      <c r="Z130">
        <f>V!J129</f>
        <v>0.29163252374420329</v>
      </c>
      <c r="AA130">
        <f>A!J129</f>
        <v>0.17635885726423106</v>
      </c>
      <c r="AB130">
        <f>D!J129</f>
        <v>0.27291286850386598</v>
      </c>
      <c r="AC130">
        <f>V!K129</f>
        <v>9.9101173050236191E-2</v>
      </c>
      <c r="AD130">
        <f>A!K129</f>
        <v>0.11085028119536727</v>
      </c>
      <c r="AE130">
        <f>D!K129</f>
        <v>0.10982861961752979</v>
      </c>
      <c r="AF130">
        <f>V!L129</f>
        <v>0.26378745187515945</v>
      </c>
      <c r="AG130" s="1">
        <f>A!L129</f>
        <v>3.0147137357161083E-2</v>
      </c>
      <c r="AH130">
        <f>D!L129</f>
        <v>8.5014927347194236E-2</v>
      </c>
      <c r="AI130">
        <f>V!M129</f>
        <v>0.21762099753167619</v>
      </c>
      <c r="AJ130">
        <f>A!M129</f>
        <v>0.10974369343792932</v>
      </c>
      <c r="AK130">
        <f>D!M129</f>
        <v>0.13661969999415693</v>
      </c>
      <c r="AL130">
        <f>V!N129</f>
        <v>0.24127937457406121</v>
      </c>
      <c r="AM130">
        <f>A!N129</f>
        <v>0.10472103716518688</v>
      </c>
      <c r="AN130">
        <f>D!N129</f>
        <v>0.15734467393161242</v>
      </c>
      <c r="AO130">
        <f>V!O129</f>
        <v>0.18779414232922542</v>
      </c>
      <c r="AP130">
        <f>A!O129</f>
        <v>7.709443737726096E-2</v>
      </c>
      <c r="AQ130">
        <f>D!O129</f>
        <v>0.14455207008236431</v>
      </c>
      <c r="AR130">
        <f>V!P129</f>
        <v>0.21234515208671678</v>
      </c>
      <c r="AS130">
        <f>A!P129</f>
        <v>0.45130577282735446</v>
      </c>
      <c r="AT130">
        <f>D!P129</f>
        <v>0.25631853508015129</v>
      </c>
      <c r="AU130">
        <f>V!Q129</f>
        <v>0.27930725707175297</v>
      </c>
      <c r="AV130">
        <f>A!Q129</f>
        <v>0.15722593941125168</v>
      </c>
      <c r="AW130">
        <f>D!Q129</f>
        <v>0.20192743198896049</v>
      </c>
      <c r="AX130">
        <f>V!R129</f>
        <v>0.54720060073458054</v>
      </c>
      <c r="AY130">
        <f>A!R129</f>
        <v>0.44700049073164744</v>
      </c>
      <c r="AZ130">
        <f>D!R129</f>
        <v>0.53700058953667718</v>
      </c>
      <c r="BA130">
        <f>V!S129</f>
        <v>0.35933583421310028</v>
      </c>
      <c r="BB130">
        <f>A!S129</f>
        <v>0.24964384271646967</v>
      </c>
      <c r="BC130">
        <f>D!S129</f>
        <v>0.31820133740186379</v>
      </c>
      <c r="BD130">
        <f>V!T129</f>
        <v>0.35418015361237043</v>
      </c>
      <c r="BE130">
        <f>A!T129</f>
        <v>0.27317931130640227</v>
      </c>
      <c r="BF130">
        <f>D!T129</f>
        <v>0.18384014699834922</v>
      </c>
    </row>
    <row r="131" spans="1:58" x14ac:dyDescent="0.45">
      <c r="A131" t="s">
        <v>221</v>
      </c>
      <c r="B131">
        <f>V!B130</f>
        <v>0.10196288581532247</v>
      </c>
      <c r="C131">
        <f>A!B130</f>
        <v>6.3811961946783111E-2</v>
      </c>
      <c r="D131">
        <f>D!B130</f>
        <v>0.10082744165256832</v>
      </c>
      <c r="E131">
        <f>V!C130</f>
        <v>0.19541611271628581</v>
      </c>
      <c r="F131">
        <f>A!C130</f>
        <v>6.646806554975708E-2</v>
      </c>
      <c r="G131">
        <f>D!C130</f>
        <v>0.16617016387439271</v>
      </c>
      <c r="H131">
        <f>V!D130</f>
        <v>0.12360552825622995</v>
      </c>
      <c r="I131">
        <f>A!D130</f>
        <v>0.49179220816840424</v>
      </c>
      <c r="J131">
        <f>D!D130</f>
        <v>0.25312834243961985</v>
      </c>
      <c r="K131">
        <f>V!E130</f>
        <v>0.14226847430582745</v>
      </c>
      <c r="L131">
        <f>A!E130</f>
        <v>0.13668931845069698</v>
      </c>
      <c r="M131">
        <f>D!E130</f>
        <v>0.20531293546880197</v>
      </c>
      <c r="N131">
        <f>V!F130</f>
        <v>0.63982868512786939</v>
      </c>
      <c r="O131">
        <f>A!F130</f>
        <v>0.26665823595057597</v>
      </c>
      <c r="P131">
        <f>D!F130</f>
        <v>0.44493399709600356</v>
      </c>
      <c r="Q131">
        <f>V!G130</f>
        <v>8.8571426967126873E-2</v>
      </c>
      <c r="R131">
        <f>A!G130</f>
        <v>0.35240120942239839</v>
      </c>
      <c r="S131">
        <f>D!G130</f>
        <v>0.18138297543799917</v>
      </c>
      <c r="T131">
        <f>V!H130</f>
        <v>0.42308375574612667</v>
      </c>
      <c r="U131">
        <f>A!H130</f>
        <v>0.17771321936457776</v>
      </c>
      <c r="V131">
        <f>D!H130</f>
        <v>0.32430407290134872</v>
      </c>
      <c r="W131">
        <f>V!I130</f>
        <v>3.2826388824927326E-2</v>
      </c>
      <c r="X131">
        <f>A!I130</f>
        <v>9.5362737155959762E-2</v>
      </c>
      <c r="Y131">
        <f>D!I130</f>
        <v>0.11821655216065598</v>
      </c>
      <c r="Z131">
        <f>V!J130</f>
        <v>0.1369983538273315</v>
      </c>
      <c r="AA131">
        <f>A!J130</f>
        <v>8.2846977483420056E-2</v>
      </c>
      <c r="AB131">
        <f>D!J130</f>
        <v>0.12820454057490147</v>
      </c>
      <c r="AC131">
        <f>V!K130</f>
        <v>6.7914891884358439E-2</v>
      </c>
      <c r="AD131">
        <f>A!K130</f>
        <v>7.5966657417040118E-2</v>
      </c>
      <c r="AE131">
        <f>D!K130</f>
        <v>7.5266503892459091E-2</v>
      </c>
      <c r="AF131">
        <f>V!L130</f>
        <v>0.50112742719955117</v>
      </c>
      <c r="AG131" s="1">
        <f>A!L130</f>
        <v>5.7271705965662993E-2</v>
      </c>
      <c r="AH131">
        <f>D!L130</f>
        <v>0.16150621082316963</v>
      </c>
      <c r="AI131">
        <f>V!M130</f>
        <v>0.3165824797292397</v>
      </c>
      <c r="AJ131">
        <f>A!M130</f>
        <v>0.15964879766791848</v>
      </c>
      <c r="AK131">
        <f>D!M130</f>
        <v>0.19874646240291893</v>
      </c>
      <c r="AL131">
        <f>V!N130</f>
        <v>0.73479945545408609</v>
      </c>
      <c r="AM131">
        <f>A!N130</f>
        <v>0.3189205924435401</v>
      </c>
      <c r="AN131">
        <f>D!N130</f>
        <v>0.47918219668652501</v>
      </c>
      <c r="AO131">
        <f>V!O130</f>
        <v>0.53809066265744399</v>
      </c>
      <c r="AP131">
        <f>A!O130</f>
        <v>0.22090037730147702</v>
      </c>
      <c r="AQ131">
        <f>D!O130</f>
        <v>0.41418820744026941</v>
      </c>
      <c r="AR131">
        <f>V!P130</f>
        <v>8.7979052501635041E-2</v>
      </c>
      <c r="AS131">
        <f>A!P130</f>
        <v>0.18698545218331156</v>
      </c>
      <c r="AT131">
        <f>D!P130</f>
        <v>0.1061981478425731</v>
      </c>
      <c r="AU131">
        <f>V!Q130</f>
        <v>0.39949711065402765</v>
      </c>
      <c r="AV131">
        <f>A!Q130</f>
        <v>0.22488247950723411</v>
      </c>
      <c r="AW131">
        <f>D!Q130</f>
        <v>0.28881965505340851</v>
      </c>
      <c r="AX131">
        <f>V!R130</f>
        <v>0.12590460902264528</v>
      </c>
      <c r="AY131">
        <f>A!R130</f>
        <v>0.10284970802836703</v>
      </c>
      <c r="AZ131">
        <f>D!R130</f>
        <v>0.12355770293340737</v>
      </c>
      <c r="BA131">
        <f>V!S130</f>
        <v>0.17120463304809599</v>
      </c>
      <c r="BB131">
        <f>A!S130</f>
        <v>0.11894216611762459</v>
      </c>
      <c r="BC131">
        <f>D!S130</f>
        <v>0.15160620794916924</v>
      </c>
      <c r="BD131">
        <f>V!T130</f>
        <v>0.53231390291715708</v>
      </c>
      <c r="BE131">
        <f>A!T130</f>
        <v>0.41057395202578922</v>
      </c>
      <c r="BF131">
        <f>D!T130</f>
        <v>0.27630194736619251</v>
      </c>
    </row>
    <row r="132" spans="1:58" x14ac:dyDescent="0.45">
      <c r="A132" t="s">
        <v>222</v>
      </c>
      <c r="B132">
        <f>V!B131</f>
        <v>0.19001219348733289</v>
      </c>
      <c r="C132">
        <f>A!B131</f>
        <v>0.11891631708227293</v>
      </c>
      <c r="D132">
        <f>D!B131</f>
        <v>0.18789624478480133</v>
      </c>
      <c r="E132">
        <f>V!C131</f>
        <v>0.34211576059222565</v>
      </c>
      <c r="F132">
        <f>A!C131</f>
        <v>0.11636590496334207</v>
      </c>
      <c r="G132">
        <f>D!C131</f>
        <v>0.29091476240835518</v>
      </c>
      <c r="H132">
        <f>V!D131</f>
        <v>7.4291052984276323E-2</v>
      </c>
      <c r="I132">
        <f>A!D131</f>
        <v>0.29558355123531216</v>
      </c>
      <c r="J132">
        <f>D!D131</f>
        <v>0.15213859254758713</v>
      </c>
      <c r="K132">
        <f>V!E131</f>
        <v>0.23622658362135729</v>
      </c>
      <c r="L132">
        <f>A!E131</f>
        <v>0.22696279602836289</v>
      </c>
      <c r="M132">
        <f>D!E131</f>
        <v>0.34090738342219407</v>
      </c>
      <c r="N132">
        <f>V!F131</f>
        <v>0.60355785154958008</v>
      </c>
      <c r="O132">
        <f>A!F131</f>
        <v>0.25154182006729842</v>
      </c>
      <c r="P132">
        <f>D!F131</f>
        <v>0.41971142215195117</v>
      </c>
      <c r="Q132">
        <f>V!G131</f>
        <v>0.11651080245102764</v>
      </c>
      <c r="R132">
        <f>A!G131</f>
        <v>0.46356425656047173</v>
      </c>
      <c r="S132">
        <f>D!G131</f>
        <v>0.23859924970024279</v>
      </c>
      <c r="T132">
        <f>V!H131</f>
        <v>0.59041079640474947</v>
      </c>
      <c r="U132">
        <f>A!H131</f>
        <v>0.24799771192267731</v>
      </c>
      <c r="V132">
        <f>D!H131</f>
        <v>0.45256435246803295</v>
      </c>
      <c r="W132">
        <f>V!I131</f>
        <v>5.4675763161677798E-2</v>
      </c>
      <c r="X132">
        <f>A!I131</f>
        <v>0.15883655247601336</v>
      </c>
      <c r="Y132">
        <f>D!I131</f>
        <v>0.196901957208827</v>
      </c>
      <c r="Z132">
        <f>V!J131</f>
        <v>0.12647713308737649</v>
      </c>
      <c r="AA132">
        <f>A!J131</f>
        <v>7.6484482508920246E-2</v>
      </c>
      <c r="AB132">
        <f>D!J131</f>
        <v>0.11835866846352464</v>
      </c>
      <c r="AC132">
        <f>V!K131</f>
        <v>8.714033180805561E-2</v>
      </c>
      <c r="AD132">
        <f>A!K131</f>
        <v>9.7471402073959101E-2</v>
      </c>
      <c r="AE132">
        <f>D!K131</f>
        <v>9.6573048137793591E-2</v>
      </c>
      <c r="AF132">
        <f>V!L131</f>
        <v>0.60984000242117808</v>
      </c>
      <c r="AG132" s="1">
        <f>A!L131</f>
        <v>6.9696000276706069E-2</v>
      </c>
      <c r="AH132">
        <f>D!L131</f>
        <v>0.19654272078031107</v>
      </c>
      <c r="AI132">
        <f>V!M131</f>
        <v>0.38335882949953648</v>
      </c>
      <c r="AJ132">
        <f>A!M131</f>
        <v>0.19332332053664447</v>
      </c>
      <c r="AK132">
        <f>D!M131</f>
        <v>0.24066780719867986</v>
      </c>
      <c r="AL132">
        <f>V!N131</f>
        <v>0.69042407796395833</v>
      </c>
      <c r="AM132">
        <f>A!N131</f>
        <v>0.2996606139909001</v>
      </c>
      <c r="AN132">
        <f>D!N131</f>
        <v>0.45024383710190513</v>
      </c>
      <c r="AO132">
        <f>V!O131</f>
        <v>0.58648050648647287</v>
      </c>
      <c r="AP132">
        <f>A!O131</f>
        <v>0.2407656816102362</v>
      </c>
      <c r="AQ132">
        <f>D!O131</f>
        <v>0.45143565301919286</v>
      </c>
      <c r="AR132">
        <f>V!P131</f>
        <v>5.8328204008053497E-2</v>
      </c>
      <c r="AS132">
        <f>A!P131</f>
        <v>0.12396730007161234</v>
      </c>
      <c r="AT132">
        <f>D!P131</f>
        <v>7.0407069143236231E-2</v>
      </c>
      <c r="AU132">
        <f>V!Q131</f>
        <v>0.48852408956194437</v>
      </c>
      <c r="AV132">
        <f>A!Q131</f>
        <v>0.27499700405804817</v>
      </c>
      <c r="AW132">
        <f>D!Q131</f>
        <v>0.35318242678043443</v>
      </c>
      <c r="AX132">
        <f>V!R131</f>
        <v>0.17844838366523347</v>
      </c>
      <c r="AY132">
        <f>A!R131</f>
        <v>0.1457719800774111</v>
      </c>
      <c r="AZ132">
        <f>D!R131</f>
        <v>0.17512204318024557</v>
      </c>
      <c r="BA132">
        <f>V!S131</f>
        <v>0.25803770489272337</v>
      </c>
      <c r="BB132">
        <f>A!S131</f>
        <v>0.17926830024126045</v>
      </c>
      <c r="BC132">
        <f>D!S131</f>
        <v>0.2284991781484248</v>
      </c>
      <c r="BD132">
        <f>V!T131</f>
        <v>0.45127939266827699</v>
      </c>
      <c r="BE132">
        <f>A!T131</f>
        <v>0.34807199793248267</v>
      </c>
      <c r="BF132">
        <f>D!T131</f>
        <v>0.23424031256212136</v>
      </c>
    </row>
    <row r="133" spans="1:58" x14ac:dyDescent="0.45">
      <c r="A133" t="s">
        <v>223</v>
      </c>
      <c r="B133">
        <f>V!B132</f>
        <v>0.10298004324926928</v>
      </c>
      <c r="C133">
        <f>A!B132</f>
        <v>6.4448534862014864E-2</v>
      </c>
      <c r="D133">
        <f>D!B132</f>
        <v>0.10183327216631528</v>
      </c>
      <c r="E133">
        <f>V!C132</f>
        <v>0.19797246426946094</v>
      </c>
      <c r="F133">
        <f>A!C132</f>
        <v>6.7337572880769025E-2</v>
      </c>
      <c r="G133">
        <f>D!C132</f>
        <v>0.16834393220192256</v>
      </c>
      <c r="H133">
        <f>V!D132</f>
        <v>0.12301405742129634</v>
      </c>
      <c r="I133">
        <f>A!D132</f>
        <v>0.4894389093145195</v>
      </c>
      <c r="J133">
        <f>D!D132</f>
        <v>0.25191708567659093</v>
      </c>
      <c r="K133">
        <f>V!E132</f>
        <v>0.14422299696378399</v>
      </c>
      <c r="L133">
        <f>A!E132</f>
        <v>0.13856719316128263</v>
      </c>
      <c r="M133">
        <f>D!E132</f>
        <v>0.20813357993204903</v>
      </c>
      <c r="N133">
        <f>V!F132</f>
        <v>0.63776942377227119</v>
      </c>
      <c r="O133">
        <f>A!F132</f>
        <v>0.26580000778230428</v>
      </c>
      <c r="P133">
        <f>D!F132</f>
        <v>0.44350199598803741</v>
      </c>
      <c r="Q133">
        <f>V!G132</f>
        <v>8.9268856409538896E-2</v>
      </c>
      <c r="R133">
        <f>A!G132</f>
        <v>0.35517608826773989</v>
      </c>
      <c r="S133">
        <f>D!G132</f>
        <v>0.18281122190251317</v>
      </c>
      <c r="T133">
        <f>V!H132</f>
        <v>0.42849898627271943</v>
      </c>
      <c r="U133">
        <f>A!H132</f>
        <v>0.17998784711242161</v>
      </c>
      <c r="V133">
        <f>D!H132</f>
        <v>0.32845497988282013</v>
      </c>
      <c r="W133">
        <f>V!I132</f>
        <v>3.2970276949528539E-2</v>
      </c>
      <c r="X133">
        <f>A!I132</f>
        <v>9.5780741264769625E-2</v>
      </c>
      <c r="Y133">
        <f>D!I132</f>
        <v>0.11873473154608695</v>
      </c>
      <c r="Z133">
        <f>V!J132</f>
        <v>0.13837832664256461</v>
      </c>
      <c r="AA133">
        <f>A!J132</f>
        <v>8.3681488071010363E-2</v>
      </c>
      <c r="AB133">
        <f>D!J132</f>
        <v>0.12949593405402163</v>
      </c>
      <c r="AC133">
        <f>V!K132</f>
        <v>6.8113313502369016E-2</v>
      </c>
      <c r="AD133">
        <f>A!K132</f>
        <v>7.618860324749524E-2</v>
      </c>
      <c r="AE133">
        <f>D!K132</f>
        <v>7.548640413922339E-2</v>
      </c>
      <c r="AF133">
        <f>V!L132</f>
        <v>0.5040450612153422</v>
      </c>
      <c r="AG133" s="1">
        <f>A!L132</f>
        <v>5.7605149853181971E-2</v>
      </c>
      <c r="AH133">
        <f>D!L132</f>
        <v>0.16244652258597314</v>
      </c>
      <c r="AI133">
        <f>V!M132</f>
        <v>0.31852992685258774</v>
      </c>
      <c r="AJ133">
        <f>A!M132</f>
        <v>0.16063087220353481</v>
      </c>
      <c r="AK133">
        <f>D!M132</f>
        <v>0.19996904498807394</v>
      </c>
      <c r="AL133">
        <f>V!N132</f>
        <v>0.73303068340575694</v>
      </c>
      <c r="AM133">
        <f>A!N132</f>
        <v>0.31815290293946702</v>
      </c>
      <c r="AN133">
        <f>D!N132</f>
        <v>0.47802873356231473</v>
      </c>
      <c r="AO133">
        <f>V!O132</f>
        <v>0.53756457043546491</v>
      </c>
      <c r="AP133">
        <f>A!O132</f>
        <v>0.22068440259982242</v>
      </c>
      <c r="AQ133">
        <f>D!O132</f>
        <v>0.41378325487466705</v>
      </c>
      <c r="AR133">
        <f>V!P132</f>
        <v>8.9562163144919119E-2</v>
      </c>
      <c r="AS133">
        <f>A!P132</f>
        <v>0.19035010150691259</v>
      </c>
      <c r="AT133">
        <f>D!P132</f>
        <v>0.10810909611225931</v>
      </c>
      <c r="AU133">
        <f>V!Q132</f>
        <v>0.40779451542670192</v>
      </c>
      <c r="AV133">
        <f>A!Q132</f>
        <v>0.22955320404814347</v>
      </c>
      <c r="AW133">
        <f>D!Q132</f>
        <v>0.29481833068928232</v>
      </c>
      <c r="AX133">
        <f>V!R132</f>
        <v>0.12787102254447455</v>
      </c>
      <c r="AY133">
        <f>A!R132</f>
        <v>0.1044560436355631</v>
      </c>
      <c r="AZ133">
        <f>D!R132</f>
        <v>0.12548746181722009</v>
      </c>
      <c r="BA133">
        <f>V!S132</f>
        <v>0.17392744713087871</v>
      </c>
      <c r="BB133">
        <f>A!S132</f>
        <v>0.12083380537513679</v>
      </c>
      <c r="BC133">
        <f>D!S132</f>
        <v>0.15401733147247548</v>
      </c>
      <c r="BD133">
        <f>V!T132</f>
        <v>0.52906886413696608</v>
      </c>
      <c r="BE133">
        <f>A!T132</f>
        <v>0.40807105215945361</v>
      </c>
      <c r="BF133">
        <f>D!T132</f>
        <v>0.27461758306660905</v>
      </c>
    </row>
    <row r="134" spans="1:58" x14ac:dyDescent="0.45">
      <c r="A134" t="s">
        <v>224</v>
      </c>
      <c r="B134">
        <f>V!B133</f>
        <v>9.7790840657904443E-2</v>
      </c>
      <c r="C134">
        <f>A!B133</f>
        <v>6.1200949275882294E-2</v>
      </c>
      <c r="D134">
        <f>D!B133</f>
        <v>9.6701855795344252E-2</v>
      </c>
      <c r="E134">
        <f>V!C133</f>
        <v>0.18798609568053787</v>
      </c>
      <c r="F134">
        <f>A!C133</f>
        <v>6.3940848870931252E-2</v>
      </c>
      <c r="G134">
        <f>D!C133</f>
        <v>0.15985212217732814</v>
      </c>
      <c r="H134">
        <f>V!D133</f>
        <v>0.12609959818683683</v>
      </c>
      <c r="I134">
        <f>A!D133</f>
        <v>0.50171542257315938</v>
      </c>
      <c r="J134">
        <f>D!D133</f>
        <v>0.25823587926559671</v>
      </c>
      <c r="K134">
        <f>V!E133</f>
        <v>0.13724706050494712</v>
      </c>
      <c r="L134">
        <f>A!E133</f>
        <v>0.13186482283808643</v>
      </c>
      <c r="M134">
        <f>D!E133</f>
        <v>0.19806634614047269</v>
      </c>
      <c r="N134">
        <f>V!F133</f>
        <v>0.63886964112336408</v>
      </c>
      <c r="O134">
        <f>A!F133</f>
        <v>0.26625853992508564</v>
      </c>
      <c r="P134">
        <f>D!F133</f>
        <v>0.44426708219794736</v>
      </c>
      <c r="Q134">
        <f>V!G133</f>
        <v>8.7699650724005013E-2</v>
      </c>
      <c r="R134">
        <f>A!G133</f>
        <v>0.3489326528806157</v>
      </c>
      <c r="S134">
        <f>D!G133</f>
        <v>0.17959768898266984</v>
      </c>
      <c r="T134">
        <f>V!H133</f>
        <v>0.41785980562701752</v>
      </c>
      <c r="U134">
        <f>A!H133</f>
        <v>0.17551893754482401</v>
      </c>
      <c r="V134">
        <f>D!H133</f>
        <v>0.32029978704245798</v>
      </c>
      <c r="W134">
        <f>V!I133</f>
        <v>3.1588646858514736E-2</v>
      </c>
      <c r="X134">
        <f>A!I133</f>
        <v>9.1767018405432055E-2</v>
      </c>
      <c r="Y134">
        <f>D!I133</f>
        <v>0.11375911431958788</v>
      </c>
      <c r="Z134">
        <f>V!J133</f>
        <v>0.13903872900655501</v>
      </c>
      <c r="AA134">
        <f>A!J133</f>
        <v>8.4080853014099136E-2</v>
      </c>
      <c r="AB134">
        <f>D!J133</f>
        <v>0.13011394572572885</v>
      </c>
      <c r="AC134">
        <f>V!K133</f>
        <v>6.7019482395802535E-2</v>
      </c>
      <c r="AD134">
        <f>A!K133</f>
        <v>7.4965091133449235E-2</v>
      </c>
      <c r="AE134">
        <f>D!K133</f>
        <v>7.4274168634523435E-2</v>
      </c>
      <c r="AF134">
        <f>V!L133</f>
        <v>0.49610782220529642</v>
      </c>
      <c r="AG134" s="1">
        <f>A!L133</f>
        <v>5.6698036823462451E-2</v>
      </c>
      <c r="AH134">
        <f>D!L133</f>
        <v>0.1598884638421641</v>
      </c>
      <c r="AI134">
        <f>V!M133</f>
        <v>0.31485073961292781</v>
      </c>
      <c r="AJ134">
        <f>A!M133</f>
        <v>0.15877550162298587</v>
      </c>
      <c r="AK134">
        <f>D!M133</f>
        <v>0.19765929793881917</v>
      </c>
      <c r="AL134">
        <f>V!N133</f>
        <v>0.73595114070249645</v>
      </c>
      <c r="AM134">
        <f>A!N133</f>
        <v>0.31942045147174875</v>
      </c>
      <c r="AN134">
        <f>D!N133</f>
        <v>0.47993324115604452</v>
      </c>
      <c r="AO134">
        <f>V!O133</f>
        <v>0.53338875795329832</v>
      </c>
      <c r="AP134">
        <f>A!O133</f>
        <v>0.21897012168609087</v>
      </c>
      <c r="AQ134">
        <f>D!O133</f>
        <v>0.41056897816142035</v>
      </c>
      <c r="AR134">
        <f>V!P133</f>
        <v>9.1427567560797049E-2</v>
      </c>
      <c r="AS134">
        <f>A!P133</f>
        <v>0.19431472124638066</v>
      </c>
      <c r="AT134">
        <f>D!P133</f>
        <v>0.1103607968104444</v>
      </c>
      <c r="AU134">
        <f>V!Q133</f>
        <v>0.40254324154958937</v>
      </c>
      <c r="AV134">
        <f>A!Q133</f>
        <v>0.22659718895175562</v>
      </c>
      <c r="AW134">
        <f>D!Q133</f>
        <v>0.29102187992823514</v>
      </c>
      <c r="AX134">
        <f>V!R133</f>
        <v>0.12382379281053926</v>
      </c>
      <c r="AY134">
        <f>A!R133</f>
        <v>0.10114991846913568</v>
      </c>
      <c r="AZ134">
        <f>D!R133</f>
        <v>0.12151567386560597</v>
      </c>
      <c r="BA134">
        <f>V!S133</f>
        <v>0.16670107483171462</v>
      </c>
      <c r="BB134">
        <f>A!S133</f>
        <v>0.11581337830413858</v>
      </c>
      <c r="BC134">
        <f>D!S133</f>
        <v>0.1476181886338736</v>
      </c>
      <c r="BD134">
        <f>V!T133</f>
        <v>0.5345002127834988</v>
      </c>
      <c r="BE134">
        <f>A!T133</f>
        <v>0.41226025380610665</v>
      </c>
      <c r="BF134">
        <f>D!T133</f>
        <v>0.27743676963986541</v>
      </c>
    </row>
    <row r="135" spans="1:58" x14ac:dyDescent="0.45">
      <c r="A135" t="s">
        <v>225</v>
      </c>
      <c r="B135">
        <f>V!B134</f>
        <v>5.1387466042376345E-2</v>
      </c>
      <c r="C135">
        <f>A!B134</f>
        <v>3.2160084538770055E-2</v>
      </c>
      <c r="D135">
        <f>D!B134</f>
        <v>5.081522254524521E-2</v>
      </c>
      <c r="E135">
        <f>V!C134</f>
        <v>4.5783039956099725E-2</v>
      </c>
      <c r="F135">
        <f>A!C134</f>
        <v>1.5572462570101947E-2</v>
      </c>
      <c r="G135">
        <f>D!C134</f>
        <v>3.8931156425254868E-2</v>
      </c>
      <c r="H135">
        <f>V!D134</f>
        <v>0.16725140342607878</v>
      </c>
      <c r="I135">
        <f>A!D134</f>
        <v>0.66544707320588781</v>
      </c>
      <c r="J135">
        <f>D!D134</f>
        <v>0.34250952297361875</v>
      </c>
      <c r="K135">
        <f>V!E134</f>
        <v>3.7432224879848319E-2</v>
      </c>
      <c r="L135">
        <f>A!E134</f>
        <v>3.5964294492403293E-2</v>
      </c>
      <c r="M135">
        <f>D!E134</f>
        <v>5.4019838257977189E-2</v>
      </c>
      <c r="N135">
        <f>V!F134</f>
        <v>0.52255817765767376</v>
      </c>
      <c r="O135">
        <f>A!F134</f>
        <v>0.21778398667433155</v>
      </c>
      <c r="P135">
        <f>D!F134</f>
        <v>0.3633846123262926</v>
      </c>
      <c r="Q135">
        <f>V!G134</f>
        <v>4.1035539318368265E-2</v>
      </c>
      <c r="R135">
        <f>A!G134</f>
        <v>0.16326906069223118</v>
      </c>
      <c r="S135">
        <f>D!G134</f>
        <v>8.4035545944530748E-2</v>
      </c>
      <c r="T135">
        <f>V!H134</f>
        <v>0.22034096100924866</v>
      </c>
      <c r="U135">
        <f>A!H134</f>
        <v>9.2552599826912552E-2</v>
      </c>
      <c r="V135">
        <f>D!H134</f>
        <v>0.16889674943033026</v>
      </c>
      <c r="W135">
        <f>V!I134</f>
        <v>2.3998871130192119E-2</v>
      </c>
      <c r="X135">
        <f>A!I134</f>
        <v>6.9718239549102431E-2</v>
      </c>
      <c r="Y135">
        <f>D!I134</f>
        <v>8.642631438657794E-2</v>
      </c>
      <c r="Z135">
        <f>V!J134</f>
        <v>0.24152595892984327</v>
      </c>
      <c r="AA135">
        <f>A!J134</f>
        <v>0.14605792786635791</v>
      </c>
      <c r="AB135">
        <f>D!J134</f>
        <v>0.22602260345799524</v>
      </c>
      <c r="AC135">
        <f>V!K134</f>
        <v>7.025427816260002E-2</v>
      </c>
      <c r="AD135">
        <f>A!K134</f>
        <v>7.8583393614867034E-2</v>
      </c>
      <c r="AE135">
        <f>D!K134</f>
        <v>7.785912270597424E-2</v>
      </c>
      <c r="AF135">
        <f>V!L134</f>
        <v>0.24874796720365519</v>
      </c>
      <c r="AG135" s="1">
        <f>A!L134</f>
        <v>2.8428339108989165E-2</v>
      </c>
      <c r="AH135">
        <f>D!L134</f>
        <v>8.0167916287349442E-2</v>
      </c>
      <c r="AI135">
        <f>V!M134</f>
        <v>0.17547277034646122</v>
      </c>
      <c r="AJ135">
        <f>A!M134</f>
        <v>8.8488841306791757E-2</v>
      </c>
      <c r="AK135">
        <f>D!M134</f>
        <v>0.11015957795335302</v>
      </c>
      <c r="AL135">
        <f>V!N134</f>
        <v>0.56380948869484726</v>
      </c>
      <c r="AM135">
        <f>A!N134</f>
        <v>0.24470684460256184</v>
      </c>
      <c r="AN135">
        <f>D!N134</f>
        <v>0.36767510822193961</v>
      </c>
      <c r="AO135">
        <f>V!O134</f>
        <v>0.36457069029385758</v>
      </c>
      <c r="AP135">
        <f>A!O134</f>
        <v>0.14966586233116258</v>
      </c>
      <c r="AQ135">
        <f>D!O134</f>
        <v>0.28062349187092983</v>
      </c>
      <c r="AR135">
        <f>V!P134</f>
        <v>0.14729054664587621</v>
      </c>
      <c r="AS135">
        <f>A!P134</f>
        <v>0.3130425787024072</v>
      </c>
      <c r="AT135">
        <f>D!P134</f>
        <v>0.17779213123739279</v>
      </c>
      <c r="AU135">
        <f>V!Q134</f>
        <v>0.17917102567663987</v>
      </c>
      <c r="AV135">
        <f>A!Q134</f>
        <v>0.10085786213585687</v>
      </c>
      <c r="AW135">
        <f>D!Q134</f>
        <v>0.12953313666467892</v>
      </c>
      <c r="AX135">
        <f>V!R134</f>
        <v>0.2524385537646176</v>
      </c>
      <c r="AY135">
        <f>A!R134</f>
        <v>0.20621351157307027</v>
      </c>
      <c r="AZ135">
        <f>D!R134</f>
        <v>0.24773301054751395</v>
      </c>
      <c r="BA135">
        <f>V!S134</f>
        <v>0.14450938463826313</v>
      </c>
      <c r="BB135">
        <f>A!S134</f>
        <v>0.10039599353816175</v>
      </c>
      <c r="BC135">
        <f>D!S134</f>
        <v>0.12796686297572513</v>
      </c>
      <c r="BD135">
        <f>V!T134</f>
        <v>0.48890865880225826</v>
      </c>
      <c r="BE135">
        <f>A!T134</f>
        <v>0.37709546777573277</v>
      </c>
      <c r="BF135">
        <f>D!T134</f>
        <v>0.25377209532000622</v>
      </c>
    </row>
    <row r="136" spans="1:58" x14ac:dyDescent="0.45">
      <c r="A136" t="s">
        <v>227</v>
      </c>
      <c r="B136">
        <f>V!B135</f>
        <v>0.31175579717258906</v>
      </c>
      <c r="C136">
        <f>A!B135</f>
        <v>0.19510774834186534</v>
      </c>
      <c r="D136">
        <f>D!B135</f>
        <v>0.30828412905262709</v>
      </c>
      <c r="E136">
        <f>V!C135</f>
        <v>0.44456804321287741</v>
      </c>
      <c r="F136">
        <f>A!C135</f>
        <v>0.15121362014043449</v>
      </c>
      <c r="G136">
        <f>D!C135</f>
        <v>0.37803405035108623</v>
      </c>
      <c r="H136">
        <f>V!D135</f>
        <v>5.3890234944745492E-2</v>
      </c>
      <c r="I136">
        <f>A!D135</f>
        <v>0.21441433903547674</v>
      </c>
      <c r="J136">
        <f>D!D135</f>
        <v>0.11036032156237774</v>
      </c>
      <c r="K136">
        <f>V!E135</f>
        <v>0.29063209941162116</v>
      </c>
      <c r="L136">
        <f>A!E135</f>
        <v>0.27923476217979282</v>
      </c>
      <c r="M136">
        <f>D!E135</f>
        <v>0.41942201013128066</v>
      </c>
      <c r="N136">
        <f>V!F135</f>
        <v>0.43789410833515818</v>
      </c>
      <c r="O136">
        <f>A!F135</f>
        <v>0.18249896132504231</v>
      </c>
      <c r="P136">
        <f>D!F135</f>
        <v>0.30450959835821506</v>
      </c>
      <c r="Q136">
        <f>V!G135</f>
        <v>0.12439237196644458</v>
      </c>
      <c r="R136">
        <f>A!G135</f>
        <v>0.49492284165372635</v>
      </c>
      <c r="S136">
        <f>D!G135</f>
        <v>0.25473969791000622</v>
      </c>
      <c r="T136">
        <f>V!H135</f>
        <v>0.6097673468287147</v>
      </c>
      <c r="U136">
        <f>A!H135</f>
        <v>0.2561282885399932</v>
      </c>
      <c r="V136">
        <f>D!H135</f>
        <v>0.46740162299557131</v>
      </c>
      <c r="W136">
        <f>V!I135</f>
        <v>8.6588098511015246E-2</v>
      </c>
      <c r="X136">
        <f>A!I135</f>
        <v>0.25154390643389873</v>
      </c>
      <c r="Y136">
        <f>D!I135</f>
        <v>0.31182675982764346</v>
      </c>
      <c r="Z136">
        <f>V!J135</f>
        <v>0.14498182116621167</v>
      </c>
      <c r="AA136">
        <f>A!J135</f>
        <v>8.7674817529567198E-2</v>
      </c>
      <c r="AB136">
        <f>D!J135</f>
        <v>0.13567555561838054</v>
      </c>
      <c r="AC136">
        <f>V!K135</f>
        <v>0.10599967662146721</v>
      </c>
      <c r="AD136">
        <f>A!K135</f>
        <v>0.11856664859205353</v>
      </c>
      <c r="AE136">
        <f>D!K135</f>
        <v>0.11747386842069819</v>
      </c>
      <c r="AF136">
        <f>V!L135</f>
        <v>0.53763950739790722</v>
      </c>
      <c r="AG136" s="1">
        <f>A!L135</f>
        <v>6.1444515131189405E-2</v>
      </c>
      <c r="AH136">
        <f>D!L135</f>
        <v>0.1732735326699541</v>
      </c>
      <c r="AI136">
        <f>V!M135</f>
        <v>0.2472221154181278</v>
      </c>
      <c r="AJ136">
        <f>A!M135</f>
        <v>0.1246711868489358</v>
      </c>
      <c r="AK136">
        <f>D!M135</f>
        <v>0.15520290607724663</v>
      </c>
      <c r="AL136">
        <f>V!N135</f>
        <v>0.59370610540205704</v>
      </c>
      <c r="AM136">
        <f>A!N135</f>
        <v>0.25768269351147077</v>
      </c>
      <c r="AN136">
        <f>D!N135</f>
        <v>0.38717148422075254</v>
      </c>
      <c r="AO136">
        <f>V!O135</f>
        <v>0.45258471043652437</v>
      </c>
      <c r="AP136">
        <f>A!O135</f>
        <v>0.18579793375815212</v>
      </c>
      <c r="AQ136">
        <f>D!O135</f>
        <v>0.34837112579653517</v>
      </c>
      <c r="AR136">
        <f>V!P135</f>
        <v>8.1117089413935764E-2</v>
      </c>
      <c r="AS136">
        <f>A!P135</f>
        <v>0.1724014434410624</v>
      </c>
      <c r="AT136">
        <f>D!P135</f>
        <v>9.7915178774859793E-2</v>
      </c>
      <c r="AU136">
        <f>V!Q135</f>
        <v>0.33047833713942099</v>
      </c>
      <c r="AV136">
        <f>A!Q135</f>
        <v>0.18603085203212438</v>
      </c>
      <c r="AW136">
        <f>D!Q135</f>
        <v>0.2389219766294931</v>
      </c>
      <c r="AX136">
        <f>V!R135</f>
        <v>0.28552472965754228</v>
      </c>
      <c r="AY136">
        <f>A!R135</f>
        <v>0.2332411442926195</v>
      </c>
      <c r="AZ136">
        <f>D!R135</f>
        <v>0.28020244851261</v>
      </c>
      <c r="BA136">
        <f>V!S135</f>
        <v>0.33426791051743182</v>
      </c>
      <c r="BB136">
        <f>A!S135</f>
        <v>0.23222823257000527</v>
      </c>
      <c r="BC136">
        <f>D!S135</f>
        <v>0.29600303128714689</v>
      </c>
      <c r="BD136">
        <f>V!T135</f>
        <v>0.3939948515673185</v>
      </c>
      <c r="BE136">
        <f>A!T135</f>
        <v>0.30388840569317838</v>
      </c>
      <c r="BF136">
        <f>D!T135</f>
        <v>0.20450629627317093</v>
      </c>
    </row>
    <row r="137" spans="1:58" x14ac:dyDescent="0.45">
      <c r="A137" t="s">
        <v>228</v>
      </c>
      <c r="B137">
        <f>V!B136</f>
        <v>0.29046567920021688</v>
      </c>
      <c r="C137">
        <f>A!B136</f>
        <v>0.18178364333020258</v>
      </c>
      <c r="D137">
        <f>D!B136</f>
        <v>0.28723109479932363</v>
      </c>
      <c r="E137">
        <f>V!C136</f>
        <v>0.31569861726644577</v>
      </c>
      <c r="F137">
        <f>A!C136</f>
        <v>0.10738048206341694</v>
      </c>
      <c r="G137">
        <f>D!C136</f>
        <v>0.26845120515854237</v>
      </c>
      <c r="H137">
        <f>V!D136</f>
        <v>7.5704486233453744E-2</v>
      </c>
      <c r="I137">
        <f>A!D136</f>
        <v>0.30120721118416699</v>
      </c>
      <c r="J137">
        <f>D!D136</f>
        <v>0.15503312340361539</v>
      </c>
      <c r="K137">
        <f>V!E136</f>
        <v>0.21160913790447397</v>
      </c>
      <c r="L137">
        <f>A!E136</f>
        <v>0.20331074033959265</v>
      </c>
      <c r="M137">
        <f>D!E136</f>
        <v>0.30538103038763303</v>
      </c>
      <c r="N137">
        <f>V!F136</f>
        <v>0.46340782427772287</v>
      </c>
      <c r="O137">
        <f>A!F136</f>
        <v>0.19313218650535557</v>
      </c>
      <c r="P137">
        <f>D!F136</f>
        <v>0.32225172195936097</v>
      </c>
      <c r="Q137">
        <f>V!G136</f>
        <v>0.10690919365960957</v>
      </c>
      <c r="R137">
        <f>A!G136</f>
        <v>0.42536211094355297</v>
      </c>
      <c r="S137">
        <f>D!G136</f>
        <v>0.21893638063271109</v>
      </c>
      <c r="T137">
        <f>V!H136</f>
        <v>0.51324958034147483</v>
      </c>
      <c r="U137">
        <f>A!H136</f>
        <v>0.21558671071912697</v>
      </c>
      <c r="V137">
        <f>D!H136</f>
        <v>0.39341838834277226</v>
      </c>
      <c r="W137">
        <f>V!I136</f>
        <v>8.4059807161150329E-2</v>
      </c>
      <c r="X137">
        <f>A!I136</f>
        <v>0.2441990600441013</v>
      </c>
      <c r="Y137">
        <f>D!I136</f>
        <v>0.30272171059933251</v>
      </c>
      <c r="Z137">
        <f>V!J136</f>
        <v>0.17888800333284169</v>
      </c>
      <c r="AA137">
        <f>A!J136</f>
        <v>0.10817889390736035</v>
      </c>
      <c r="AB137">
        <f>D!J136</f>
        <v>0.16740532744323364</v>
      </c>
      <c r="AC137">
        <f>V!K136</f>
        <v>9.5662687770857041E-2</v>
      </c>
      <c r="AD137">
        <f>A!K136</f>
        <v>0.10700414044472153</v>
      </c>
      <c r="AE137">
        <f>D!K136</f>
        <v>0.10601792716873332</v>
      </c>
      <c r="AF137">
        <f>V!L136</f>
        <v>0.4701593291262508</v>
      </c>
      <c r="AG137" s="1">
        <f>A!L136</f>
        <v>5.3732494757285809E-2</v>
      </c>
      <c r="AH137">
        <f>D!L136</f>
        <v>0.15152563521554596</v>
      </c>
      <c r="AI137">
        <f>V!M136</f>
        <v>0.24290752672461854</v>
      </c>
      <c r="AJ137">
        <f>A!M136</f>
        <v>0.12249539083539941</v>
      </c>
      <c r="AK137">
        <f>D!M136</f>
        <v>0.15249426206039518</v>
      </c>
      <c r="AL137">
        <f>V!N136</f>
        <v>0.55305838758731996</v>
      </c>
      <c r="AM137">
        <f>A!N136</f>
        <v>0.24004060878926212</v>
      </c>
      <c r="AN137">
        <f>D!N136</f>
        <v>0.36066403029140387</v>
      </c>
      <c r="AO137">
        <f>V!O136</f>
        <v>0.42685254337395673</v>
      </c>
      <c r="AP137">
        <f>A!O136</f>
        <v>0.17523420201667697</v>
      </c>
      <c r="AQ137">
        <f>D!O136</f>
        <v>0.32856412878126934</v>
      </c>
      <c r="AR137">
        <f>V!P136</f>
        <v>0.10366899484052139</v>
      </c>
      <c r="AS137">
        <f>A!P136</f>
        <v>0.22033192363925527</v>
      </c>
      <c r="AT137">
        <f>D!P136</f>
        <v>0.12513723355408984</v>
      </c>
      <c r="AU137">
        <f>V!Q136</f>
        <v>0.29928991137547101</v>
      </c>
      <c r="AV137">
        <f>A!Q136</f>
        <v>0.16847445342327838</v>
      </c>
      <c r="AW137">
        <f>D!Q136</f>
        <v>0.21637405292597517</v>
      </c>
      <c r="AX137">
        <f>V!R136</f>
        <v>0.26886065273863252</v>
      </c>
      <c r="AY137">
        <f>A!R136</f>
        <v>0.21962849373934343</v>
      </c>
      <c r="AZ137">
        <f>D!R136</f>
        <v>0.26384899583451327</v>
      </c>
      <c r="BA137">
        <f>V!S136</f>
        <v>0.29131412651202476</v>
      </c>
      <c r="BB137">
        <f>A!S136</f>
        <v>0.20238665631361721</v>
      </c>
      <c r="BC137">
        <f>D!S136</f>
        <v>0.25796632518762197</v>
      </c>
      <c r="BD137">
        <f>V!T136</f>
        <v>0.4415831518090399</v>
      </c>
      <c r="BE137">
        <f>A!T136</f>
        <v>0.34059328300966302</v>
      </c>
      <c r="BF137">
        <f>D!T136</f>
        <v>0.22920739830446804</v>
      </c>
    </row>
    <row r="138" spans="1:58" x14ac:dyDescent="0.45">
      <c r="A138" t="s">
        <v>229</v>
      </c>
      <c r="B138">
        <f>V!B137</f>
        <v>0.23692207467589702</v>
      </c>
      <c r="C138">
        <f>A!B137</f>
        <v>0.14827417145640773</v>
      </c>
      <c r="D138">
        <f>D!B137</f>
        <v>0.23428374422293605</v>
      </c>
      <c r="E138">
        <f>V!C137</f>
        <v>0.21724465955755268</v>
      </c>
      <c r="F138">
        <f>A!C137</f>
        <v>7.389274134610635E-2</v>
      </c>
      <c r="G138">
        <f>D!C137</f>
        <v>0.18473185336526587</v>
      </c>
      <c r="H138">
        <f>V!D137</f>
        <v>0.10442832695293564</v>
      </c>
      <c r="I138">
        <f>A!D137</f>
        <v>0.41549142851487153</v>
      </c>
      <c r="J138">
        <f>D!D137</f>
        <v>0.21385588232383096</v>
      </c>
      <c r="K138">
        <f>V!E137</f>
        <v>0.14934686252148868</v>
      </c>
      <c r="L138">
        <f>A!E137</f>
        <v>0.14349012281476362</v>
      </c>
      <c r="M138">
        <f>D!E137</f>
        <v>0.21552802120748168</v>
      </c>
      <c r="N138">
        <f>V!F137</f>
        <v>0.23503037310606353</v>
      </c>
      <c r="O138">
        <f>A!F137</f>
        <v>9.7952445934404275E-2</v>
      </c>
      <c r="P138">
        <f>D!F137</f>
        <v>0.16343906701236294</v>
      </c>
      <c r="Q138">
        <f>V!G137</f>
        <v>3.7512843459858919E-2</v>
      </c>
      <c r="R138">
        <f>A!G137</f>
        <v>0.14925322823390674</v>
      </c>
      <c r="S138">
        <f>D!G137</f>
        <v>7.6821514532157895E-2</v>
      </c>
      <c r="T138">
        <f>V!H137</f>
        <v>0.32846430351855455</v>
      </c>
      <c r="U138">
        <f>A!H137</f>
        <v>0.13796901448433954</v>
      </c>
      <c r="V138">
        <f>D!H137</f>
        <v>0.25177594267573639</v>
      </c>
      <c r="W138">
        <f>V!I137</f>
        <v>8.3025682667134462E-2</v>
      </c>
      <c r="X138">
        <f>A!I137</f>
        <v>0.24119486293806786</v>
      </c>
      <c r="Y138">
        <f>D!I137</f>
        <v>0.29899755340252854</v>
      </c>
      <c r="Z138">
        <f>V!J137</f>
        <v>0.36843731219490083</v>
      </c>
      <c r="AA138">
        <f>A!J137</f>
        <v>0.22280499622597044</v>
      </c>
      <c r="AB138">
        <f>D!J137</f>
        <v>0.34478761985806605</v>
      </c>
      <c r="AC138">
        <f>V!K137</f>
        <v>9.5552920102150288E-2</v>
      </c>
      <c r="AD138">
        <f>A!K137</f>
        <v>0.10688135908333306</v>
      </c>
      <c r="AE138">
        <f>D!K137</f>
        <v>0.10589627743279542</v>
      </c>
      <c r="AF138">
        <f>V!L137</f>
        <v>0.23244389231065909</v>
      </c>
      <c r="AG138" s="1">
        <f>A!L137</f>
        <v>2.6565016264075328E-2</v>
      </c>
      <c r="AH138">
        <f>D!L137</f>
        <v>7.4913345864692407E-2</v>
      </c>
      <c r="AI138">
        <f>V!M137</f>
        <v>0.22253157981174759</v>
      </c>
      <c r="AJ138">
        <f>A!M137</f>
        <v>0.11222004196338557</v>
      </c>
      <c r="AK138">
        <f>D!M137</f>
        <v>0.13970250121972491</v>
      </c>
      <c r="AL138">
        <f>V!N137</f>
        <v>0.25195489040795827</v>
      </c>
      <c r="AM138">
        <f>A!N137</f>
        <v>0.10935446715634392</v>
      </c>
      <c r="AN138">
        <f>D!N137</f>
        <v>0.16430646070224539</v>
      </c>
      <c r="AO138">
        <f>V!O137</f>
        <v>0.20950701521452178</v>
      </c>
      <c r="AP138">
        <f>A!O137</f>
        <v>8.6008143088066841E-2</v>
      </c>
      <c r="AQ138">
        <f>D!O137</f>
        <v>0.1612652682901253</v>
      </c>
      <c r="AR138">
        <f>V!P137</f>
        <v>0.23255305673328538</v>
      </c>
      <c r="AS138">
        <f>A!P137</f>
        <v>0.49425445300262288</v>
      </c>
      <c r="AT138">
        <f>D!P137</f>
        <v>0.28071118292328456</v>
      </c>
      <c r="AU138">
        <f>V!Q137</f>
        <v>0.31574539746227276</v>
      </c>
      <c r="AV138">
        <f>A!Q137</f>
        <v>0.1777374753926701</v>
      </c>
      <c r="AW138">
        <f>D!Q137</f>
        <v>0.2282706791807822</v>
      </c>
      <c r="AX138">
        <f>V!R137</f>
        <v>0.62977679041020318</v>
      </c>
      <c r="AY138">
        <f>A!R137</f>
        <v>0.514455821113598</v>
      </c>
      <c r="AZ138">
        <f>D!R137</f>
        <v>0.61803753006264461</v>
      </c>
      <c r="BA138">
        <f>V!S137</f>
        <v>0.44370978487937734</v>
      </c>
      <c r="BB138">
        <f>A!S137</f>
        <v>0.30826153475830426</v>
      </c>
      <c r="BC138">
        <f>D!S137</f>
        <v>0.39291669108397492</v>
      </c>
      <c r="BD138">
        <f>V!T137</f>
        <v>0.38919911118009276</v>
      </c>
      <c r="BE138">
        <f>A!T137</f>
        <v>0.30018944898195493</v>
      </c>
      <c r="BF138">
        <f>D!T137</f>
        <v>0.20201702743989119</v>
      </c>
    </row>
    <row r="139" spans="1:58" x14ac:dyDescent="0.45">
      <c r="A139" t="s">
        <v>230</v>
      </c>
      <c r="B139">
        <f>V!B138</f>
        <v>0.17972199888764853</v>
      </c>
      <c r="C139">
        <f>A!B138</f>
        <v>0.11247635119694707</v>
      </c>
      <c r="D139">
        <f>D!B138</f>
        <v>0.17772064032542526</v>
      </c>
      <c r="E139">
        <f>V!C138</f>
        <v>0.34545935773848141</v>
      </c>
      <c r="F139">
        <f>A!C138</f>
        <v>0.11750318290424538</v>
      </c>
      <c r="G139">
        <f>D!C138</f>
        <v>0.29375795726061349</v>
      </c>
      <c r="H139">
        <f>V!D138</f>
        <v>7.1824839838186813E-2</v>
      </c>
      <c r="I139">
        <f>A!D138</f>
        <v>0.2857711712710837</v>
      </c>
      <c r="J139">
        <f>D!D138</f>
        <v>0.14708810286011662</v>
      </c>
      <c r="K139">
        <f>V!E138</f>
        <v>0.22481291754342678</v>
      </c>
      <c r="L139">
        <f>A!E138</f>
        <v>0.21599672469858652</v>
      </c>
      <c r="M139">
        <f>D!E138</f>
        <v>0.32443589669012179</v>
      </c>
      <c r="N139">
        <f>V!F138</f>
        <v>0.39920770231980718</v>
      </c>
      <c r="O139">
        <f>A!F138</f>
        <v>0.16637581926669648</v>
      </c>
      <c r="P139">
        <f>D!F138</f>
        <v>0.27760724517870888</v>
      </c>
      <c r="Q139">
        <f>V!G138</f>
        <v>6.9756579822042558E-2</v>
      </c>
      <c r="R139">
        <f>A!G138</f>
        <v>0.27754213673876504</v>
      </c>
      <c r="S139">
        <f>D!G138</f>
        <v>0.14285257038024674</v>
      </c>
      <c r="T139">
        <f>V!H138</f>
        <v>0.51715559429036517</v>
      </c>
      <c r="U139">
        <f>A!H138</f>
        <v>0.21722740314541994</v>
      </c>
      <c r="V139">
        <f>D!H138</f>
        <v>0.39641244381105817</v>
      </c>
      <c r="W139">
        <f>V!I138</f>
        <v>6.0728700847270049E-2</v>
      </c>
      <c r="X139">
        <f>A!I138</f>
        <v>0.17642071954998073</v>
      </c>
      <c r="Y139">
        <f>D!I138</f>
        <v>0.21870019482339656</v>
      </c>
      <c r="Z139">
        <f>V!J138</f>
        <v>0.45630831224642465</v>
      </c>
      <c r="AA139">
        <f>A!J138</f>
        <v>0.27594320233820951</v>
      </c>
      <c r="AB139">
        <f>D!J138</f>
        <v>0.42701825166303936</v>
      </c>
      <c r="AC139">
        <f>V!K138</f>
        <v>9.0964256556550147E-2</v>
      </c>
      <c r="AD139">
        <f>A!K138</f>
        <v>0.10174867872562568</v>
      </c>
      <c r="AE139">
        <f>D!K138</f>
        <v>0.1008109028848365</v>
      </c>
      <c r="AF139">
        <f>V!L138</f>
        <v>0.28497729943124217</v>
      </c>
      <c r="AG139" s="1">
        <f>A!L138</f>
        <v>3.2568834220713397E-2</v>
      </c>
      <c r="AH139">
        <f>D!L138</f>
        <v>9.1844112502411757E-2</v>
      </c>
      <c r="AI139">
        <f>V!M138</f>
        <v>0.26070881149467012</v>
      </c>
      <c r="AJ139">
        <f>A!M138</f>
        <v>0.13147236806077703</v>
      </c>
      <c r="AK139">
        <f>D!M138</f>
        <v>0.1636696826879061</v>
      </c>
      <c r="AL139">
        <f>V!N138</f>
        <v>0.28426659380697733</v>
      </c>
      <c r="AM139">
        <f>A!N138</f>
        <v>0.12337852163050925</v>
      </c>
      <c r="AN139">
        <f>D!N138</f>
        <v>0.18537777873126762</v>
      </c>
      <c r="AO139">
        <f>V!O138</f>
        <v>0.33076953821543814</v>
      </c>
      <c r="AP139">
        <f>A!O138</f>
        <v>0.13578959989896935</v>
      </c>
      <c r="AQ139">
        <f>D!O138</f>
        <v>0.25460549981056751</v>
      </c>
      <c r="AR139">
        <f>V!P138</f>
        <v>0.23806421419105545</v>
      </c>
      <c r="AS139">
        <f>A!P138</f>
        <v>0.5059675396976111</v>
      </c>
      <c r="AT139">
        <f>D!P138</f>
        <v>0.28736361549492523</v>
      </c>
      <c r="AU139">
        <f>V!Q138</f>
        <v>0.4598750728889045</v>
      </c>
      <c r="AV139">
        <f>A!Q138</f>
        <v>0.25887007414276081</v>
      </c>
      <c r="AW139">
        <f>D!Q138</f>
        <v>0.33247038934021245</v>
      </c>
      <c r="AX139">
        <f>V!R138</f>
        <v>0.68517223812589012</v>
      </c>
      <c r="AY139">
        <f>A!R138</f>
        <v>0.55970758487257477</v>
      </c>
      <c r="AZ139">
        <f>D!R138</f>
        <v>0.67240038719591189</v>
      </c>
      <c r="BA139">
        <f>V!S138</f>
        <v>0.47109492949325066</v>
      </c>
      <c r="BB139">
        <f>A!S138</f>
        <v>0.32728700364794261</v>
      </c>
      <c r="BC139">
        <f>D!S138</f>
        <v>0.41716695730126019</v>
      </c>
      <c r="BD139">
        <f>V!T138</f>
        <v>0.39871460237851353</v>
      </c>
      <c r="BE139">
        <f>A!T138</f>
        <v>0.30752875161033327</v>
      </c>
      <c r="BF139">
        <f>D!T138</f>
        <v>0.20695612208660513</v>
      </c>
    </row>
    <row r="140" spans="1:58" x14ac:dyDescent="0.45">
      <c r="A140" t="s">
        <v>231</v>
      </c>
      <c r="B140">
        <f>V!B139</f>
        <v>0.37437072411437011</v>
      </c>
      <c r="C140">
        <f>A!B139</f>
        <v>0.2342943729980802</v>
      </c>
      <c r="D140">
        <f>D!B139</f>
        <v>0.37020178509305196</v>
      </c>
      <c r="E140">
        <f>V!C139</f>
        <v>0.51322954843667223</v>
      </c>
      <c r="F140">
        <f>A!C139</f>
        <v>0.17456787361791573</v>
      </c>
      <c r="G140">
        <f>D!C139</f>
        <v>0.43641968404478931</v>
      </c>
      <c r="H140">
        <f>V!D139</f>
        <v>2.4037310855899538E-2</v>
      </c>
      <c r="I140">
        <f>A!D139</f>
        <v>9.5637811277727941E-2</v>
      </c>
      <c r="J140">
        <f>D!D139</f>
        <v>4.922534404000703E-2</v>
      </c>
      <c r="K140">
        <f>V!E139</f>
        <v>0.33381751469181042</v>
      </c>
      <c r="L140">
        <f>A!E139</f>
        <v>0.32072663176271976</v>
      </c>
      <c r="M140">
        <f>D!E139</f>
        <v>0.48174449179053419</v>
      </c>
      <c r="N140">
        <f>V!F139</f>
        <v>0.31386720689663217</v>
      </c>
      <c r="O140">
        <f>A!F139</f>
        <v>0.13080888315762829</v>
      </c>
      <c r="P140">
        <f>D!F139</f>
        <v>0.21826184753496616</v>
      </c>
      <c r="Q140">
        <f>V!G139</f>
        <v>0.14109117218598308</v>
      </c>
      <c r="R140">
        <f>A!G139</f>
        <v>0.561362748910188</v>
      </c>
      <c r="S140">
        <f>D!G139</f>
        <v>0.28893670899789087</v>
      </c>
      <c r="T140">
        <f>V!H139</f>
        <v>0.66612537326258969</v>
      </c>
      <c r="U140">
        <f>A!H139</f>
        <v>0.27980106296957397</v>
      </c>
      <c r="V140">
        <f>D!H139</f>
        <v>0.51060143217036458</v>
      </c>
      <c r="W140">
        <f>V!I139</f>
        <v>0.11013309627599939</v>
      </c>
      <c r="X140">
        <f>A!I139</f>
        <v>0.31994361513090963</v>
      </c>
      <c r="Y140">
        <f>D!I139</f>
        <v>0.39661855557622561</v>
      </c>
      <c r="Z140">
        <f>V!J139</f>
        <v>0.22730396606263067</v>
      </c>
      <c r="AA140">
        <f>A!J139</f>
        <v>0.1374574659635503</v>
      </c>
      <c r="AB140">
        <f>D!J139</f>
        <v>0.21271350878158346</v>
      </c>
      <c r="AC140">
        <f>V!K139</f>
        <v>0.1113114179781199</v>
      </c>
      <c r="AD140">
        <f>A!K139</f>
        <v>0.1245081324806805</v>
      </c>
      <c r="AE140">
        <f>D!K139</f>
        <v>0.1233605920891535</v>
      </c>
      <c r="AF140">
        <f>V!L139</f>
        <v>0.5550717754087664</v>
      </c>
      <c r="AG140" s="1">
        <f>A!L139</f>
        <v>6.3436774332430446E-2</v>
      </c>
      <c r="AH140">
        <f>D!L139</f>
        <v>0.17889170361745385</v>
      </c>
      <c r="AI140">
        <f>V!M139</f>
        <v>0.26082282115570427</v>
      </c>
      <c r="AJ140">
        <f>A!M139</f>
        <v>0.13152986178349407</v>
      </c>
      <c r="AK140">
        <f>D!M139</f>
        <v>0.16374125650598242</v>
      </c>
      <c r="AL140">
        <f>V!N139</f>
        <v>0.48245220319078419</v>
      </c>
      <c r="AM140">
        <f>A!N139</f>
        <v>0.20939583082871549</v>
      </c>
      <c r="AN140">
        <f>D!N139</f>
        <v>0.31461986642103484</v>
      </c>
      <c r="AO140">
        <f>V!O139</f>
        <v>0.39444116795533285</v>
      </c>
      <c r="AP140">
        <f>A!O139</f>
        <v>0.16192847947639979</v>
      </c>
      <c r="AQ140">
        <f>D!O139</f>
        <v>0.30361589901824965</v>
      </c>
      <c r="AR140">
        <f>V!P139</f>
        <v>0.11503649160626998</v>
      </c>
      <c r="AS140">
        <f>A!P139</f>
        <v>0.24449172602967462</v>
      </c>
      <c r="AT140">
        <f>D!P139</f>
        <v>0.1388587623476229</v>
      </c>
      <c r="AU140">
        <f>V!Q139</f>
        <v>0.37099312355165165</v>
      </c>
      <c r="AV140">
        <f>A!Q139</f>
        <v>0.20883718875424098</v>
      </c>
      <c r="AW140">
        <f>D!Q139</f>
        <v>0.26821246790985853</v>
      </c>
      <c r="AX140">
        <f>V!R139</f>
        <v>0.39356088287249641</v>
      </c>
      <c r="AY140">
        <f>A!R139</f>
        <v>0.32149436155702832</v>
      </c>
      <c r="AZ140">
        <f>D!R139</f>
        <v>0.38622476992421523</v>
      </c>
      <c r="BA140">
        <f>V!S139</f>
        <v>0.41786847372888952</v>
      </c>
      <c r="BB140">
        <f>A!S139</f>
        <v>0.29030862385375483</v>
      </c>
      <c r="BC140">
        <f>D!S139</f>
        <v>0.37003353002571404</v>
      </c>
      <c r="BD140">
        <f>V!T139</f>
        <v>0.34344117630020937</v>
      </c>
      <c r="BE140">
        <f>A!T139</f>
        <v>0.26489633328984757</v>
      </c>
      <c r="BF140">
        <f>D!T139</f>
        <v>0.17826599173430149</v>
      </c>
    </row>
    <row r="141" spans="1:58" x14ac:dyDescent="0.45">
      <c r="A141" t="s">
        <v>232</v>
      </c>
      <c r="B141">
        <f>V!B140</f>
        <v>0.35433233655286867</v>
      </c>
      <c r="C141">
        <f>A!B140</f>
        <v>0.22175364492506927</v>
      </c>
      <c r="D141">
        <f>D!B140</f>
        <v>0.35038654215918419</v>
      </c>
      <c r="E141">
        <f>V!C140</f>
        <v>0.31890747004868425</v>
      </c>
      <c r="F141">
        <f>A!C140</f>
        <v>0.10847192858798783</v>
      </c>
      <c r="G141">
        <f>D!C140</f>
        <v>0.27117982146996961</v>
      </c>
      <c r="H141">
        <f>V!D140</f>
        <v>5.2427751067685616E-2</v>
      </c>
      <c r="I141">
        <f>A!D140</f>
        <v>0.20859552020547256</v>
      </c>
      <c r="J141">
        <f>D!D140</f>
        <v>0.10736534128222852</v>
      </c>
      <c r="K141">
        <f>V!E140</f>
        <v>0.21264270062096244</v>
      </c>
      <c r="L141">
        <f>A!E140</f>
        <v>0.20430377118484624</v>
      </c>
      <c r="M141">
        <f>D!E140</f>
        <v>0.30687260324907517</v>
      </c>
      <c r="N141">
        <f>V!F140</f>
        <v>0.23883636951869197</v>
      </c>
      <c r="O141">
        <f>A!F140</f>
        <v>9.9538652231520974E-2</v>
      </c>
      <c r="P141">
        <f>D!F140</f>
        <v>0.16608573984239619</v>
      </c>
      <c r="Q141">
        <f>V!G140</f>
        <v>0.1055710876618328</v>
      </c>
      <c r="R141">
        <f>A!G140</f>
        <v>0.42003815729282412</v>
      </c>
      <c r="S141">
        <f>D!G140</f>
        <v>0.21619611037130654</v>
      </c>
      <c r="T141">
        <f>V!H140</f>
        <v>0.44962035227509634</v>
      </c>
      <c r="U141">
        <f>A!H140</f>
        <v>0.18885972153133046</v>
      </c>
      <c r="V141">
        <f>D!H140</f>
        <v>0.34464502482494058</v>
      </c>
      <c r="W141">
        <f>V!I140</f>
        <v>0.11053654992005429</v>
      </c>
      <c r="X141">
        <f>A!I140</f>
        <v>0.32111567350192988</v>
      </c>
      <c r="Y141">
        <f>D!I140</f>
        <v>0.39807149939563852</v>
      </c>
      <c r="Z141">
        <f>V!J140</f>
        <v>0.25344349947202766</v>
      </c>
      <c r="AA141">
        <f>A!J140</f>
        <v>0.1532648189374762</v>
      </c>
      <c r="AB141">
        <f>D!J140</f>
        <v>0.23717516673564754</v>
      </c>
      <c r="AC141">
        <f>V!K140</f>
        <v>9.6050654204056313E-2</v>
      </c>
      <c r="AD141">
        <f>A!K140</f>
        <v>0.10743810289835165</v>
      </c>
      <c r="AE141">
        <f>D!K140</f>
        <v>0.10644788996841292</v>
      </c>
      <c r="AF141">
        <f>V!L140</f>
        <v>0.40126760765222669</v>
      </c>
      <c r="AG141" s="1">
        <f>A!L140</f>
        <v>4.5859155160254482E-2</v>
      </c>
      <c r="AH141">
        <f>D!L140</f>
        <v>0.1293228175519176</v>
      </c>
      <c r="AI141">
        <f>V!M140</f>
        <v>0.19599755298941665</v>
      </c>
      <c r="AJ141">
        <f>A!M140</f>
        <v>9.8839246275966547E-2</v>
      </c>
      <c r="AK141">
        <f>D!M140</f>
        <v>0.12304477597620327</v>
      </c>
      <c r="AL141">
        <f>V!N140</f>
        <v>0.41189110152802183</v>
      </c>
      <c r="AM141">
        <f>A!N140</f>
        <v>0.17877061985621887</v>
      </c>
      <c r="AN141">
        <f>D!N140</f>
        <v>0.26860510219602729</v>
      </c>
      <c r="AO141">
        <f>V!O140</f>
        <v>0.29562242611218825</v>
      </c>
      <c r="AP141">
        <f>A!O140</f>
        <v>0.12136078545658255</v>
      </c>
      <c r="AQ141">
        <f>D!O140</f>
        <v>0.22755147273109227</v>
      </c>
      <c r="AR141">
        <f>V!P140</f>
        <v>0.12925454968447356</v>
      </c>
      <c r="AS141">
        <f>A!P140</f>
        <v>0.27470994210869037</v>
      </c>
      <c r="AT141">
        <f>D!P140</f>
        <v>0.15602115942839723</v>
      </c>
      <c r="AU141">
        <f>V!Q140</f>
        <v>0.23577280710002638</v>
      </c>
      <c r="AV141">
        <f>A!Q140</f>
        <v>0.13271979207617379</v>
      </c>
      <c r="AW141">
        <f>D!Q140</f>
        <v>0.17045385060763496</v>
      </c>
      <c r="AX141">
        <f>V!R140</f>
        <v>0.34449144269746912</v>
      </c>
      <c r="AY141">
        <f>A!R140</f>
        <v>0.2814102245719457</v>
      </c>
      <c r="AZ141">
        <f>D!R140</f>
        <v>0.33807000133139786</v>
      </c>
      <c r="BA141">
        <f>V!S140</f>
        <v>0.30037692363850343</v>
      </c>
      <c r="BB141">
        <f>A!S140</f>
        <v>0.20868291536990766</v>
      </c>
      <c r="BC141">
        <f>D!S140</f>
        <v>0.26599167053778006</v>
      </c>
      <c r="BD141">
        <f>V!T140</f>
        <v>0.37183596401379743</v>
      </c>
      <c r="BE141">
        <f>A!T140</f>
        <v>0.28679724578642668</v>
      </c>
      <c r="BF141">
        <f>D!T140</f>
        <v>0.19300454185917962</v>
      </c>
    </row>
    <row r="142" spans="1:58" x14ac:dyDescent="0.45">
      <c r="A142" t="s">
        <v>233</v>
      </c>
      <c r="B142">
        <f>V!B141</f>
        <v>0.37541039244890162</v>
      </c>
      <c r="C142">
        <f>A!B141</f>
        <v>0.23494503402704089</v>
      </c>
      <c r="D142">
        <f>D!B141</f>
        <v>0.37122987582920342</v>
      </c>
      <c r="E142">
        <f>V!C141</f>
        <v>0.50082509902098482</v>
      </c>
      <c r="F142">
        <f>A!C141</f>
        <v>0.17034867313638941</v>
      </c>
      <c r="G142">
        <f>D!C141</f>
        <v>0.42587168284097354</v>
      </c>
      <c r="H142">
        <f>V!D141</f>
        <v>2.5198203962350302E-2</v>
      </c>
      <c r="I142">
        <f>A!D141</f>
        <v>0.10025668385020227</v>
      </c>
      <c r="J142">
        <f>D!D141</f>
        <v>5.1602704922898229E-2</v>
      </c>
      <c r="K142">
        <f>V!E141</f>
        <v>0.32589660021781991</v>
      </c>
      <c r="L142">
        <f>A!E141</f>
        <v>0.31311634138574856</v>
      </c>
      <c r="M142">
        <f>D!E141</f>
        <v>0.47031352502022639</v>
      </c>
      <c r="N142">
        <f>V!F141</f>
        <v>0.311517307964228</v>
      </c>
      <c r="O142">
        <f>A!F141</f>
        <v>0.1298295274042178</v>
      </c>
      <c r="P142">
        <f>D!F141</f>
        <v>0.21662773836001215</v>
      </c>
      <c r="Q142">
        <f>V!G141</f>
        <v>0.14033817160828146</v>
      </c>
      <c r="R142">
        <f>A!G141</f>
        <v>0.55836676788826889</v>
      </c>
      <c r="S142">
        <f>D!G141</f>
        <v>0.2873946599424913</v>
      </c>
      <c r="T142">
        <f>V!H141</f>
        <v>0.65901250986168891</v>
      </c>
      <c r="U142">
        <f>A!H141</f>
        <v>0.27681335702079468</v>
      </c>
      <c r="V142">
        <f>D!H141</f>
        <v>0.50514924796434357</v>
      </c>
      <c r="W142">
        <f>V!I141</f>
        <v>0.11072639186441639</v>
      </c>
      <c r="X142">
        <f>A!I141</f>
        <v>0.32166717636561476</v>
      </c>
      <c r="Y142">
        <f>D!I141</f>
        <v>0.39875517070160077</v>
      </c>
      <c r="Z142">
        <f>V!J141</f>
        <v>0.23086682979692638</v>
      </c>
      <c r="AA142">
        <f>A!J141</f>
        <v>0.1396120355866548</v>
      </c>
      <c r="AB142">
        <f>D!J141</f>
        <v>0.21604767518158316</v>
      </c>
      <c r="AC142">
        <f>V!K141</f>
        <v>0.11006491944237086</v>
      </c>
      <c r="AD142">
        <f>A!K141</f>
        <v>0.12311385319069316</v>
      </c>
      <c r="AE142">
        <f>D!K141</f>
        <v>0.1219791632995347</v>
      </c>
      <c r="AF142">
        <f>V!L141</f>
        <v>0.55111097322636871</v>
      </c>
      <c r="AG142" s="1">
        <f>A!L141</f>
        <v>6.2984111225870706E-2</v>
      </c>
      <c r="AH142">
        <f>D!L141</f>
        <v>0.17761519365695538</v>
      </c>
      <c r="AI142">
        <f>V!M141</f>
        <v>0.26127294617909169</v>
      </c>
      <c r="AJ142">
        <f>A!M141</f>
        <v>0.13175685450540817</v>
      </c>
      <c r="AK142">
        <f>D!M141</f>
        <v>0.16402383928224282</v>
      </c>
      <c r="AL142">
        <f>V!N141</f>
        <v>0.47980273631093817</v>
      </c>
      <c r="AM142">
        <f>A!N141</f>
        <v>0.20824589863877144</v>
      </c>
      <c r="AN142">
        <f>D!N141</f>
        <v>0.31289207885925957</v>
      </c>
      <c r="AO142">
        <f>V!O141</f>
        <v>0.39199169353225888</v>
      </c>
      <c r="AP142">
        <f>A!O141</f>
        <v>0.1609229057658747</v>
      </c>
      <c r="AQ142">
        <f>D!O141</f>
        <v>0.30173044831101503</v>
      </c>
      <c r="AR142">
        <f>V!P141</f>
        <v>0.11710744347542297</v>
      </c>
      <c r="AS142">
        <f>A!P141</f>
        <v>0.24889320411670279</v>
      </c>
      <c r="AT142">
        <f>D!P141</f>
        <v>0.14135857618422992</v>
      </c>
      <c r="AU142">
        <f>V!Q141</f>
        <v>0.3670241617866985</v>
      </c>
      <c r="AV142">
        <f>A!Q141</f>
        <v>0.20660300497926737</v>
      </c>
      <c r="AW142">
        <f>D!Q141</f>
        <v>0.26534307502239241</v>
      </c>
      <c r="AX142">
        <f>V!R141</f>
        <v>0.39100172687310336</v>
      </c>
      <c r="AY142">
        <f>A!R141</f>
        <v>0.31940382293910308</v>
      </c>
      <c r="AZ142">
        <f>D!R141</f>
        <v>0.38371331749060034</v>
      </c>
      <c r="BA142">
        <f>V!S141</f>
        <v>0.41380974721078201</v>
      </c>
      <c r="BB142">
        <f>A!S141</f>
        <v>0.28748887700959591</v>
      </c>
      <c r="BC142">
        <f>D!S141</f>
        <v>0.36643942088533721</v>
      </c>
      <c r="BD142">
        <f>V!T141</f>
        <v>0.35109846255128796</v>
      </c>
      <c r="BE142">
        <f>A!T141</f>
        <v>0.2708024016090651</v>
      </c>
      <c r="BF142">
        <f>D!T141</f>
        <v>0.18224056968749588</v>
      </c>
    </row>
    <row r="143" spans="1:58" x14ac:dyDescent="0.45">
      <c r="A143" t="s">
        <v>234</v>
      </c>
      <c r="B143">
        <f>V!B142</f>
        <v>0.28105156457731406</v>
      </c>
      <c r="C143">
        <f>A!B142</f>
        <v>0.17589195912299613</v>
      </c>
      <c r="D143">
        <f>D!B142</f>
        <v>0.27792181441498315</v>
      </c>
      <c r="E143">
        <f>V!C142</f>
        <v>0.42325863520046153</v>
      </c>
      <c r="F143">
        <f>A!C142</f>
        <v>0.14396552217702774</v>
      </c>
      <c r="G143">
        <f>D!C142</f>
        <v>0.35991380544256935</v>
      </c>
      <c r="H143">
        <f>V!D142</f>
        <v>6.2696863854188656E-2</v>
      </c>
      <c r="I143">
        <f>A!D142</f>
        <v>0.24945347959006978</v>
      </c>
      <c r="J143">
        <f>D!D142</f>
        <v>0.12839517331841827</v>
      </c>
      <c r="K143">
        <f>V!E142</f>
        <v>0.28087020900584808</v>
      </c>
      <c r="L143">
        <f>A!E142</f>
        <v>0.26985569100561874</v>
      </c>
      <c r="M143">
        <f>D!E142</f>
        <v>0.40533426240843956</v>
      </c>
      <c r="N143">
        <f>V!F142</f>
        <v>0.47125499438623719</v>
      </c>
      <c r="O143">
        <f>A!F142</f>
        <v>0.19640261277254042</v>
      </c>
      <c r="P143">
        <f>D!F142</f>
        <v>0.32770860884710001</v>
      </c>
      <c r="Q143">
        <f>V!G142</f>
        <v>0.10665976622668005</v>
      </c>
      <c r="R143">
        <f>A!G142</f>
        <v>0.42436970817849295</v>
      </c>
      <c r="S143">
        <f>D!G142</f>
        <v>0.21842558509187138</v>
      </c>
      <c r="T143">
        <f>V!H142</f>
        <v>0.59007999485808105</v>
      </c>
      <c r="U143">
        <f>A!H142</f>
        <v>0.24785876116640079</v>
      </c>
      <c r="V143">
        <f>D!H142</f>
        <v>0.452310784971173</v>
      </c>
      <c r="W143">
        <f>V!I142</f>
        <v>7.6266934395456024E-2</v>
      </c>
      <c r="X143">
        <f>A!I142</f>
        <v>0.22156027143996404</v>
      </c>
      <c r="Y143">
        <f>D!I142</f>
        <v>0.27465750424692709</v>
      </c>
      <c r="Z143">
        <f>V!J142</f>
        <v>0.15450129300158891</v>
      </c>
      <c r="AA143">
        <f>A!J142</f>
        <v>9.3431525159744649E-2</v>
      </c>
      <c r="AB143">
        <f>D!J142</f>
        <v>0.14458398027513561</v>
      </c>
      <c r="AC143">
        <f>V!K142</f>
        <v>0.10635473577111362</v>
      </c>
      <c r="AD143">
        <f>A!K142</f>
        <v>0.11896380238315286</v>
      </c>
      <c r="AE143">
        <f>D!K142</f>
        <v>0.11786736180819292</v>
      </c>
      <c r="AF143">
        <f>V!L142</f>
        <v>0.54835098564909557</v>
      </c>
      <c r="AG143" s="1">
        <f>A!L142</f>
        <v>6.2668684074182343E-2</v>
      </c>
      <c r="AH143">
        <f>D!L142</f>
        <v>0.1767256890891942</v>
      </c>
      <c r="AI143">
        <f>V!M142</f>
        <v>0.28491809591252271</v>
      </c>
      <c r="AJ143">
        <f>A!M142</f>
        <v>0.14368082366772159</v>
      </c>
      <c r="AK143">
        <f>D!M142</f>
        <v>0.17886796415777587</v>
      </c>
      <c r="AL143">
        <f>V!N142</f>
        <v>0.58352004188469575</v>
      </c>
      <c r="AM143">
        <f>A!N142</f>
        <v>0.25326169756827582</v>
      </c>
      <c r="AN143">
        <f>D!N142</f>
        <v>0.38052888227595205</v>
      </c>
      <c r="AO143">
        <f>V!O142</f>
        <v>0.45771393947460098</v>
      </c>
      <c r="AP143">
        <f>A!O142</f>
        <v>0.18790361725799409</v>
      </c>
      <c r="AQ143">
        <f>D!O142</f>
        <v>0.35231928235873888</v>
      </c>
      <c r="AR143">
        <f>V!P142</f>
        <v>8.4521566945454041E-2</v>
      </c>
      <c r="AS143">
        <f>A!P142</f>
        <v>0.17963711775873065</v>
      </c>
      <c r="AT143">
        <f>D!P142</f>
        <v>0.10202467072707395</v>
      </c>
      <c r="AU143">
        <f>V!Q142</f>
        <v>0.38349242666140876</v>
      </c>
      <c r="AV143">
        <f>A!Q142</f>
        <v>0.21587322030609102</v>
      </c>
      <c r="AW143">
        <f>D!Q142</f>
        <v>0.27724893980488163</v>
      </c>
      <c r="AX143">
        <f>V!R142</f>
        <v>0.2945837985273399</v>
      </c>
      <c r="AY143">
        <f>A!R142</f>
        <v>0.24064137050753096</v>
      </c>
      <c r="AZ143">
        <f>D!R142</f>
        <v>0.289092653160054</v>
      </c>
      <c r="BA143">
        <f>V!S142</f>
        <v>0.36141971025089636</v>
      </c>
      <c r="BB143">
        <f>A!S142</f>
        <v>0.25109158817430699</v>
      </c>
      <c r="BC143">
        <f>D!S142</f>
        <v>0.32004666447217539</v>
      </c>
      <c r="BD143">
        <f>V!T142</f>
        <v>0.37861780689886831</v>
      </c>
      <c r="BE143">
        <f>A!T142</f>
        <v>0.29202808424486704</v>
      </c>
      <c r="BF143">
        <f>D!T142</f>
        <v>0.19652471367060093</v>
      </c>
    </row>
    <row r="144" spans="1:58" x14ac:dyDescent="0.45">
      <c r="A144" t="s">
        <v>236</v>
      </c>
      <c r="B144">
        <f>V!B143</f>
        <v>0.34783184934075828</v>
      </c>
      <c r="C144">
        <f>A!B143</f>
        <v>0.21768541128007368</v>
      </c>
      <c r="D144">
        <f>D!B143</f>
        <v>0.343958443446095</v>
      </c>
      <c r="E144">
        <f>V!C143</f>
        <v>0.3010088250737914</v>
      </c>
      <c r="F144">
        <f>A!C143</f>
        <v>0.10238395410673176</v>
      </c>
      <c r="G144">
        <f>D!C143</f>
        <v>0.25595988526682939</v>
      </c>
      <c r="H144">
        <f>V!D143</f>
        <v>5.602244901522261E-2</v>
      </c>
      <c r="I144">
        <f>A!D143</f>
        <v>0.22289782906056657</v>
      </c>
      <c r="J144">
        <f>D!D143</f>
        <v>0.11472682378117396</v>
      </c>
      <c r="K144">
        <f>V!E143</f>
        <v>0.20260754463754876</v>
      </c>
      <c r="L144">
        <f>A!E143</f>
        <v>0.19466215073019388</v>
      </c>
      <c r="M144">
        <f>D!E143</f>
        <v>0.29239049579065857</v>
      </c>
      <c r="N144">
        <f>V!F143</f>
        <v>0.23472528585910454</v>
      </c>
      <c r="O144">
        <f>A!F143</f>
        <v>9.7825296231716527E-2</v>
      </c>
      <c r="P144">
        <f>D!F143</f>
        <v>0.16322691070957801</v>
      </c>
      <c r="Q144">
        <f>V!G143</f>
        <v>0.10066483958412886</v>
      </c>
      <c r="R144">
        <f>A!G143</f>
        <v>0.40051755323898075</v>
      </c>
      <c r="S144">
        <f>D!G143</f>
        <v>0.20614874063771069</v>
      </c>
      <c r="T144">
        <f>V!H143</f>
        <v>0.42369292829725147</v>
      </c>
      <c r="U144">
        <f>A!H143</f>
        <v>0.17796909781355769</v>
      </c>
      <c r="V144">
        <f>D!H143</f>
        <v>0.32477101859885271</v>
      </c>
      <c r="W144">
        <f>V!I143</f>
        <v>0.10981274776462893</v>
      </c>
      <c r="X144">
        <f>A!I143</f>
        <v>0.31901298243015619</v>
      </c>
      <c r="Y144">
        <f>D!I143</f>
        <v>0.39546489543084717</v>
      </c>
      <c r="Z144">
        <f>V!J143</f>
        <v>0.250016189926412</v>
      </c>
      <c r="AA144">
        <f>A!J143</f>
        <v>0.1511922229622559</v>
      </c>
      <c r="AB144">
        <f>D!J143</f>
        <v>0.23396785341086532</v>
      </c>
      <c r="AC144">
        <f>V!K143</f>
        <v>9.5276242598516109E-2</v>
      </c>
      <c r="AD144">
        <f>A!K143</f>
        <v>0.10657187960761852</v>
      </c>
      <c r="AE144">
        <f>D!K143</f>
        <v>0.10558965030247919</v>
      </c>
      <c r="AF144">
        <f>V!L143</f>
        <v>0.38904125982431059</v>
      </c>
      <c r="AG144" s="1">
        <f>A!L143</f>
        <v>4.44618582656355E-2</v>
      </c>
      <c r="AH144">
        <f>D!L143</f>
        <v>0.1253824403090921</v>
      </c>
      <c r="AI144">
        <f>V!M143</f>
        <v>0.18902708086271897</v>
      </c>
      <c r="AJ144">
        <f>A!M143</f>
        <v>9.532411968034199E-2</v>
      </c>
      <c r="AK144">
        <f>D!M143</f>
        <v>0.11866880205103798</v>
      </c>
      <c r="AL144">
        <f>V!N143</f>
        <v>0.40348068495711797</v>
      </c>
      <c r="AM144">
        <f>A!N143</f>
        <v>0.17512029728782219</v>
      </c>
      <c r="AN144">
        <f>D!N143</f>
        <v>0.26312044667868761</v>
      </c>
      <c r="AO144">
        <f>V!O143</f>
        <v>0.28386113580766714</v>
      </c>
      <c r="AP144">
        <f>A!O143</f>
        <v>0.11653246627893704</v>
      </c>
      <c r="AQ144">
        <f>D!O143</f>
        <v>0.21849837427300695</v>
      </c>
      <c r="AR144">
        <f>V!P143</f>
        <v>0.12805523503124708</v>
      </c>
      <c r="AS144">
        <f>A!P143</f>
        <v>0.27216098998466681</v>
      </c>
      <c r="AT144">
        <f>D!P143</f>
        <v>0.15457348533744539</v>
      </c>
      <c r="AU144">
        <f>V!Q143</f>
        <v>0.22164747992049816</v>
      </c>
      <c r="AV144">
        <f>A!Q143</f>
        <v>0.12476844896186982</v>
      </c>
      <c r="AW144">
        <f>D!Q143</f>
        <v>0.16024183150985241</v>
      </c>
      <c r="AX144">
        <f>V!R143</f>
        <v>0.33010970695979963</v>
      </c>
      <c r="AY144">
        <f>A!R143</f>
        <v>0.26966198649676615</v>
      </c>
      <c r="AZ144">
        <f>D!R143</f>
        <v>0.32395634619410163</v>
      </c>
      <c r="BA144">
        <f>V!S143</f>
        <v>0.28702682047482525</v>
      </c>
      <c r="BB144">
        <f>A!S143</f>
        <v>0.19940810685619439</v>
      </c>
      <c r="BC144">
        <f>D!S143</f>
        <v>0.25416980286783869</v>
      </c>
      <c r="BD144">
        <f>V!T143</f>
        <v>0.36564073264193336</v>
      </c>
      <c r="BE144">
        <f>A!T143</f>
        <v>0.28201886105117724</v>
      </c>
      <c r="BF144">
        <f>D!T143</f>
        <v>0.18978885562019635</v>
      </c>
    </row>
    <row r="145" spans="1:58" x14ac:dyDescent="0.45">
      <c r="A145" t="s">
        <v>238</v>
      </c>
      <c r="B145">
        <f>V!B144</f>
        <v>0.18502424546212942</v>
      </c>
      <c r="C145">
        <f>A!B144</f>
        <v>0.11579468368565339</v>
      </c>
      <c r="D145">
        <f>D!B144</f>
        <v>0.18296384183782954</v>
      </c>
      <c r="E145">
        <f>V!C144</f>
        <v>0.35555632832483947</v>
      </c>
      <c r="F145">
        <f>A!C144</f>
        <v>0.12093752664110186</v>
      </c>
      <c r="G145">
        <f>D!C144</f>
        <v>0.30234381660275467</v>
      </c>
      <c r="H145">
        <f>V!D144</f>
        <v>6.9929939906640676E-2</v>
      </c>
      <c r="I145">
        <f>A!D144</f>
        <v>0.27823188856471931</v>
      </c>
      <c r="J145">
        <f>D!D144</f>
        <v>0.14320758970242906</v>
      </c>
      <c r="K145">
        <f>V!E144</f>
        <v>0.23191732348167135</v>
      </c>
      <c r="L145">
        <f>A!E144</f>
        <v>0.22282252648239012</v>
      </c>
      <c r="M145">
        <f>D!E144</f>
        <v>0.33468852957354922</v>
      </c>
      <c r="N145">
        <f>V!F144</f>
        <v>0.39426387822248354</v>
      </c>
      <c r="O145">
        <f>A!F144</f>
        <v>0.16431540615411652</v>
      </c>
      <c r="P145">
        <f>D!F144</f>
        <v>0.27416933208151451</v>
      </c>
      <c r="Q145">
        <f>V!G144</f>
        <v>7.011478429008379E-2</v>
      </c>
      <c r="R145">
        <f>A!G144</f>
        <v>0.27896733323926959</v>
      </c>
      <c r="S145">
        <f>D!G144</f>
        <v>0.14358612740256521</v>
      </c>
      <c r="T145">
        <f>V!H144</f>
        <v>0.5222364301564798</v>
      </c>
      <c r="U145">
        <f>A!H144</f>
        <v>0.21936157087596272</v>
      </c>
      <c r="V145">
        <f>D!H144</f>
        <v>0.40030702908583043</v>
      </c>
      <c r="W145">
        <f>V!I144</f>
        <v>6.1704586371053124E-2</v>
      </c>
      <c r="X145">
        <f>A!I144</f>
        <v>0.17925572876147711</v>
      </c>
      <c r="Y145">
        <f>D!I144</f>
        <v>0.22221461800714698</v>
      </c>
      <c r="Z145">
        <f>V!J144</f>
        <v>0.45047940893544125</v>
      </c>
      <c r="AA145">
        <f>A!J144</f>
        <v>0.2724182912143378</v>
      </c>
      <c r="AB145">
        <f>D!J144</f>
        <v>0.42156350092945016</v>
      </c>
      <c r="AC145">
        <f>V!K144</f>
        <v>9.2878869731047781E-2</v>
      </c>
      <c r="AD145">
        <f>A!K144</f>
        <v>0.10389028212184209</v>
      </c>
      <c r="AE145">
        <f>D!K144</f>
        <v>0.10293276800090347</v>
      </c>
      <c r="AF145">
        <f>V!L144</f>
        <v>0.2962621308668249</v>
      </c>
      <c r="AG145" s="1">
        <f>A!L144</f>
        <v>3.3858529241922848E-2</v>
      </c>
      <c r="AH145">
        <f>D!L144</f>
        <v>9.5481052462222424E-2</v>
      </c>
      <c r="AI145">
        <f>V!M144</f>
        <v>0.2640110298503679</v>
      </c>
      <c r="AJ145">
        <f>A!M144</f>
        <v>0.13313763769469669</v>
      </c>
      <c r="AK145">
        <f>D!M144</f>
        <v>0.16574277345666322</v>
      </c>
      <c r="AL145">
        <f>V!N144</f>
        <v>0.28479181547209392</v>
      </c>
      <c r="AM145">
        <f>A!N144</f>
        <v>0.12360648043390773</v>
      </c>
      <c r="AN145">
        <f>D!N144</f>
        <v>0.18572028969717794</v>
      </c>
      <c r="AO145">
        <f>V!O144</f>
        <v>0.33172542894078511</v>
      </c>
      <c r="AP145">
        <f>A!O144</f>
        <v>0.13618201819674336</v>
      </c>
      <c r="AQ145">
        <f>D!O144</f>
        <v>0.25534128411889379</v>
      </c>
      <c r="AR145">
        <f>V!P144</f>
        <v>0.23433344049147009</v>
      </c>
      <c r="AS145">
        <f>A!P144</f>
        <v>0.49803837488650321</v>
      </c>
      <c r="AT145">
        <f>D!P144</f>
        <v>0.28286025650605245</v>
      </c>
      <c r="AU145">
        <f>V!Q144</f>
        <v>0.46537449183692692</v>
      </c>
      <c r="AV145">
        <f>A!Q144</f>
        <v>0.26196577355058798</v>
      </c>
      <c r="AW145">
        <f>D!Q144</f>
        <v>0.33644623857967676</v>
      </c>
      <c r="AX145">
        <f>V!R144</f>
        <v>0.68436639929103815</v>
      </c>
      <c r="AY145">
        <f>A!R144</f>
        <v>0.55904930643840278</v>
      </c>
      <c r="AZ145">
        <f>D!R144</f>
        <v>0.67160956947969197</v>
      </c>
      <c r="BA145">
        <f>V!S144</f>
        <v>0.47849048005931277</v>
      </c>
      <c r="BB145">
        <f>A!S144</f>
        <v>0.33242496509383834</v>
      </c>
      <c r="BC145">
        <f>D!S144</f>
        <v>0.42371591194725988</v>
      </c>
      <c r="BD145">
        <f>V!T144</f>
        <v>0.38613226589375033</v>
      </c>
      <c r="BE145">
        <f>A!T144</f>
        <v>0.29782398983733205</v>
      </c>
      <c r="BF145">
        <f>D!T144</f>
        <v>0.2004251559515767</v>
      </c>
    </row>
    <row r="146" spans="1:58" x14ac:dyDescent="0.45">
      <c r="A146" t="s">
        <v>239</v>
      </c>
      <c r="B146">
        <f>V!B145</f>
        <v>0.34974477415878846</v>
      </c>
      <c r="C146">
        <f>A!B145</f>
        <v>0.21888258694570059</v>
      </c>
      <c r="D146">
        <f>D!B145</f>
        <v>0.34585006620601799</v>
      </c>
      <c r="E146">
        <f>V!C145</f>
        <v>0.30291370071607021</v>
      </c>
      <c r="F146">
        <f>A!C145</f>
        <v>0.10303187099186062</v>
      </c>
      <c r="G146">
        <f>D!C145</f>
        <v>0.25757967747965155</v>
      </c>
      <c r="H146">
        <f>V!D145</f>
        <v>5.5339314363854808E-2</v>
      </c>
      <c r="I146">
        <f>A!D145</f>
        <v>0.2201798252349117</v>
      </c>
      <c r="J146">
        <f>D!D145</f>
        <v>0.11332785122385161</v>
      </c>
      <c r="K146">
        <f>V!E145</f>
        <v>0.20348018174816118</v>
      </c>
      <c r="L146">
        <f>A!E145</f>
        <v>0.19550056677764505</v>
      </c>
      <c r="M146">
        <f>D!E145</f>
        <v>0.29364983091499336</v>
      </c>
      <c r="N146">
        <f>V!F145</f>
        <v>0.2354507497403773</v>
      </c>
      <c r="O146">
        <f>A!F145</f>
        <v>9.8127644224738117E-2</v>
      </c>
      <c r="P146">
        <f>D!F145</f>
        <v>0.16373139503787748</v>
      </c>
      <c r="Q146">
        <f>V!G145</f>
        <v>0.10180248009953247</v>
      </c>
      <c r="R146">
        <f>A!G145</f>
        <v>0.4050439101832462</v>
      </c>
      <c r="S146">
        <f>D!G145</f>
        <v>0.20847848318255319</v>
      </c>
      <c r="T146">
        <f>V!H145</f>
        <v>0.42901597751262921</v>
      </c>
      <c r="U146">
        <f>A!H145</f>
        <v>0.18020500547971846</v>
      </c>
      <c r="V146">
        <f>D!H145</f>
        <v>0.32885126634496842</v>
      </c>
      <c r="W146">
        <f>V!I145</f>
        <v>0.11013965808094169</v>
      </c>
      <c r="X146">
        <f>A!I145</f>
        <v>0.31996267758957109</v>
      </c>
      <c r="Y146">
        <f>D!I145</f>
        <v>0.39664218638010007</v>
      </c>
      <c r="Z146">
        <f>V!J145</f>
        <v>0.25164168114425522</v>
      </c>
      <c r="AA146">
        <f>A!J145</f>
        <v>0.15217520582710028</v>
      </c>
      <c r="AB146">
        <f>D!J145</f>
        <v>0.23548900566540104</v>
      </c>
      <c r="AC146">
        <f>V!K145</f>
        <v>9.5204297248464895E-2</v>
      </c>
      <c r="AD146">
        <f>A!K145</f>
        <v>0.10649140465421074</v>
      </c>
      <c r="AE146">
        <f>D!K145</f>
        <v>0.1055099170537111</v>
      </c>
      <c r="AF146">
        <f>V!L145</f>
        <v>0.39165299520225721</v>
      </c>
      <c r="AG146" s="1">
        <f>A!L145</f>
        <v>4.4760342308829401E-2</v>
      </c>
      <c r="AH146">
        <f>D!L145</f>
        <v>0.12622416531089889</v>
      </c>
      <c r="AI146">
        <f>V!M145</f>
        <v>0.1911217923279061</v>
      </c>
      <c r="AJ146">
        <f>A!M145</f>
        <v>9.6380457880625034E-2</v>
      </c>
      <c r="AK146">
        <f>D!M145</f>
        <v>0.11998383532077811</v>
      </c>
      <c r="AL146">
        <f>V!N145</f>
        <v>0.4051178355493027</v>
      </c>
      <c r="AM146">
        <f>A!N145</f>
        <v>0.17583085992216191</v>
      </c>
      <c r="AN146">
        <f>D!N145</f>
        <v>0.26418807596344929</v>
      </c>
      <c r="AO146">
        <f>V!O145</f>
        <v>0.28648609571601663</v>
      </c>
      <c r="AP146">
        <f>A!O145</f>
        <v>0.11761008139920684</v>
      </c>
      <c r="AQ146">
        <f>D!O145</f>
        <v>0.22051890262351281</v>
      </c>
      <c r="AR146">
        <f>V!P145</f>
        <v>0.12881798494756652</v>
      </c>
      <c r="AS146">
        <f>A!P145</f>
        <v>0.27378209334905146</v>
      </c>
      <c r="AT146">
        <f>D!P145</f>
        <v>0.15549418891491001</v>
      </c>
      <c r="AU146">
        <f>V!Q145</f>
        <v>0.22461041134019924</v>
      </c>
      <c r="AV146">
        <f>A!Q145</f>
        <v>0.12643632426435056</v>
      </c>
      <c r="AW146">
        <f>D!Q145</f>
        <v>0.16238390665323454</v>
      </c>
      <c r="AX146">
        <f>V!R145</f>
        <v>0.33307027714955056</v>
      </c>
      <c r="AY146">
        <f>A!R145</f>
        <v>0.27208043473291138</v>
      </c>
      <c r="AZ146">
        <f>D!R145</f>
        <v>0.326861730316719</v>
      </c>
      <c r="BA146">
        <f>V!S145</f>
        <v>0.28969262539613638</v>
      </c>
      <c r="BB146">
        <f>A!S145</f>
        <v>0.20126013974889473</v>
      </c>
      <c r="BC146">
        <f>D!S145</f>
        <v>0.25653044327842078</v>
      </c>
      <c r="BD146">
        <f>V!T145</f>
        <v>0.36899953102052718</v>
      </c>
      <c r="BE146">
        <f>A!T145</f>
        <v>0.28460950374677429</v>
      </c>
      <c r="BF146">
        <f>D!T145</f>
        <v>0.19153226778307633</v>
      </c>
    </row>
    <row r="147" spans="1:58" x14ac:dyDescent="0.45">
      <c r="A147" t="s">
        <v>240</v>
      </c>
      <c r="B147">
        <f>V!B146</f>
        <v>0.26438052660696287</v>
      </c>
      <c r="C147">
        <f>A!B146</f>
        <v>0.16545863691883422</v>
      </c>
      <c r="D147">
        <f>D!B146</f>
        <v>0.26143642274719708</v>
      </c>
      <c r="E147">
        <f>V!C146</f>
        <v>0.35251995507486189</v>
      </c>
      <c r="F147">
        <f>A!C146</f>
        <v>0.11990474662410269</v>
      </c>
      <c r="G147">
        <f>D!C146</f>
        <v>0.29976186656025672</v>
      </c>
      <c r="H147">
        <f>V!D146</f>
        <v>6.3598721068512845E-2</v>
      </c>
      <c r="I147">
        <f>A!D146</f>
        <v>0.25304171999599789</v>
      </c>
      <c r="J147">
        <f>D!D146</f>
        <v>0.13024206176264599</v>
      </c>
      <c r="K147">
        <f>V!E146</f>
        <v>0.2376230121898085</v>
      </c>
      <c r="L147">
        <f>A!E146</f>
        <v>0.22830446269216895</v>
      </c>
      <c r="M147">
        <f>D!E146</f>
        <v>0.34292262151313541</v>
      </c>
      <c r="N147">
        <f>V!F146</f>
        <v>0.38466555418310577</v>
      </c>
      <c r="O147">
        <f>A!F146</f>
        <v>0.16031516012589886</v>
      </c>
      <c r="P147">
        <f>D!F146</f>
        <v>0.2674947006066698</v>
      </c>
      <c r="Q147">
        <f>V!G146</f>
        <v>9.3997313864947127E-2</v>
      </c>
      <c r="R147">
        <f>A!G146</f>
        <v>0.37398931261159818</v>
      </c>
      <c r="S147">
        <f>D!G146</f>
        <v>0.19249449913832259</v>
      </c>
      <c r="T147">
        <f>V!H146</f>
        <v>0.52383095316591699</v>
      </c>
      <c r="U147">
        <f>A!H146</f>
        <v>0.22003133853664322</v>
      </c>
      <c r="V147">
        <f>D!H146</f>
        <v>0.40152927007067629</v>
      </c>
      <c r="W147">
        <f>V!I146</f>
        <v>8.531487967761979E-2</v>
      </c>
      <c r="X147">
        <f>A!I146</f>
        <v>0.24784512513941445</v>
      </c>
      <c r="Y147">
        <f>D!I146</f>
        <v>0.30724156035801048</v>
      </c>
      <c r="Z147">
        <f>V!J146</f>
        <v>0.33471083075344155</v>
      </c>
      <c r="AA147">
        <f>A!J146</f>
        <v>0.20240959021914204</v>
      </c>
      <c r="AB147">
        <f>D!J146</f>
        <v>0.31322601391453825</v>
      </c>
      <c r="AC147">
        <f>V!K146</f>
        <v>0.10082477698862644</v>
      </c>
      <c r="AD147">
        <f>A!K146</f>
        <v>0.11277822993057698</v>
      </c>
      <c r="AE147">
        <f>D!K146</f>
        <v>0.11173879923997258</v>
      </c>
      <c r="AF147">
        <f>V!L146</f>
        <v>0.40020426437733925</v>
      </c>
      <c r="AG147" s="1">
        <f>A!L146</f>
        <v>4.5737630214553057E-2</v>
      </c>
      <c r="AH147">
        <f>D!L146</f>
        <v>0.1289801172050396</v>
      </c>
      <c r="AI147">
        <f>V!M146</f>
        <v>0.2505566949179463</v>
      </c>
      <c r="AJ147">
        <f>A!M146</f>
        <v>0.12635277582483057</v>
      </c>
      <c r="AK147">
        <f>D!M146</f>
        <v>0.15729631276152375</v>
      </c>
      <c r="AL147">
        <f>V!N146</f>
        <v>0.34312987134316697</v>
      </c>
      <c r="AM147">
        <f>A!N146</f>
        <v>0.14892659628634727</v>
      </c>
      <c r="AN147">
        <f>D!N146</f>
        <v>0.22376408185737606</v>
      </c>
      <c r="AO147">
        <f>V!O146</f>
        <v>0.34928632418493388</v>
      </c>
      <c r="AP147">
        <f>A!O146</f>
        <v>0.14339122782328864</v>
      </c>
      <c r="AQ147">
        <f>D!O146</f>
        <v>0.26885855216866622</v>
      </c>
      <c r="AR147">
        <f>V!P146</f>
        <v>0.18149600958368861</v>
      </c>
      <c r="AS147">
        <f>A!P146</f>
        <v>0.38574083780729462</v>
      </c>
      <c r="AT147">
        <f>D!P146</f>
        <v>0.2190810142931173</v>
      </c>
      <c r="AU147">
        <f>V!Q146</f>
        <v>0.38972029973166905</v>
      </c>
      <c r="AV147">
        <f>A!Q146</f>
        <v>0.21937897667014483</v>
      </c>
      <c r="AW147">
        <f>D!Q146</f>
        <v>0.28175143082146054</v>
      </c>
      <c r="AX147">
        <f>V!R146</f>
        <v>0.50621164741555436</v>
      </c>
      <c r="AY147">
        <f>A!R146</f>
        <v>0.41351719004889037</v>
      </c>
      <c r="AZ147">
        <f>D!R146</f>
        <v>0.49677568468960653</v>
      </c>
      <c r="BA147">
        <f>V!S146</f>
        <v>0.42461231534230914</v>
      </c>
      <c r="BB147">
        <f>A!S146</f>
        <v>0.29499381907992006</v>
      </c>
      <c r="BC147">
        <f>D!S146</f>
        <v>0.37600537924391325</v>
      </c>
      <c r="BD147">
        <f>V!T146</f>
        <v>0.35762012608181021</v>
      </c>
      <c r="BE147">
        <f>A!T146</f>
        <v>0.27583256361466973</v>
      </c>
      <c r="BF147">
        <f>D!T146</f>
        <v>0.18562569324650016</v>
      </c>
    </row>
    <row r="148" spans="1:58" x14ac:dyDescent="0.45">
      <c r="A148" t="s">
        <v>242</v>
      </c>
      <c r="B148">
        <f>V!B147</f>
        <v>0.18244914172680998</v>
      </c>
      <c r="C148">
        <f>A!B147</f>
        <v>0.11418309315196795</v>
      </c>
      <c r="D148">
        <f>D!B147</f>
        <v>0.18041741409065398</v>
      </c>
      <c r="E148">
        <f>V!C147</f>
        <v>0.17591491695105779</v>
      </c>
      <c r="F148">
        <f>A!C147</f>
        <v>5.9835005765665916E-2</v>
      </c>
      <c r="G148">
        <f>D!C147</f>
        <v>0.14958751441416479</v>
      </c>
      <c r="H148">
        <f>V!D147</f>
        <v>0.10953913673440716</v>
      </c>
      <c r="I148">
        <f>A!D147</f>
        <v>0.43582592700710931</v>
      </c>
      <c r="J148">
        <f>D!D147</f>
        <v>0.22432216831248275</v>
      </c>
      <c r="K148">
        <f>V!E147</f>
        <v>0.13782210950402324</v>
      </c>
      <c r="L148">
        <f>A!E147</f>
        <v>0.13241732089602232</v>
      </c>
      <c r="M148">
        <f>D!E147</f>
        <v>0.19889622077443353</v>
      </c>
      <c r="N148">
        <f>V!F147</f>
        <v>0.27168947156337148</v>
      </c>
      <c r="O148">
        <f>A!F147</f>
        <v>0.11323067705061408</v>
      </c>
      <c r="P148">
        <f>D!F147</f>
        <v>0.18893163961136455</v>
      </c>
      <c r="Q148">
        <f>V!G147</f>
        <v>3.8610847501370914E-2</v>
      </c>
      <c r="R148">
        <f>A!G147</f>
        <v>0.15362188261183746</v>
      </c>
      <c r="S148">
        <f>D!G147</f>
        <v>7.9070086638445752E-2</v>
      </c>
      <c r="T148">
        <f>V!H147</f>
        <v>0.34669592395827198</v>
      </c>
      <c r="U148">
        <f>A!H147</f>
        <v>0.14562707253684345</v>
      </c>
      <c r="V148">
        <f>D!H147</f>
        <v>0.26575092678677781</v>
      </c>
      <c r="W148">
        <f>V!I147</f>
        <v>6.8499213803839429E-2</v>
      </c>
      <c r="X148">
        <f>A!I147</f>
        <v>0.19899455149343226</v>
      </c>
      <c r="Y148">
        <f>D!I147</f>
        <v>0.24668387755939639</v>
      </c>
      <c r="Z148">
        <f>V!J147</f>
        <v>0.41679968667643397</v>
      </c>
      <c r="AA148">
        <f>A!J147</f>
        <v>0.25205116187527593</v>
      </c>
      <c r="AB148">
        <f>D!J147</f>
        <v>0.39004565273436559</v>
      </c>
      <c r="AC148">
        <f>V!K147</f>
        <v>9.8276544003035371E-2</v>
      </c>
      <c r="AD148">
        <f>A!K147</f>
        <v>0.10992788684875607</v>
      </c>
      <c r="AE148">
        <f>D!K147</f>
        <v>0.10891472660130209</v>
      </c>
      <c r="AF148">
        <f>V!L147</f>
        <v>0.24477449751011707</v>
      </c>
      <c r="AG148" s="1">
        <f>A!L147</f>
        <v>2.7974228286870524E-2</v>
      </c>
      <c r="AH148">
        <f>D!L147</f>
        <v>7.8887323768974865E-2</v>
      </c>
      <c r="AI148">
        <f>V!M147</f>
        <v>0.21018583070588814</v>
      </c>
      <c r="AJ148">
        <f>A!M147</f>
        <v>0.1059942268053707</v>
      </c>
      <c r="AK148">
        <f>D!M147</f>
        <v>0.13195199663525742</v>
      </c>
      <c r="AL148">
        <f>V!N147</f>
        <v>0.13475407731407285</v>
      </c>
      <c r="AM148">
        <f>A!N147</f>
        <v>5.8486502476555062E-2</v>
      </c>
      <c r="AN148">
        <f>D!N147</f>
        <v>8.787670472608021E-2</v>
      </c>
      <c r="AO148">
        <f>V!O147</f>
        <v>0.21749601639529584</v>
      </c>
      <c r="AP148">
        <f>A!O147</f>
        <v>8.928783830964776E-2</v>
      </c>
      <c r="AQ148">
        <f>D!O147</f>
        <v>0.16741469683058954</v>
      </c>
      <c r="AR148">
        <f>V!P147</f>
        <v>0.25251649105942098</v>
      </c>
      <c r="AS148">
        <f>A!P147</f>
        <v>0.53668355048051331</v>
      </c>
      <c r="AT148">
        <f>D!P147</f>
        <v>0.30480873443957357</v>
      </c>
      <c r="AU148">
        <f>V!Q147</f>
        <v>0.31035403894103297</v>
      </c>
      <c r="AV148">
        <f>A!Q147</f>
        <v>0.17470260470190596</v>
      </c>
      <c r="AW148">
        <f>D!Q147</f>
        <v>0.2243729530975459</v>
      </c>
      <c r="AX148">
        <f>V!R147</f>
        <v>0.67778744078164499</v>
      </c>
      <c r="AY148">
        <f>A!R147</f>
        <v>0.55367504756833941</v>
      </c>
      <c r="AZ148">
        <f>D!R147</f>
        <v>0.66515324506532048</v>
      </c>
      <c r="BA148">
        <f>V!S147</f>
        <v>0.4168036377901172</v>
      </c>
      <c r="BB148">
        <f>A!S147</f>
        <v>0.28956884309629194</v>
      </c>
      <c r="BC148">
        <f>D!S147</f>
        <v>0.36909058977993275</v>
      </c>
      <c r="BD148">
        <f>V!T147</f>
        <v>0.31103173609457996</v>
      </c>
      <c r="BE148">
        <f>A!T147</f>
        <v>0.23989891752586434</v>
      </c>
      <c r="BF148">
        <f>D!T147</f>
        <v>0.16144360292801629</v>
      </c>
    </row>
    <row r="149" spans="1:58" x14ac:dyDescent="0.45">
      <c r="A149" t="s">
        <v>243</v>
      </c>
      <c r="B149">
        <f>V!B148</f>
        <v>0.36275232198898461</v>
      </c>
      <c r="C149">
        <f>A!B148</f>
        <v>0.22702316810446477</v>
      </c>
      <c r="D149">
        <f>D!B148</f>
        <v>0.3587127638376596</v>
      </c>
      <c r="E149">
        <f>V!C148</f>
        <v>0.34713844050356057</v>
      </c>
      <c r="F149">
        <f>A!C148</f>
        <v>0.11807429949100701</v>
      </c>
      <c r="G149">
        <f>D!C148</f>
        <v>0.29518574872751752</v>
      </c>
      <c r="H149">
        <f>V!D148</f>
        <v>4.7209133763773156E-2</v>
      </c>
      <c r="I149">
        <f>A!D148</f>
        <v>0.18783208540054425</v>
      </c>
      <c r="J149">
        <f>D!D148</f>
        <v>9.6678279250280136E-2</v>
      </c>
      <c r="K149">
        <f>V!E148</f>
        <v>0.22876409800707631</v>
      </c>
      <c r="L149">
        <f>A!E148</f>
        <v>0.21979295690875961</v>
      </c>
      <c r="M149">
        <f>D!E148</f>
        <v>0.33013799241805525</v>
      </c>
      <c r="N149">
        <f>V!F148</f>
        <v>0.24488842116415785</v>
      </c>
      <c r="O149">
        <f>A!F148</f>
        <v>0.10206093585708113</v>
      </c>
      <c r="P149">
        <f>D!F148</f>
        <v>0.17029430940459145</v>
      </c>
      <c r="Q149">
        <f>V!G148</f>
        <v>0.11238563364189906</v>
      </c>
      <c r="R149">
        <f>A!G148</f>
        <v>0.44715135087308772</v>
      </c>
      <c r="S149">
        <f>D!G148</f>
        <v>0.23015143059644222</v>
      </c>
      <c r="T149">
        <f>V!H148</f>
        <v>0.48666642976681085</v>
      </c>
      <c r="U149">
        <f>A!H148</f>
        <v>0.20442065386793551</v>
      </c>
      <c r="V149">
        <f>D!H148</f>
        <v>0.3730417516016386</v>
      </c>
      <c r="W149">
        <f>V!I148</f>
        <v>0.111303081243008</v>
      </c>
      <c r="X149">
        <f>A!I148</f>
        <v>0.32334249550975108</v>
      </c>
      <c r="Y149">
        <f>D!I148</f>
        <v>0.40083198245108576</v>
      </c>
      <c r="Z149">
        <f>V!J148</f>
        <v>0.25695676667494555</v>
      </c>
      <c r="AA149">
        <f>A!J148</f>
        <v>0.15538939606356503</v>
      </c>
      <c r="AB149">
        <f>D!J148</f>
        <v>0.24046292016540513</v>
      </c>
      <c r="AC149">
        <f>V!K148</f>
        <v>9.7503826429494067E-2</v>
      </c>
      <c r="AD149">
        <f>A!K148</f>
        <v>0.10906355842886707</v>
      </c>
      <c r="AE149">
        <f>D!K148</f>
        <v>0.10805836434196507</v>
      </c>
      <c r="AF149">
        <f>V!L148</f>
        <v>0.41858456500061658</v>
      </c>
      <c r="AG149" s="1">
        <f>A!L148</f>
        <v>4.7838236000070471E-2</v>
      </c>
      <c r="AH149">
        <f>D!L148</f>
        <v>0.13490382552019869</v>
      </c>
      <c r="AI149">
        <f>V!M148</f>
        <v>0.20496103077898653</v>
      </c>
      <c r="AJ149">
        <f>A!M148</f>
        <v>0.10335942203948892</v>
      </c>
      <c r="AK149">
        <f>D!M148</f>
        <v>0.12867193355936377</v>
      </c>
      <c r="AL149">
        <f>V!N148</f>
        <v>0.42404265560621673</v>
      </c>
      <c r="AM149">
        <f>A!N148</f>
        <v>0.18404468585744194</v>
      </c>
      <c r="AN149">
        <f>D!N148</f>
        <v>0.27652945261997552</v>
      </c>
      <c r="AO149">
        <f>V!O148</f>
        <v>0.3121117145814804</v>
      </c>
      <c r="AP149">
        <f>A!O148</f>
        <v>0.1281300723018709</v>
      </c>
      <c r="AQ149">
        <f>D!O148</f>
        <v>0.24024388556600793</v>
      </c>
      <c r="AR149">
        <f>V!P148</f>
        <v>0.13019281048720682</v>
      </c>
      <c r="AS149">
        <f>A!P148</f>
        <v>0.27670406588561675</v>
      </c>
      <c r="AT149">
        <f>D!P148</f>
        <v>0.15715371947093359</v>
      </c>
      <c r="AU149">
        <f>V!Q148</f>
        <v>0.25586115388530106</v>
      </c>
      <c r="AV149">
        <f>A!Q148</f>
        <v>0.14402780185596417</v>
      </c>
      <c r="AW149">
        <f>D!Q148</f>
        <v>0.18497688277579713</v>
      </c>
      <c r="AX149">
        <f>V!R148</f>
        <v>0.36502872244002871</v>
      </c>
      <c r="AY149">
        <f>A!R148</f>
        <v>0.2981868401511199</v>
      </c>
      <c r="AZ149">
        <f>D!R148</f>
        <v>0.35822445897349309</v>
      </c>
      <c r="BA149">
        <f>V!S148</f>
        <v>0.31956470882683441</v>
      </c>
      <c r="BB149">
        <f>A!S148</f>
        <v>0.22201337665864287</v>
      </c>
      <c r="BC149">
        <f>D!S148</f>
        <v>0.2829829592637626</v>
      </c>
      <c r="BD149">
        <f>V!T148</f>
        <v>0.37755527960420887</v>
      </c>
      <c r="BE149">
        <f>A!T148</f>
        <v>0.29120855646602656</v>
      </c>
      <c r="BF149">
        <f>D!T148</f>
        <v>0.19597320006361962</v>
      </c>
    </row>
    <row r="150" spans="1:58" x14ac:dyDescent="0.45">
      <c r="A150" t="s">
        <v>244</v>
      </c>
      <c r="B150">
        <f>V!B149</f>
        <v>0.28457445182943986</v>
      </c>
      <c r="C150">
        <f>A!B149</f>
        <v>0.17809670593334656</v>
      </c>
      <c r="D150">
        <f>D!B149</f>
        <v>0.28140547129681803</v>
      </c>
      <c r="E150">
        <f>V!C149</f>
        <v>0.37840281468474174</v>
      </c>
      <c r="F150">
        <f>A!C149</f>
        <v>0.12870844036895979</v>
      </c>
      <c r="G150">
        <f>D!C149</f>
        <v>0.32177110092239947</v>
      </c>
      <c r="H150">
        <f>V!D149</f>
        <v>7.6876504562039163E-2</v>
      </c>
      <c r="I150">
        <f>A!D149</f>
        <v>0.30587034793832601</v>
      </c>
      <c r="J150">
        <f>D!D149</f>
        <v>0.15743326732119722</v>
      </c>
      <c r="K150">
        <f>V!E149</f>
        <v>0.27260177508823852</v>
      </c>
      <c r="L150">
        <f>A!E149</f>
        <v>0.26191150939850366</v>
      </c>
      <c r="M150">
        <f>D!E149</f>
        <v>0.39340177738224225</v>
      </c>
      <c r="N150">
        <f>V!F149</f>
        <v>0.23361584673592919</v>
      </c>
      <c r="O150">
        <f>A!F149</f>
        <v>9.7362920776603301E-2</v>
      </c>
      <c r="P150">
        <f>D!F149</f>
        <v>0.16245541172073469</v>
      </c>
      <c r="Q150">
        <f>V!G149</f>
        <v>9.0661582845457014E-2</v>
      </c>
      <c r="R150">
        <f>A!G149</f>
        <v>0.36071736153405237</v>
      </c>
      <c r="S150">
        <f>D!G149</f>
        <v>0.18566334784840932</v>
      </c>
      <c r="T150">
        <f>V!H149</f>
        <v>0.50279499923070625</v>
      </c>
      <c r="U150">
        <f>A!H149</f>
        <v>0.21119534082824978</v>
      </c>
      <c r="V150">
        <f>D!H149</f>
        <v>0.3854046955723644</v>
      </c>
      <c r="W150">
        <f>V!I149</f>
        <v>9.2090310790611016E-2</v>
      </c>
      <c r="X150">
        <f>A!I149</f>
        <v>0.26752818134740797</v>
      </c>
      <c r="Y150">
        <f>D!I149</f>
        <v>0.33164168885985862</v>
      </c>
      <c r="Z150">
        <f>V!J149</f>
        <v>0.18875349132464933</v>
      </c>
      <c r="AA150">
        <f>A!J149</f>
        <v>0.11414484779429807</v>
      </c>
      <c r="AB150">
        <f>D!J149</f>
        <v>0.17663755775989146</v>
      </c>
      <c r="AC150">
        <f>V!K149</f>
        <v>0.10702308688730126</v>
      </c>
      <c r="AD150">
        <f>A!K149</f>
        <v>0.11971139100280606</v>
      </c>
      <c r="AE150">
        <f>D!K149</f>
        <v>0.11860806021015347</v>
      </c>
      <c r="AF150">
        <f>V!L149</f>
        <v>0.51551670921156068</v>
      </c>
      <c r="AG150" s="1">
        <f>A!L149</f>
        <v>5.8916195338464074E-2</v>
      </c>
      <c r="AH150">
        <f>D!L149</f>
        <v>0.16614367085446866</v>
      </c>
      <c r="AI150">
        <f>V!M149</f>
        <v>0.35732942152943625</v>
      </c>
      <c r="AJ150">
        <f>A!M149</f>
        <v>0.18019699816407247</v>
      </c>
      <c r="AK150">
        <f>D!M149</f>
        <v>0.22432687526547798</v>
      </c>
      <c r="AL150">
        <f>V!N149</f>
        <v>0.37758567892389822</v>
      </c>
      <c r="AM150">
        <f>A!N149</f>
        <v>0.16388124341517066</v>
      </c>
      <c r="AN150">
        <f>D!N149</f>
        <v>0.2462336270408845</v>
      </c>
      <c r="AO150">
        <f>V!O149</f>
        <v>0.35194320692819042</v>
      </c>
      <c r="AP150">
        <f>A!O149</f>
        <v>0.1444819481073624</v>
      </c>
      <c r="AQ150">
        <f>D!O149</f>
        <v>0.27090365270130445</v>
      </c>
      <c r="AR150">
        <f>V!P149</f>
        <v>0.13627457733007131</v>
      </c>
      <c r="AS150">
        <f>A!P149</f>
        <v>0.28962989187317612</v>
      </c>
      <c r="AT150">
        <f>D!P149</f>
        <v>0.16449492576899616</v>
      </c>
      <c r="AU150">
        <f>V!Q149</f>
        <v>0.5211686147448048</v>
      </c>
      <c r="AV150">
        <f>A!Q149</f>
        <v>0.29337306128018814</v>
      </c>
      <c r="AW150">
        <f>D!Q149</f>
        <v>0.37678304929122203</v>
      </c>
      <c r="AX150">
        <f>V!R149</f>
        <v>0.40369389425415803</v>
      </c>
      <c r="AY150">
        <f>A!R149</f>
        <v>0.32977187633700406</v>
      </c>
      <c r="AZ150">
        <f>D!R149</f>
        <v>0.39616889841828007</v>
      </c>
      <c r="BA150">
        <f>V!S149</f>
        <v>0.43087917349636451</v>
      </c>
      <c r="BB150">
        <f>A!S149</f>
        <v>0.29934763632379008</v>
      </c>
      <c r="BC150">
        <f>D!S149</f>
        <v>0.3815548470566491</v>
      </c>
      <c r="BD150">
        <f>V!T149</f>
        <v>0.33780424781771118</v>
      </c>
      <c r="BE150">
        <f>A!T149</f>
        <v>0.26054856782352609</v>
      </c>
      <c r="BF150">
        <f>D!T149</f>
        <v>0.17534009724170435</v>
      </c>
    </row>
    <row r="151" spans="1:58" x14ac:dyDescent="0.45">
      <c r="A151" t="s">
        <v>245</v>
      </c>
      <c r="B151">
        <f>V!B150</f>
        <v>0.37416789196801653</v>
      </c>
      <c r="C151">
        <f>A!B150</f>
        <v>0.23416743350336894</v>
      </c>
      <c r="D151">
        <f>D!B150</f>
        <v>0.37000121165656868</v>
      </c>
      <c r="E151">
        <f>V!C150</f>
        <v>0.5032096190942571</v>
      </c>
      <c r="F151">
        <f>A!C150</f>
        <v>0.17115973438580173</v>
      </c>
      <c r="G151">
        <f>D!C150</f>
        <v>0.42789933596450436</v>
      </c>
      <c r="H151">
        <f>V!D150</f>
        <v>2.5050102592910326E-2</v>
      </c>
      <c r="I151">
        <f>A!D150</f>
        <v>9.9667429465409157E-2</v>
      </c>
      <c r="J151">
        <f>D!D150</f>
        <v>5.1299412224842952E-2</v>
      </c>
      <c r="K151">
        <f>V!E150</f>
        <v>0.32800308237955711</v>
      </c>
      <c r="L151">
        <f>A!E150</f>
        <v>0.31514021640388823</v>
      </c>
      <c r="M151">
        <f>D!E150</f>
        <v>0.47335346790461574</v>
      </c>
      <c r="N151">
        <f>V!F150</f>
        <v>0.31598556342922401</v>
      </c>
      <c r="O151">
        <f>A!F150</f>
        <v>0.13169174013047943</v>
      </c>
      <c r="P151">
        <f>D!F150</f>
        <v>0.21973494316388778</v>
      </c>
      <c r="Q151">
        <f>V!G150</f>
        <v>0.14073566904359941</v>
      </c>
      <c r="R151">
        <f>A!G150</f>
        <v>0.55994830023729969</v>
      </c>
      <c r="S151">
        <f>D!G150</f>
        <v>0.28820868394566901</v>
      </c>
      <c r="T151">
        <f>V!H150</f>
        <v>0.66233253662632519</v>
      </c>
      <c r="U151">
        <f>A!H150</f>
        <v>0.27820790984090848</v>
      </c>
      <c r="V151">
        <f>D!H150</f>
        <v>0.50769412988734308</v>
      </c>
      <c r="W151">
        <f>V!I150</f>
        <v>0.11060847994607007</v>
      </c>
      <c r="X151">
        <f>A!I150</f>
        <v>0.32132463478003898</v>
      </c>
      <c r="Y151">
        <f>D!I150</f>
        <v>0.39833053853996114</v>
      </c>
      <c r="Z151">
        <f>V!J150</f>
        <v>0.22797998749897483</v>
      </c>
      <c r="AA151">
        <f>A!J150</f>
        <v>0.13786627622404221</v>
      </c>
      <c r="AB151">
        <f>D!J150</f>
        <v>0.21334613695005417</v>
      </c>
      <c r="AC151">
        <f>V!K150</f>
        <v>0.11048315304988189</v>
      </c>
      <c r="AD151">
        <f>A!K150</f>
        <v>0.12358167119497097</v>
      </c>
      <c r="AE151">
        <f>D!K150</f>
        <v>0.12244266961713714</v>
      </c>
      <c r="AF151">
        <f>V!L150</f>
        <v>0.55833872669002793</v>
      </c>
      <c r="AG151" s="1">
        <f>A!L150</f>
        <v>6.3810140193146056E-2</v>
      </c>
      <c r="AH151">
        <f>D!L150</f>
        <v>0.17994459534467183</v>
      </c>
      <c r="AI151">
        <f>V!M150</f>
        <v>0.26457807264383709</v>
      </c>
      <c r="AJ151">
        <f>A!M150</f>
        <v>0.13342359066430207</v>
      </c>
      <c r="AK151">
        <f>D!M150</f>
        <v>0.16609875572494748</v>
      </c>
      <c r="AL151">
        <f>V!N150</f>
        <v>0.4806818907285843</v>
      </c>
      <c r="AM151">
        <f>A!N150</f>
        <v>0.20862747274806603</v>
      </c>
      <c r="AN151">
        <f>D!N150</f>
        <v>0.31346539875211932</v>
      </c>
      <c r="AO151">
        <f>V!O150</f>
        <v>0.39410663854040229</v>
      </c>
      <c r="AP151">
        <f>A!O150</f>
        <v>0.16179114634816513</v>
      </c>
      <c r="AQ151">
        <f>D!O150</f>
        <v>0.30335839940280962</v>
      </c>
      <c r="AR151">
        <f>V!P150</f>
        <v>0.11607091889544358</v>
      </c>
      <c r="AS151">
        <f>A!P150</f>
        <v>0.24669023634453949</v>
      </c>
      <c r="AT151">
        <f>D!P150</f>
        <v>0.14010740346234743</v>
      </c>
      <c r="AU151">
        <f>V!Q150</f>
        <v>0.37079896838968163</v>
      </c>
      <c r="AV151">
        <f>A!Q150</f>
        <v>0.20872789611339693</v>
      </c>
      <c r="AW151">
        <f>D!Q150</f>
        <v>0.26807210187112746</v>
      </c>
      <c r="AX151">
        <f>V!R150</f>
        <v>0.38544866320042165</v>
      </c>
      <c r="AY151">
        <f>A!R150</f>
        <v>0.31486760316262513</v>
      </c>
      <c r="AZ151">
        <f>D!R150</f>
        <v>0.37826376487322083</v>
      </c>
      <c r="BA151">
        <f>V!S150</f>
        <v>0.41595228657845246</v>
      </c>
      <c r="BB151">
        <f>A!S150</f>
        <v>0.2889773780439775</v>
      </c>
      <c r="BC151">
        <f>D!S150</f>
        <v>0.36833669587802437</v>
      </c>
      <c r="BD151">
        <f>V!T150</f>
        <v>0.34893967680906057</v>
      </c>
      <c r="BE151">
        <f>A!T150</f>
        <v>0.2691373291980198</v>
      </c>
      <c r="BF151">
        <f>D!T150</f>
        <v>0.18112003403878368</v>
      </c>
    </row>
    <row r="152" spans="1:58" x14ac:dyDescent="0.45">
      <c r="A152" t="s">
        <v>247</v>
      </c>
      <c r="B152">
        <f>V!B151</f>
        <v>0.26261427578898217</v>
      </c>
      <c r="C152">
        <f>A!B151</f>
        <v>0.16435325500379508</v>
      </c>
      <c r="D152">
        <f>D!B151</f>
        <v>0.25968984064656586</v>
      </c>
      <c r="E152">
        <f>V!C151</f>
        <v>0.510879257373416</v>
      </c>
      <c r="F152">
        <f>A!C151</f>
        <v>0.17376845488891701</v>
      </c>
      <c r="G152">
        <f>D!C151</f>
        <v>0.43442113722229253</v>
      </c>
      <c r="H152">
        <f>V!D151</f>
        <v>4.0955694815500099E-2</v>
      </c>
      <c r="I152">
        <f>A!D151</f>
        <v>0.16295138149996849</v>
      </c>
      <c r="J152">
        <f>D!D151</f>
        <v>8.3872034595572006E-2</v>
      </c>
      <c r="K152">
        <f>V!E151</f>
        <v>0.34035312566194342</v>
      </c>
      <c r="L152">
        <f>A!E151</f>
        <v>0.32700594426343588</v>
      </c>
      <c r="M152">
        <f>D!E151</f>
        <v>0.49117627546507914</v>
      </c>
      <c r="N152">
        <f>V!F151</f>
        <v>0.37928854833622538</v>
      </c>
      <c r="O152">
        <f>A!F151</f>
        <v>0.15807421199845048</v>
      </c>
      <c r="P152">
        <f>D!F151</f>
        <v>0.26375555486427005</v>
      </c>
      <c r="Q152">
        <f>V!G151</f>
        <v>9.8275197927802205E-2</v>
      </c>
      <c r="R152">
        <f>A!G151</f>
        <v>0.39100983005317047</v>
      </c>
      <c r="S152">
        <f>D!G151</f>
        <v>0.20125505958619069</v>
      </c>
      <c r="T152">
        <f>V!H151</f>
        <v>0.63723808011619909</v>
      </c>
      <c r="U152">
        <f>A!H151</f>
        <v>0.26766716798057832</v>
      </c>
      <c r="V152">
        <f>D!H151</f>
        <v>0.48845861364983706</v>
      </c>
      <c r="W152">
        <f>V!I151</f>
        <v>8.0076756602864479E-2</v>
      </c>
      <c r="X152">
        <f>A!I151</f>
        <v>0.23262804608047341</v>
      </c>
      <c r="Y152">
        <f>D!I151</f>
        <v>0.28837768675335368</v>
      </c>
      <c r="Z152">
        <f>V!J151</f>
        <v>0.31497612695687316</v>
      </c>
      <c r="AA152">
        <f>A!J151</f>
        <v>0.19047542812594692</v>
      </c>
      <c r="AB152">
        <f>D!J151</f>
        <v>0.29475806475356037</v>
      </c>
      <c r="AC152">
        <f>V!K151</f>
        <v>0.11669884670577547</v>
      </c>
      <c r="AD152">
        <f>A!K151</f>
        <v>0.13053427698532616</v>
      </c>
      <c r="AE152">
        <f>D!K151</f>
        <v>0.12933119609145219</v>
      </c>
      <c r="AF152">
        <f>V!L151</f>
        <v>0.50910323224689336</v>
      </c>
      <c r="AG152" s="1">
        <f>A!L151</f>
        <v>5.8183226542502103E-2</v>
      </c>
      <c r="AH152">
        <f>D!L151</f>
        <v>0.1640766988498559</v>
      </c>
      <c r="AI152">
        <f>V!M151</f>
        <v>0.30634112314725626</v>
      </c>
      <c r="AJ152">
        <f>A!M151</f>
        <v>0.15448420275350488</v>
      </c>
      <c r="AK152">
        <f>D!M151</f>
        <v>0.19231706873395507</v>
      </c>
      <c r="AL152">
        <f>V!N151</f>
        <v>0.35873761638115792</v>
      </c>
      <c r="AM152">
        <f>A!N151</f>
        <v>0.15570073208255275</v>
      </c>
      <c r="AN152">
        <f>D!N151</f>
        <v>0.23394230599338325</v>
      </c>
      <c r="AO152">
        <f>V!O151</f>
        <v>0.37856954254907338</v>
      </c>
      <c r="AP152">
        <f>A!O151</f>
        <v>0.1554127595727775</v>
      </c>
      <c r="AQ152">
        <f>D!O151</f>
        <v>0.2913989241989578</v>
      </c>
      <c r="AR152">
        <f>V!P151</f>
        <v>0.16226244011543822</v>
      </c>
      <c r="AS152">
        <f>A!P151</f>
        <v>0.34486295174398318</v>
      </c>
      <c r="AT152">
        <f>D!P151</f>
        <v>0.19586447131100582</v>
      </c>
      <c r="AU152">
        <f>V!Q151</f>
        <v>0.50723416443503533</v>
      </c>
      <c r="AV152">
        <f>A!Q151</f>
        <v>0.28552916541045031</v>
      </c>
      <c r="AW152">
        <f>D!Q151</f>
        <v>0.36670902616440187</v>
      </c>
      <c r="AX152">
        <f>V!R151</f>
        <v>0.55408014224633029</v>
      </c>
      <c r="AY152">
        <f>A!R151</f>
        <v>0.45262029163762724</v>
      </c>
      <c r="AZ152">
        <f>D!R151</f>
        <v>0.54375189398077362</v>
      </c>
      <c r="BA152">
        <f>V!S151</f>
        <v>0.53183997079510792</v>
      </c>
      <c r="BB152">
        <f>A!S151</f>
        <v>0.36948882181554865</v>
      </c>
      <c r="BC152">
        <f>D!S151</f>
        <v>0.47095828992777317</v>
      </c>
      <c r="BD152">
        <f>V!T151</f>
        <v>0.25897103225380624</v>
      </c>
      <c r="BE152">
        <f>A!T151</f>
        <v>0.19974447330786849</v>
      </c>
      <c r="BF152">
        <f>D!T151</f>
        <v>0.13442106270573129</v>
      </c>
    </row>
    <row r="153" spans="1:58" x14ac:dyDescent="0.45">
      <c r="A153" t="s">
        <v>249</v>
      </c>
      <c r="B153">
        <f>V!B152</f>
        <v>0.34486991672239548</v>
      </c>
      <c r="C153">
        <f>A!B152</f>
        <v>0.21583172961913838</v>
      </c>
      <c r="D153">
        <f>D!B152</f>
        <v>0.34102949448717945</v>
      </c>
      <c r="E153">
        <f>V!C152</f>
        <v>0.64727184458239173</v>
      </c>
      <c r="F153">
        <f>A!C152</f>
        <v>0.22016049135455501</v>
      </c>
      <c r="G153">
        <f>D!C152</f>
        <v>0.5504012283863875</v>
      </c>
      <c r="H153">
        <f>V!D152</f>
        <v>1.2771318183170668E-2</v>
      </c>
      <c r="I153">
        <f>A!D152</f>
        <v>5.0813542558572657E-2</v>
      </c>
      <c r="J153">
        <f>D!D152</f>
        <v>2.6154029258088868E-2</v>
      </c>
      <c r="K153">
        <f>V!E152</f>
        <v>0.42437669001998779</v>
      </c>
      <c r="L153">
        <f>A!E152</f>
        <v>0.40773446688194903</v>
      </c>
      <c r="M153">
        <f>D!E152</f>
        <v>0.61243381147982545</v>
      </c>
      <c r="N153">
        <f>V!F152</f>
        <v>0.35173867336310138</v>
      </c>
      <c r="O153">
        <f>A!F152</f>
        <v>0.14659238689158771</v>
      </c>
      <c r="P153">
        <f>D!F152</f>
        <v>0.24459749540834322</v>
      </c>
      <c r="Q153">
        <f>V!G152</f>
        <v>0.13615757345033996</v>
      </c>
      <c r="R153">
        <f>A!G152</f>
        <v>0.54173332415348019</v>
      </c>
      <c r="S153">
        <f>D!G152</f>
        <v>0.27883332860840893</v>
      </c>
      <c r="T153">
        <f>V!H152</f>
        <v>0.7436922576022067</v>
      </c>
      <c r="U153">
        <f>A!H152</f>
        <v>0.31238246214847487</v>
      </c>
      <c r="V153">
        <f>D!H152</f>
        <v>0.57005835097653157</v>
      </c>
      <c r="W153">
        <f>V!I152</f>
        <v>9.8834186698841892E-2</v>
      </c>
      <c r="X153">
        <f>A!I152</f>
        <v>0.2871195676884078</v>
      </c>
      <c r="Y153">
        <f>D!I152</f>
        <v>0.35592817868127236</v>
      </c>
      <c r="Z153">
        <f>V!J152</f>
        <v>0.21290996115516692</v>
      </c>
      <c r="AA153">
        <f>A!J152</f>
        <v>0.12875298326613135</v>
      </c>
      <c r="AB153">
        <f>D!J152</f>
        <v>0.19924344337831501</v>
      </c>
      <c r="AC153">
        <f>V!K152</f>
        <v>0.12729815844225126</v>
      </c>
      <c r="AD153">
        <f>A!K152</f>
        <v>0.14239020815447689</v>
      </c>
      <c r="AE153">
        <f>D!K152</f>
        <v>0.14107785600558773</v>
      </c>
      <c r="AF153">
        <f>V!L152</f>
        <v>0.62809214773890099</v>
      </c>
      <c r="AG153" s="1">
        <f>A!L152</f>
        <v>7.1781959741588686E-2</v>
      </c>
      <c r="AH153">
        <f>D!L152</f>
        <v>0.20242512647128008</v>
      </c>
      <c r="AI153">
        <f>V!M152</f>
        <v>0.30455545944214646</v>
      </c>
      <c r="AJ153">
        <f>A!M152</f>
        <v>0.15358371368094523</v>
      </c>
      <c r="AK153">
        <f>D!M152</f>
        <v>0.19119605172525836</v>
      </c>
      <c r="AL153">
        <f>V!N152</f>
        <v>0.47495852613363226</v>
      </c>
      <c r="AM153">
        <f>A!N152</f>
        <v>0.20614339520303779</v>
      </c>
      <c r="AN153">
        <f>D!N152</f>
        <v>0.30973304103371002</v>
      </c>
      <c r="AO153">
        <f>V!O152</f>
        <v>0.41608720073340449</v>
      </c>
      <c r="AP153">
        <f>A!O152</f>
        <v>0.17081474556423973</v>
      </c>
      <c r="AQ153">
        <f>D!O152</f>
        <v>0.32027764793294949</v>
      </c>
      <c r="AR153">
        <f>V!P152</f>
        <v>0.10240093756541872</v>
      </c>
      <c r="AS153">
        <f>A!P152</f>
        <v>0.21763687003004525</v>
      </c>
      <c r="AT153">
        <f>D!P152</f>
        <v>0.12360658131193594</v>
      </c>
      <c r="AU153">
        <f>V!Q152</f>
        <v>0.48556642912525616</v>
      </c>
      <c r="AV153">
        <f>A!Q152</f>
        <v>0.2733320958652104</v>
      </c>
      <c r="AW153">
        <f>D!Q152</f>
        <v>0.35104416233669183</v>
      </c>
      <c r="AX153">
        <f>V!R152</f>
        <v>0.4454704139428507</v>
      </c>
      <c r="AY153">
        <f>A!R152</f>
        <v>0.36389852893357866</v>
      </c>
      <c r="AZ153">
        <f>D!R152</f>
        <v>0.43716668912154755</v>
      </c>
      <c r="BA153">
        <f>V!S152</f>
        <v>0.51438332577062573</v>
      </c>
      <c r="BB153">
        <f>A!S152</f>
        <v>0.35736104737748736</v>
      </c>
      <c r="BC153">
        <f>D!S152</f>
        <v>0.45549997137319886</v>
      </c>
      <c r="BD153">
        <f>V!T152</f>
        <v>0.2282491752917325</v>
      </c>
      <c r="BE153">
        <f>A!T152</f>
        <v>0.17604869125640352</v>
      </c>
      <c r="BF153">
        <f>D!T152</f>
        <v>0.11847462798214366</v>
      </c>
    </row>
    <row r="154" spans="1:58" x14ac:dyDescent="0.45">
      <c r="A154" t="s">
        <v>250</v>
      </c>
      <c r="B154">
        <f>V!B153</f>
        <v>0.28462237908451932</v>
      </c>
      <c r="C154">
        <f>A!B153</f>
        <v>0.17812670049610232</v>
      </c>
      <c r="D154">
        <f>D!B153</f>
        <v>0.28145286484081644</v>
      </c>
      <c r="E154">
        <f>V!C153</f>
        <v>0.28656163561158265</v>
      </c>
      <c r="F154">
        <f>A!C153</f>
        <v>9.746994408557233E-2</v>
      </c>
      <c r="G154">
        <f>D!C153</f>
        <v>0.24367486021393081</v>
      </c>
      <c r="H154">
        <f>V!D153</f>
        <v>8.1733591001018444E-2</v>
      </c>
      <c r="I154">
        <f>A!D153</f>
        <v>0.32519535142958406</v>
      </c>
      <c r="J154">
        <f>D!D153</f>
        <v>0.16737996029463884</v>
      </c>
      <c r="K154">
        <f>V!E153</f>
        <v>0.19214030476052321</v>
      </c>
      <c r="L154">
        <f>A!E153</f>
        <v>0.18460539084834585</v>
      </c>
      <c r="M154">
        <f>D!E153</f>
        <v>0.27728483196812764</v>
      </c>
      <c r="N154">
        <f>V!F153</f>
        <v>0.47139620011292427</v>
      </c>
      <c r="O154">
        <f>A!F153</f>
        <v>0.19646146238472523</v>
      </c>
      <c r="P154">
        <f>D!F153</f>
        <v>0.3278068026759296</v>
      </c>
      <c r="Q154">
        <f>V!G153</f>
        <v>0.10290947818290795</v>
      </c>
      <c r="R154">
        <f>A!G153</f>
        <v>0.40944834936603797</v>
      </c>
      <c r="S154">
        <f>D!G153</f>
        <v>0.2107454739384019</v>
      </c>
      <c r="T154">
        <f>V!H153</f>
        <v>0.49092153603057859</v>
      </c>
      <c r="U154">
        <f>A!H153</f>
        <v>0.20620797995314283</v>
      </c>
      <c r="V154">
        <f>D!H153</f>
        <v>0.37630339488911085</v>
      </c>
      <c r="W154">
        <f>V!I153</f>
        <v>8.1530887344179417E-2</v>
      </c>
      <c r="X154">
        <f>A!I153</f>
        <v>0.23685238791758453</v>
      </c>
      <c r="Y154">
        <f>D!I153</f>
        <v>0.29361439809391193</v>
      </c>
      <c r="Z154">
        <f>V!J153</f>
        <v>0.17581668243708376</v>
      </c>
      <c r="AA154">
        <f>A!J153</f>
        <v>0.10632157485215539</v>
      </c>
      <c r="AB154">
        <f>D!J153</f>
        <v>0.16453115214551423</v>
      </c>
      <c r="AC154">
        <f>V!K153</f>
        <v>9.2670402752018557E-2</v>
      </c>
      <c r="AD154">
        <f>A!K153</f>
        <v>0.10365709998550528</v>
      </c>
      <c r="AE154">
        <f>D!K153</f>
        <v>0.10270173500868035</v>
      </c>
      <c r="AF154">
        <f>V!L153</f>
        <v>0.45105716923881323</v>
      </c>
      <c r="AG154" s="1">
        <f>A!L153</f>
        <v>5.1549390770150083E-2</v>
      </c>
      <c r="AH154">
        <f>D!L153</f>
        <v>0.14536928197182322</v>
      </c>
      <c r="AI154">
        <f>V!M153</f>
        <v>0.23609347952427395</v>
      </c>
      <c r="AJ154">
        <f>A!M153</f>
        <v>0.11905914747879338</v>
      </c>
      <c r="AK154">
        <f>D!M153</f>
        <v>0.14821648971849788</v>
      </c>
      <c r="AL154">
        <f>V!N153</f>
        <v>0.5648237747959779</v>
      </c>
      <c r="AM154">
        <f>A!N153</f>
        <v>0.24514706910447023</v>
      </c>
      <c r="AN154">
        <f>D!N153</f>
        <v>0.36833655106651553</v>
      </c>
      <c r="AO154">
        <f>V!O153</f>
        <v>0.4289866697717733</v>
      </c>
      <c r="AP154">
        <f>A!O153</f>
        <v>0.17611031706420166</v>
      </c>
      <c r="AQ154">
        <f>D!O153</f>
        <v>0.33020684449537813</v>
      </c>
      <c r="AR154">
        <f>V!P153</f>
        <v>0.10288346795634315</v>
      </c>
      <c r="AS154">
        <f>A!P153</f>
        <v>0.21866241146034784</v>
      </c>
      <c r="AT154">
        <f>D!P153</f>
        <v>0.12418903625247961</v>
      </c>
      <c r="AU154">
        <f>V!Q153</f>
        <v>0.28229945699336351</v>
      </c>
      <c r="AV154">
        <f>A!Q153</f>
        <v>0.15891029036050264</v>
      </c>
      <c r="AW154">
        <f>D!Q153</f>
        <v>0.20409066703162593</v>
      </c>
      <c r="AX154">
        <f>V!R153</f>
        <v>0.25883767733119178</v>
      </c>
      <c r="AY154">
        <f>A!R153</f>
        <v>0.21144086580234417</v>
      </c>
      <c r="AZ154">
        <f>D!R153</f>
        <v>0.25401285220550074</v>
      </c>
      <c r="BA154">
        <f>V!S153</f>
        <v>0.27055509561706248</v>
      </c>
      <c r="BB154">
        <f>A!S153</f>
        <v>0.18796459274448554</v>
      </c>
      <c r="BC154">
        <f>D!S153</f>
        <v>0.23958365703984616</v>
      </c>
      <c r="BD154">
        <f>V!T153</f>
        <v>0.46198204806876869</v>
      </c>
      <c r="BE154">
        <f>A!T153</f>
        <v>0.35632696084227899</v>
      </c>
      <c r="BF154">
        <f>D!T153</f>
        <v>0.23979561463659183</v>
      </c>
    </row>
    <row r="155" spans="1:58" x14ac:dyDescent="0.45">
      <c r="A155" t="s">
        <v>251</v>
      </c>
      <c r="B155">
        <f>V!B154</f>
        <v>0.2446771708665951</v>
      </c>
      <c r="C155">
        <f>A!B154</f>
        <v>0.15312758354902722</v>
      </c>
      <c r="D155">
        <f>D!B154</f>
        <v>0.24195248076785797</v>
      </c>
      <c r="E155">
        <f>V!C154</f>
        <v>0.11883060368534581</v>
      </c>
      <c r="F155">
        <f>A!C154</f>
        <v>4.0418572682090412E-2</v>
      </c>
      <c r="G155">
        <f>D!C154</f>
        <v>0.10104643170522604</v>
      </c>
      <c r="H155">
        <f>V!D154</f>
        <v>0.10445707309948181</v>
      </c>
      <c r="I155">
        <f>A!D154</f>
        <v>0.41560580148091703</v>
      </c>
      <c r="J155">
        <f>D!D154</f>
        <v>0.21391475076223671</v>
      </c>
      <c r="K155">
        <f>V!E154</f>
        <v>7.6096132134104391E-2</v>
      </c>
      <c r="L155">
        <f>A!E154</f>
        <v>7.3111970089629705E-2</v>
      </c>
      <c r="M155">
        <f>D!E154</f>
        <v>0.10981716323666829</v>
      </c>
      <c r="N155">
        <f>V!F154</f>
        <v>0.50641895096901313</v>
      </c>
      <c r="O155">
        <f>A!F154</f>
        <v>0.21105772100597595</v>
      </c>
      <c r="P155">
        <f>D!F154</f>
        <v>0.35216146649439045</v>
      </c>
      <c r="Q155">
        <f>V!G154</f>
        <v>7.9374668063164788E-2</v>
      </c>
      <c r="R155">
        <f>A!G154</f>
        <v>0.31580984952791091</v>
      </c>
      <c r="S155">
        <f>D!G154</f>
        <v>0.16254918725701298</v>
      </c>
      <c r="T155">
        <f>V!H154</f>
        <v>0.38135426174955905</v>
      </c>
      <c r="U155">
        <f>A!H154</f>
        <v>0.16018505237668046</v>
      </c>
      <c r="V155">
        <f>D!H154</f>
        <v>0.2923173925351098</v>
      </c>
      <c r="W155">
        <f>V!I154</f>
        <v>6.5526929315607454E-2</v>
      </c>
      <c r="X155">
        <f>A!I154</f>
        <v>0.19035987693584699</v>
      </c>
      <c r="Y155">
        <f>D!I154</f>
        <v>0.23597989101633318</v>
      </c>
      <c r="Z155">
        <f>V!J154</f>
        <v>0.3041792482043103</v>
      </c>
      <c r="AA155">
        <f>A!J154</f>
        <v>0.18394623455598497</v>
      </c>
      <c r="AB155">
        <f>D!J154</f>
        <v>0.28465422889389852</v>
      </c>
      <c r="AC155">
        <f>V!K154</f>
        <v>7.1933392866662393E-2</v>
      </c>
      <c r="AD155">
        <f>A!K154</f>
        <v>8.0461578618895552E-2</v>
      </c>
      <c r="AE155">
        <f>D!K154</f>
        <v>7.9719997249136143E-2</v>
      </c>
      <c r="AF155">
        <f>V!L154</f>
        <v>0.25016853148247431</v>
      </c>
      <c r="AG155" s="1">
        <f>A!L154</f>
        <v>2.8590689312282782E-2</v>
      </c>
      <c r="AH155">
        <f>D!L154</f>
        <v>8.0625743860637436E-2</v>
      </c>
      <c r="AI155">
        <f>V!M154</f>
        <v>0.16544112902098368</v>
      </c>
      <c r="AJ155">
        <f>A!M154</f>
        <v>8.343000331418389E-2</v>
      </c>
      <c r="AK155">
        <f>D!M154</f>
        <v>0.10386184086051464</v>
      </c>
      <c r="AL155">
        <f>V!N154</f>
        <v>0.56150395810607445</v>
      </c>
      <c r="AM155">
        <f>A!N154</f>
        <v>0.24370618901441399</v>
      </c>
      <c r="AN155">
        <f>D!N154</f>
        <v>0.36617161062969733</v>
      </c>
      <c r="AO155">
        <f>V!O154</f>
        <v>0.40982128012234398</v>
      </c>
      <c r="AP155">
        <f>A!O154</f>
        <v>0.16824242026075173</v>
      </c>
      <c r="AQ155">
        <f>D!O154</f>
        <v>0.31545453798890949</v>
      </c>
      <c r="AR155">
        <f>V!P154</f>
        <v>0.14798142064954661</v>
      </c>
      <c r="AS155">
        <f>A!P154</f>
        <v>0.31451092127151598</v>
      </c>
      <c r="AT155">
        <f>D!P154</f>
        <v>0.17862607451702764</v>
      </c>
      <c r="AU155">
        <f>V!Q154</f>
        <v>0.17468371902501312</v>
      </c>
      <c r="AV155">
        <f>A!Q154</f>
        <v>9.8331894815404733E-2</v>
      </c>
      <c r="AW155">
        <f>D!Q154</f>
        <v>0.12628900216488254</v>
      </c>
      <c r="AX155">
        <f>V!R154</f>
        <v>0.33463575048849281</v>
      </c>
      <c r="AY155">
        <f>A!R154</f>
        <v>0.27335924793193767</v>
      </c>
      <c r="AZ155">
        <f>D!R154</f>
        <v>0.32839802268333451</v>
      </c>
      <c r="BA155">
        <f>V!S154</f>
        <v>0.18106389636353662</v>
      </c>
      <c r="BB155">
        <f>A!S154</f>
        <v>0.12579175957887809</v>
      </c>
      <c r="BC155">
        <f>D!S154</f>
        <v>0.16033684506928966</v>
      </c>
      <c r="BD155">
        <f>V!T154</f>
        <v>0.58455983849246096</v>
      </c>
      <c r="BE155">
        <f>A!T154</f>
        <v>0.45087126556369178</v>
      </c>
      <c r="BF155">
        <f>D!T154</f>
        <v>0.30342063365696126</v>
      </c>
    </row>
    <row r="156" spans="1:58" x14ac:dyDescent="0.45">
      <c r="A156" t="s">
        <v>252</v>
      </c>
      <c r="B156">
        <f>V!B155</f>
        <v>0.36999212210848414</v>
      </c>
      <c r="C156">
        <f>A!B155</f>
        <v>0.23155408978281528</v>
      </c>
      <c r="D156">
        <f>D!B155</f>
        <v>0.36587194257498212</v>
      </c>
      <c r="E156">
        <f>V!C155</f>
        <v>0.52460616814515681</v>
      </c>
      <c r="F156">
        <f>A!C155</f>
        <v>0.17843747215821659</v>
      </c>
      <c r="G156">
        <f>D!C155</f>
        <v>0.44609368039554148</v>
      </c>
      <c r="H156">
        <f>V!D155</f>
        <v>2.3219175245360463E-2</v>
      </c>
      <c r="I156">
        <f>A!D155</f>
        <v>9.2382675976221421E-2</v>
      </c>
      <c r="J156">
        <f>D!D155</f>
        <v>4.7549906752466911E-2</v>
      </c>
      <c r="K156">
        <f>V!E155</f>
        <v>0.34300000454546103</v>
      </c>
      <c r="L156">
        <f>A!E155</f>
        <v>0.32954902397505076</v>
      </c>
      <c r="M156">
        <f>D!E155</f>
        <v>0.49499608499109665</v>
      </c>
      <c r="N156">
        <f>V!F155</f>
        <v>0.32921668169024404</v>
      </c>
      <c r="O156">
        <f>A!F155</f>
        <v>0.13720600783548539</v>
      </c>
      <c r="P156">
        <f>D!F155</f>
        <v>0.2289358034422122</v>
      </c>
      <c r="Q156">
        <f>V!G155</f>
        <v>0.14261205315796488</v>
      </c>
      <c r="R156">
        <f>A!G155</f>
        <v>0.56741391362849858</v>
      </c>
      <c r="S156">
        <f>D!G155</f>
        <v>0.29205127907349193</v>
      </c>
      <c r="T156">
        <f>V!H155</f>
        <v>0.67906352152350868</v>
      </c>
      <c r="U156">
        <f>A!H155</f>
        <v>0.28523563697256121</v>
      </c>
      <c r="V156">
        <f>D!H155</f>
        <v>0.52051884005906479</v>
      </c>
      <c r="W156">
        <f>V!I155</f>
        <v>0.10957627404819019</v>
      </c>
      <c r="X156">
        <f>A!I155</f>
        <v>0.31832601131721072</v>
      </c>
      <c r="Y156">
        <f>D!I155</f>
        <v>0.3946132907178494</v>
      </c>
      <c r="Z156">
        <f>V!J155</f>
        <v>0.21680292754663463</v>
      </c>
      <c r="AA156">
        <f>A!J155</f>
        <v>0.13110717577989053</v>
      </c>
      <c r="AB156">
        <f>D!J155</f>
        <v>0.20288652341357366</v>
      </c>
      <c r="AC156">
        <f>V!K155</f>
        <v>0.11304139091088238</v>
      </c>
      <c r="AD156">
        <f>A!K155</f>
        <v>0.12644320529722411</v>
      </c>
      <c r="AE156">
        <f>D!K155</f>
        <v>0.12527783013319438</v>
      </c>
      <c r="AF156">
        <f>V!L155</f>
        <v>0.57994636189592197</v>
      </c>
      <c r="AG156" s="1">
        <f>A!L155</f>
        <v>6.627958421667679E-2</v>
      </c>
      <c r="AH156">
        <f>D!L155</f>
        <v>0.18690842749102854</v>
      </c>
      <c r="AI156">
        <f>V!M155</f>
        <v>0.2715515617244999</v>
      </c>
      <c r="AJ156">
        <f>A!M155</f>
        <v>0.13694023867410457</v>
      </c>
      <c r="AK156">
        <f>D!M155</f>
        <v>0.17047662365551797</v>
      </c>
      <c r="AL156">
        <f>V!N155</f>
        <v>0.48609707382575029</v>
      </c>
      <c r="AM156">
        <f>A!N155</f>
        <v>0.2109777921293878</v>
      </c>
      <c r="AN156">
        <f>D!N155</f>
        <v>0.31699678314918067</v>
      </c>
      <c r="AO156">
        <f>V!O155</f>
        <v>0.40208847434982958</v>
      </c>
      <c r="AP156">
        <f>A!O155</f>
        <v>0.16506789999624583</v>
      </c>
      <c r="AQ156">
        <f>D!O155</f>
        <v>0.3095023124929609</v>
      </c>
      <c r="AR156">
        <f>V!P155</f>
        <v>0.11103992065542788</v>
      </c>
      <c r="AS156">
        <f>A!P155</f>
        <v>0.23599765152924729</v>
      </c>
      <c r="AT156">
        <f>D!P155</f>
        <v>0.13403456362494429</v>
      </c>
      <c r="AU156">
        <f>V!Q155</f>
        <v>0.38452712734965078</v>
      </c>
      <c r="AV156">
        <f>A!Q155</f>
        <v>0.21645566771337957</v>
      </c>
      <c r="AW156">
        <f>D!Q155</f>
        <v>0.27799698500443848</v>
      </c>
      <c r="AX156">
        <f>V!R155</f>
        <v>0.37605015008514375</v>
      </c>
      <c r="AY156">
        <f>A!R155</f>
        <v>0.30719008970771061</v>
      </c>
      <c r="AZ156">
        <f>D!R155</f>
        <v>0.36904044334013558</v>
      </c>
      <c r="BA156">
        <f>V!S155</f>
        <v>0.42606613003177052</v>
      </c>
      <c r="BB156">
        <f>A!S155</f>
        <v>0.29600383770628269</v>
      </c>
      <c r="BC156">
        <f>D!S155</f>
        <v>0.3772927704097126</v>
      </c>
      <c r="BD156">
        <f>V!T155</f>
        <v>0.33416217807104814</v>
      </c>
      <c r="BE156">
        <f>A!T155</f>
        <v>0.25773943779470976</v>
      </c>
      <c r="BF156">
        <f>D!T155</f>
        <v>0.17344965072521895</v>
      </c>
    </row>
    <row r="157" spans="1:58" x14ac:dyDescent="0.45">
      <c r="A157" t="s">
        <v>253</v>
      </c>
      <c r="B157">
        <f>V!B156</f>
        <v>0.34366024354541158</v>
      </c>
      <c r="C157">
        <f>A!B156</f>
        <v>0.21507467357741797</v>
      </c>
      <c r="D157">
        <f>D!B156</f>
        <v>0.3398332920582689</v>
      </c>
      <c r="E157">
        <f>V!C156</f>
        <v>0.64769569399416005</v>
      </c>
      <c r="F157">
        <f>A!C156</f>
        <v>0.22030465782114289</v>
      </c>
      <c r="G157">
        <f>D!C156</f>
        <v>0.55076164455285725</v>
      </c>
      <c r="H157">
        <f>V!D156</f>
        <v>1.2809803884523531E-2</v>
      </c>
      <c r="I157">
        <f>A!D156</f>
        <v>5.0966666519274478E-2</v>
      </c>
      <c r="J157">
        <f>D!D156</f>
        <v>2.6232843061391276E-2</v>
      </c>
      <c r="K157">
        <f>V!E156</f>
        <v>0.42438228375240628</v>
      </c>
      <c r="L157">
        <f>A!E156</f>
        <v>0.40773984125231189</v>
      </c>
      <c r="M157">
        <f>D!E156</f>
        <v>0.61244188400347255</v>
      </c>
      <c r="N157">
        <f>V!F156</f>
        <v>0.34619404677443583</v>
      </c>
      <c r="O157">
        <f>A!F156</f>
        <v>0.14428158029678376</v>
      </c>
      <c r="P157">
        <f>D!F156</f>
        <v>0.2407417869541236</v>
      </c>
      <c r="Q157">
        <f>V!G156</f>
        <v>0.13340034461440889</v>
      </c>
      <c r="R157">
        <f>A!G156</f>
        <v>0.5307630732530737</v>
      </c>
      <c r="S157">
        <f>D!G156</f>
        <v>0.27318687593908209</v>
      </c>
      <c r="T157">
        <f>V!H156</f>
        <v>0.74026077067301421</v>
      </c>
      <c r="U157">
        <f>A!H156</f>
        <v>0.31094109130614883</v>
      </c>
      <c r="V157">
        <f>D!H156</f>
        <v>0.56742803210436799</v>
      </c>
      <c r="W157">
        <f>V!I156</f>
        <v>9.7964569772108823E-2</v>
      </c>
      <c r="X157">
        <f>A!I156</f>
        <v>0.2845932754772022</v>
      </c>
      <c r="Y157">
        <f>D!I156</f>
        <v>0.35279645696411338</v>
      </c>
      <c r="Z157">
        <f>V!J156</f>
        <v>0.22129717009429331</v>
      </c>
      <c r="AA157">
        <f>A!J156</f>
        <v>0.13382497786107603</v>
      </c>
      <c r="AB157">
        <f>D!J156</f>
        <v>0.20709228417607856</v>
      </c>
      <c r="AC157">
        <f>V!K156</f>
        <v>0.12743458687409182</v>
      </c>
      <c r="AD157">
        <f>A!K156</f>
        <v>0.14254281109112332</v>
      </c>
      <c r="AE157">
        <f>D!K156</f>
        <v>0.14122905246355535</v>
      </c>
      <c r="AF157">
        <f>V!L156</f>
        <v>0.62094764157124516</v>
      </c>
      <c r="AG157" s="1">
        <f>A!L156</f>
        <v>7.0965444750999446E-2</v>
      </c>
      <c r="AH157">
        <f>D!L156</f>
        <v>0.20012255419781841</v>
      </c>
      <c r="AI157">
        <f>V!M156</f>
        <v>0.30646234486757779</v>
      </c>
      <c r="AJ157">
        <f>A!M156</f>
        <v>0.15454533343236343</v>
      </c>
      <c r="AK157">
        <f>D!M156</f>
        <v>0.19239317019130958</v>
      </c>
      <c r="AL157">
        <f>V!N156</f>
        <v>0.46799694969367506</v>
      </c>
      <c r="AM157">
        <f>A!N156</f>
        <v>0.20312190401099528</v>
      </c>
      <c r="AN157">
        <f>D!N156</f>
        <v>0.30519321255923409</v>
      </c>
      <c r="AO157">
        <f>V!O156</f>
        <v>0.41212753414599762</v>
      </c>
      <c r="AP157">
        <f>A!O156</f>
        <v>0.1691891982283569</v>
      </c>
      <c r="AQ157">
        <f>D!O156</f>
        <v>0.31722974667816917</v>
      </c>
      <c r="AR157">
        <f>V!P156</f>
        <v>0.10527999140788984</v>
      </c>
      <c r="AS157">
        <f>A!P156</f>
        <v>0.22375584004946616</v>
      </c>
      <c r="AT157">
        <f>D!P156</f>
        <v>0.1270818424896327</v>
      </c>
      <c r="AU157">
        <f>V!Q156</f>
        <v>0.49241055130939637</v>
      </c>
      <c r="AV157">
        <f>A!Q156</f>
        <v>0.27718474742581911</v>
      </c>
      <c r="AW157">
        <f>D!Q156</f>
        <v>0.35599217561551283</v>
      </c>
      <c r="AX157">
        <f>V!R156</f>
        <v>0.4615680119939426</v>
      </c>
      <c r="AY157">
        <f>A!R156</f>
        <v>0.37704843085031498</v>
      </c>
      <c r="AZ157">
        <f>D!R156</f>
        <v>0.45296422229668709</v>
      </c>
      <c r="BA157">
        <f>V!S156</f>
        <v>0.52110316192908546</v>
      </c>
      <c r="BB157">
        <f>A!S156</f>
        <v>0.36202956512968049</v>
      </c>
      <c r="BC157">
        <f>D!S156</f>
        <v>0.46145056312930866</v>
      </c>
      <c r="BD157">
        <f>V!T156</f>
        <v>0.22363519829710468</v>
      </c>
      <c r="BE157">
        <f>A!T156</f>
        <v>0.17248992873139909</v>
      </c>
      <c r="BF157">
        <f>D!T156</f>
        <v>0.11607970494569447</v>
      </c>
    </row>
    <row r="158" spans="1:58" x14ac:dyDescent="0.45">
      <c r="A158" t="s">
        <v>254</v>
      </c>
      <c r="B158">
        <f>V!B157</f>
        <v>0.26662271313177194</v>
      </c>
      <c r="C158">
        <f>A!B157</f>
        <v>0.1668618761470555</v>
      </c>
      <c r="D158">
        <f>D!B157</f>
        <v>0.26365364060246488</v>
      </c>
      <c r="E158">
        <f>V!C157</f>
        <v>0.36473867035571789</v>
      </c>
      <c r="F158">
        <f>A!C157</f>
        <v>0.12406077222983602</v>
      </c>
      <c r="G158">
        <f>D!C157</f>
        <v>0.31015193057459006</v>
      </c>
      <c r="H158">
        <f>V!D157</f>
        <v>8.1818585659830897E-2</v>
      </c>
      <c r="I158">
        <f>A!D157</f>
        <v>0.32553352166783783</v>
      </c>
      <c r="J158">
        <f>D!D157</f>
        <v>0.16755401850550478</v>
      </c>
      <c r="K158">
        <f>V!E157</f>
        <v>0.24259471895027376</v>
      </c>
      <c r="L158">
        <f>A!E157</f>
        <v>0.23308120056006695</v>
      </c>
      <c r="M158">
        <f>D!E157</f>
        <v>0.35009747675961078</v>
      </c>
      <c r="N158">
        <f>V!F157</f>
        <v>0.17374873267341145</v>
      </c>
      <c r="O158">
        <f>A!F157</f>
        <v>7.2412399803676794E-2</v>
      </c>
      <c r="P158">
        <f>D!F157</f>
        <v>0.12082408919083749</v>
      </c>
      <c r="Q158">
        <f>V!G157</f>
        <v>3.162762468777168E-2</v>
      </c>
      <c r="R158">
        <f>A!G157</f>
        <v>0.12583757056624051</v>
      </c>
      <c r="S158">
        <f>D!G157</f>
        <v>6.4769337791447321E-2</v>
      </c>
      <c r="T158">
        <f>V!H157</f>
        <v>0.37731857895797299</v>
      </c>
      <c r="U158">
        <f>A!H157</f>
        <v>0.15848989350686715</v>
      </c>
      <c r="V158">
        <f>D!H157</f>
        <v>0.28922394271938445</v>
      </c>
      <c r="W158">
        <f>V!I157</f>
        <v>9.2940327300448849E-2</v>
      </c>
      <c r="X158">
        <f>A!I157</f>
        <v>0.26999753310700014</v>
      </c>
      <c r="Y158">
        <f>D!I157</f>
        <v>0.33470282426554049</v>
      </c>
      <c r="Z158">
        <f>V!J157</f>
        <v>0.28906297182494467</v>
      </c>
      <c r="AA158">
        <f>A!J157</f>
        <v>0.17480497282657126</v>
      </c>
      <c r="AB158">
        <f>D!J157</f>
        <v>0.27050825403888407</v>
      </c>
      <c r="AC158">
        <f>V!K157</f>
        <v>0.11974989403334932</v>
      </c>
      <c r="AD158">
        <f>A!K157</f>
        <v>0.13394704641874641</v>
      </c>
      <c r="AE158">
        <f>D!K157</f>
        <v>0.13271251142871188</v>
      </c>
      <c r="AF158">
        <f>V!L157</f>
        <v>0.36180622368054466</v>
      </c>
      <c r="AG158" s="1">
        <f>A!L157</f>
        <v>4.1349282706347967E-2</v>
      </c>
      <c r="AH158">
        <f>D!L157</f>
        <v>0.11660497723190125</v>
      </c>
      <c r="AI158">
        <f>V!M157</f>
        <v>0.27563635392388913</v>
      </c>
      <c r="AJ158">
        <f>A!M157</f>
        <v>0.13900015103537461</v>
      </c>
      <c r="AK158">
        <f>D!M157</f>
        <v>0.17304100435016023</v>
      </c>
      <c r="AL158">
        <f>V!N157</f>
        <v>0.2764131886047364</v>
      </c>
      <c r="AM158">
        <f>A!N157</f>
        <v>0.11996995535952573</v>
      </c>
      <c r="AN158">
        <f>D!N157</f>
        <v>0.18025636508793061</v>
      </c>
      <c r="AO158">
        <f>V!O157</f>
        <v>0.1816089374933274</v>
      </c>
      <c r="AP158">
        <f>A!O157</f>
        <v>7.4555248023576506E-2</v>
      </c>
      <c r="AQ158">
        <f>D!O157</f>
        <v>0.13979109004420595</v>
      </c>
      <c r="AR158">
        <f>V!P157</f>
        <v>0.19479896054235696</v>
      </c>
      <c r="AS158">
        <f>A!P157</f>
        <v>0.41401413957231181</v>
      </c>
      <c r="AT158">
        <f>D!P157</f>
        <v>0.23513879978273605</v>
      </c>
      <c r="AU158">
        <f>V!Q157</f>
        <v>0.34911450482790307</v>
      </c>
      <c r="AV158">
        <f>A!Q157</f>
        <v>0.19652141000246198</v>
      </c>
      <c r="AW158">
        <f>D!Q157</f>
        <v>0.25239514421884823</v>
      </c>
      <c r="AX158">
        <f>V!R157</f>
        <v>0.62495468945024846</v>
      </c>
      <c r="AY158">
        <f>A!R157</f>
        <v>0.51051671451802094</v>
      </c>
      <c r="AZ158">
        <f>D!R157</f>
        <v>0.6133053147565487</v>
      </c>
      <c r="BA158">
        <f>V!S157</f>
        <v>0.5180003850644993</v>
      </c>
      <c r="BB158">
        <f>A!S157</f>
        <v>0.35987395172902059</v>
      </c>
      <c r="BC158">
        <f>D!S157</f>
        <v>0.45870297256369486</v>
      </c>
      <c r="BD158">
        <f>V!T157</f>
        <v>0.26313943985730692</v>
      </c>
      <c r="BE158">
        <f>A!T157</f>
        <v>0.20295956796168962</v>
      </c>
      <c r="BF158">
        <f>D!T157</f>
        <v>0.13658470925328825</v>
      </c>
    </row>
    <row r="159" spans="1:58" x14ac:dyDescent="0.45">
      <c r="A159" t="s">
        <v>255</v>
      </c>
      <c r="B159">
        <f>V!B158</f>
        <v>0.35264508016215834</v>
      </c>
      <c r="C159">
        <f>A!B158</f>
        <v>0.22069770050237528</v>
      </c>
      <c r="D159">
        <f>D!B158</f>
        <v>0.348718074815141</v>
      </c>
      <c r="E159">
        <f>V!C158</f>
        <v>0.31413119844457082</v>
      </c>
      <c r="F159">
        <f>A!C158</f>
        <v>0.10684734640971798</v>
      </c>
      <c r="G159">
        <f>D!C158</f>
        <v>0.26711836602429495</v>
      </c>
      <c r="H159">
        <f>V!D158</f>
        <v>5.3375331413027E-2</v>
      </c>
      <c r="I159">
        <f>A!D158</f>
        <v>0.21236568030289468</v>
      </c>
      <c r="J159">
        <f>D!D158</f>
        <v>0.10930586486178402</v>
      </c>
      <c r="K159">
        <f>V!E158</f>
        <v>0.20995722481842083</v>
      </c>
      <c r="L159">
        <f>A!E158</f>
        <v>0.20172360815887491</v>
      </c>
      <c r="M159">
        <f>D!E158</f>
        <v>0.30299709307128964</v>
      </c>
      <c r="N159">
        <f>V!F158</f>
        <v>0.23775050090301769</v>
      </c>
      <c r="O159">
        <f>A!F158</f>
        <v>9.9086100140218708E-2</v>
      </c>
      <c r="P159">
        <f>D!F158</f>
        <v>0.16533063167872186</v>
      </c>
      <c r="Q159">
        <f>V!G158</f>
        <v>0.1042857446399003</v>
      </c>
      <c r="R159">
        <f>A!G158</f>
        <v>0.41492413292896502</v>
      </c>
      <c r="S159">
        <f>D!G158</f>
        <v>0.21356389194873199</v>
      </c>
      <c r="T159">
        <f>V!H158</f>
        <v>0.44280111984868203</v>
      </c>
      <c r="U159">
        <f>A!H158</f>
        <v>0.18599535311341228</v>
      </c>
      <c r="V159">
        <f>D!H158</f>
        <v>0.33941791596077014</v>
      </c>
      <c r="W159">
        <f>V!I158</f>
        <v>0.11035310327642575</v>
      </c>
      <c r="X159">
        <f>A!I158</f>
        <v>0.32058274939164194</v>
      </c>
      <c r="Y159">
        <f>D!I158</f>
        <v>0.39741085926763448</v>
      </c>
      <c r="Z159">
        <f>V!J158</f>
        <v>0.25257786221979261</v>
      </c>
      <c r="AA159">
        <f>A!J158</f>
        <v>0.1527413423558881</v>
      </c>
      <c r="AB159">
        <f>D!J158</f>
        <v>0.23636509403676542</v>
      </c>
      <c r="AC159">
        <f>V!K158</f>
        <v>9.5838009082784198E-2</v>
      </c>
      <c r="AD159">
        <f>A!K158</f>
        <v>0.10720024727301118</v>
      </c>
      <c r="AE159">
        <f>D!K158</f>
        <v>0.10621222656081754</v>
      </c>
      <c r="AF159">
        <f>V!L158</f>
        <v>0.39805587142115961</v>
      </c>
      <c r="AG159" s="1">
        <f>A!L158</f>
        <v>4.5492099590989675E-2</v>
      </c>
      <c r="AH159">
        <f>D!L158</f>
        <v>0.12828772084659085</v>
      </c>
      <c r="AI159">
        <f>V!M158</f>
        <v>0.19418999609170434</v>
      </c>
      <c r="AJ159">
        <f>A!M158</f>
        <v>9.7927716725490693E-2</v>
      </c>
      <c r="AK159">
        <f>D!M158</f>
        <v>0.12191001469908026</v>
      </c>
      <c r="AL159">
        <f>V!N158</f>
        <v>0.40967558147916056</v>
      </c>
      <c r="AM159">
        <f>A!N158</f>
        <v>0.17780903100186032</v>
      </c>
      <c r="AN159">
        <f>D!N158</f>
        <v>0.26716030286209158</v>
      </c>
      <c r="AO159">
        <f>V!O158</f>
        <v>0.29253722578724312</v>
      </c>
      <c r="AP159">
        <f>A!O158</f>
        <v>0.12009422953371034</v>
      </c>
      <c r="AQ159">
        <f>D!O158</f>
        <v>0.22517668037570687</v>
      </c>
      <c r="AR159">
        <f>V!P158</f>
        <v>0.12895916738468954</v>
      </c>
      <c r="AS159">
        <f>A!P158</f>
        <v>0.27408215411459902</v>
      </c>
      <c r="AT159">
        <f>D!P158</f>
        <v>0.15566460804200943</v>
      </c>
      <c r="AU159">
        <f>V!Q158</f>
        <v>0.23206011443123151</v>
      </c>
      <c r="AV159">
        <f>A!Q158</f>
        <v>0.13062986573943494</v>
      </c>
      <c r="AW159">
        <f>D!Q158</f>
        <v>0.16776972952809785</v>
      </c>
      <c r="AX159">
        <f>V!R158</f>
        <v>0.34070917609742929</v>
      </c>
      <c r="AY159">
        <f>A!R158</f>
        <v>0.27832054407081663</v>
      </c>
      <c r="AZ159">
        <f>D!R158</f>
        <v>0.33435823750789384</v>
      </c>
      <c r="BA159">
        <f>V!S158</f>
        <v>0.29686276829818287</v>
      </c>
      <c r="BB159">
        <f>A!S158</f>
        <v>0.20624150218610601</v>
      </c>
      <c r="BC159">
        <f>D!S158</f>
        <v>0.26287979350615404</v>
      </c>
      <c r="BD159">
        <f>V!T158</f>
        <v>0.37028755770785099</v>
      </c>
      <c r="BE159">
        <f>A!T158</f>
        <v>0.2856029593082976</v>
      </c>
      <c r="BF159">
        <f>D!T158</f>
        <v>0.19220082872055494</v>
      </c>
    </row>
    <row r="160" spans="1:58" x14ac:dyDescent="0.45">
      <c r="A160" t="s">
        <v>256</v>
      </c>
      <c r="B160">
        <f>V!B159</f>
        <v>0.25869116798823372</v>
      </c>
      <c r="C160">
        <f>A!B159</f>
        <v>0.1618980360906318</v>
      </c>
      <c r="D160">
        <f>D!B159</f>
        <v>0.2558104200150908</v>
      </c>
      <c r="E160">
        <f>V!C159</f>
        <v>0.20380724981416123</v>
      </c>
      <c r="F160">
        <f>A!C159</f>
        <v>6.9322193814340557E-2</v>
      </c>
      <c r="G160">
        <f>D!C159</f>
        <v>0.1733054845358514</v>
      </c>
      <c r="H160">
        <f>V!D159</f>
        <v>9.932604600403501E-2</v>
      </c>
      <c r="I160">
        <f>A!D159</f>
        <v>0.39519086388839458</v>
      </c>
      <c r="J160">
        <f>D!D159</f>
        <v>0.20340706229549724</v>
      </c>
      <c r="K160">
        <f>V!E159</f>
        <v>0.13439731244209341</v>
      </c>
      <c r="L160">
        <f>A!E159</f>
        <v>0.12912682960122701</v>
      </c>
      <c r="M160">
        <f>D!E159</f>
        <v>0.19395376854388383</v>
      </c>
      <c r="N160">
        <f>V!F159</f>
        <v>0.30177005185495331</v>
      </c>
      <c r="O160">
        <f>A!F159</f>
        <v>0.125767211693977</v>
      </c>
      <c r="P160">
        <f>D!F159</f>
        <v>0.2098495401919333</v>
      </c>
      <c r="Q160">
        <f>V!G159</f>
        <v>5.3006705559332415E-2</v>
      </c>
      <c r="R160">
        <f>A!G159</f>
        <v>0.21089901999138641</v>
      </c>
      <c r="S160">
        <f>D!G159</f>
        <v>0.10855096617203713</v>
      </c>
      <c r="T160">
        <f>V!H159</f>
        <v>0.35835274193521688</v>
      </c>
      <c r="U160">
        <f>A!H159</f>
        <v>0.15052343317961137</v>
      </c>
      <c r="V160">
        <f>D!H159</f>
        <v>0.2746861635942654</v>
      </c>
      <c r="W160">
        <f>V!I159</f>
        <v>8.1037056126813056E-2</v>
      </c>
      <c r="X160">
        <f>A!I159</f>
        <v>0.23541777697599489</v>
      </c>
      <c r="Y160">
        <f>D!I159</f>
        <v>0.29183598060858623</v>
      </c>
      <c r="Z160">
        <f>V!J159</f>
        <v>0.36894874340553291</v>
      </c>
      <c r="AA160">
        <f>A!J159</f>
        <v>0.22311427388375132</v>
      </c>
      <c r="AB160">
        <f>D!J159</f>
        <v>0.34526622271396157</v>
      </c>
      <c r="AC160">
        <f>V!K159</f>
        <v>8.8834147192429214E-2</v>
      </c>
      <c r="AD160">
        <f>A!K159</f>
        <v>9.9366030622459481E-2</v>
      </c>
      <c r="AE160">
        <f>D!K159</f>
        <v>9.8450214672022071E-2</v>
      </c>
      <c r="AF160">
        <f>V!L159</f>
        <v>0.22153537266703874</v>
      </c>
      <c r="AG160" s="1">
        <f>A!L159</f>
        <v>2.5318328304804429E-2</v>
      </c>
      <c r="AH160">
        <f>D!L159</f>
        <v>7.1397685819548473E-2</v>
      </c>
      <c r="AI160">
        <f>V!M159</f>
        <v>0.18572264463447363</v>
      </c>
      <c r="AJ160">
        <f>A!M159</f>
        <v>9.3657731599545879E-2</v>
      </c>
      <c r="AK160">
        <f>D!M159</f>
        <v>0.11659431893004692</v>
      </c>
      <c r="AL160">
        <f>V!N159</f>
        <v>0.38701913865551518</v>
      </c>
      <c r="AM160">
        <f>A!N159</f>
        <v>0.16797559125942754</v>
      </c>
      <c r="AN160">
        <f>D!N159</f>
        <v>0.25238543611341119</v>
      </c>
      <c r="AO160">
        <f>V!O159</f>
        <v>0.25587106839790452</v>
      </c>
      <c r="AP160">
        <f>A!O159</f>
        <v>0.10504180702650817</v>
      </c>
      <c r="AQ160">
        <f>D!O159</f>
        <v>0.19695338817470279</v>
      </c>
      <c r="AR160">
        <f>V!P159</f>
        <v>0.20644806104236937</v>
      </c>
      <c r="AS160">
        <f>A!P159</f>
        <v>0.43877244581212022</v>
      </c>
      <c r="AT160">
        <f>D!P159</f>
        <v>0.24920024807021698</v>
      </c>
      <c r="AU160">
        <f>V!Q159</f>
        <v>0.22430993312901837</v>
      </c>
      <c r="AV160">
        <f>A!Q159</f>
        <v>0.12626718090044081</v>
      </c>
      <c r="AW160">
        <f>D!Q159</f>
        <v>0.16216667350938965</v>
      </c>
      <c r="AX160">
        <f>V!R159</f>
        <v>0.53726427209810079</v>
      </c>
      <c r="AY160">
        <f>A!R159</f>
        <v>0.43888364332575119</v>
      </c>
      <c r="AZ160">
        <f>D!R159</f>
        <v>0.52724947755241247</v>
      </c>
      <c r="BA160">
        <f>V!S159</f>
        <v>0.35571737143374699</v>
      </c>
      <c r="BB160">
        <f>A!S159</f>
        <v>0.24712996331186635</v>
      </c>
      <c r="BC160">
        <f>D!S159</f>
        <v>0.31499709338804177</v>
      </c>
      <c r="BD160">
        <f>V!T159</f>
        <v>0.46718725282157703</v>
      </c>
      <c r="BE160">
        <f>A!T159</f>
        <v>0.3603417376022926</v>
      </c>
      <c r="BF160">
        <f>D!T159</f>
        <v>0.24249741934572891</v>
      </c>
    </row>
    <row r="161" spans="1:58" x14ac:dyDescent="0.45">
      <c r="A161" t="s">
        <v>257</v>
      </c>
      <c r="B161">
        <f>V!B160</f>
        <v>0.3697584055560344</v>
      </c>
      <c r="C161">
        <f>A!B160</f>
        <v>0.2314078217399681</v>
      </c>
      <c r="D161">
        <f>D!B160</f>
        <v>0.36564082865674674</v>
      </c>
      <c r="E161">
        <f>V!C160</f>
        <v>0.52205752977506026</v>
      </c>
      <c r="F161">
        <f>A!C160</f>
        <v>0.17757058835886402</v>
      </c>
      <c r="G161">
        <f>D!C160</f>
        <v>0.44392647089716009</v>
      </c>
      <c r="H161">
        <f>V!D160</f>
        <v>2.3489896711241614E-2</v>
      </c>
      <c r="I161">
        <f>A!D160</f>
        <v>9.3459801808557064E-2</v>
      </c>
      <c r="J161">
        <f>D!D160</f>
        <v>4.810430975440437E-2</v>
      </c>
      <c r="K161">
        <f>V!E160</f>
        <v>0.34162304564690327</v>
      </c>
      <c r="L161">
        <f>A!E160</f>
        <v>0.32822606346467176</v>
      </c>
      <c r="M161">
        <f>D!E160</f>
        <v>0.49300894430611919</v>
      </c>
      <c r="N161">
        <f>V!F160</f>
        <v>0.33045709174499743</v>
      </c>
      <c r="O161">
        <f>A!F160</f>
        <v>0.13772296739785608</v>
      </c>
      <c r="P161">
        <f>D!F160</f>
        <v>0.22979837902928393</v>
      </c>
      <c r="Q161">
        <f>V!G160</f>
        <v>0.14256577735058198</v>
      </c>
      <c r="R161">
        <f>A!G160</f>
        <v>0.56722979499061343</v>
      </c>
      <c r="S161">
        <f>D!G160</f>
        <v>0.29195651212752161</v>
      </c>
      <c r="T161">
        <f>V!H160</f>
        <v>0.67843987933833472</v>
      </c>
      <c r="U161">
        <f>A!H160</f>
        <v>0.2849736806602387</v>
      </c>
      <c r="V161">
        <f>D!H160</f>
        <v>0.52004080303226297</v>
      </c>
      <c r="W161">
        <f>V!I160</f>
        <v>0.10969651655917802</v>
      </c>
      <c r="X161">
        <f>A!I160</f>
        <v>0.3186753234219159</v>
      </c>
      <c r="Y161">
        <f>D!I160</f>
        <v>0.39504631596311574</v>
      </c>
      <c r="Z161">
        <f>V!J160</f>
        <v>0.2165902507550734</v>
      </c>
      <c r="AA161">
        <f>A!J160</f>
        <v>0.13097856380120992</v>
      </c>
      <c r="AB161">
        <f>D!J160</f>
        <v>0.20268749817282208</v>
      </c>
      <c r="AC161">
        <f>V!K160</f>
        <v>0.11286191624217295</v>
      </c>
      <c r="AD161">
        <f>A!K160</f>
        <v>0.12624245270387388</v>
      </c>
      <c r="AE161">
        <f>D!K160</f>
        <v>0.12507892779416074</v>
      </c>
      <c r="AF161">
        <f>V!L160</f>
        <v>0.58190685169931422</v>
      </c>
      <c r="AG161" s="1">
        <f>A!L160</f>
        <v>6.6503640194207334E-2</v>
      </c>
      <c r="AH161">
        <f>D!L160</f>
        <v>0.18754026534766466</v>
      </c>
      <c r="AI161">
        <f>V!M160</f>
        <v>0.27309917628554653</v>
      </c>
      <c r="AJ161">
        <f>A!M160</f>
        <v>0.13772068238070442</v>
      </c>
      <c r="AK161">
        <f>D!M160</f>
        <v>0.17144819643312184</v>
      </c>
      <c r="AL161">
        <f>V!N160</f>
        <v>0.48571138555766374</v>
      </c>
      <c r="AM161">
        <f>A!N160</f>
        <v>0.21081039416788461</v>
      </c>
      <c r="AN161">
        <f>D!N160</f>
        <v>0.3167452656090326</v>
      </c>
      <c r="AO161">
        <f>V!O160</f>
        <v>0.40229056566510862</v>
      </c>
      <c r="AP161">
        <f>A!O160</f>
        <v>0.16515086379936039</v>
      </c>
      <c r="AQ161">
        <f>D!O160</f>
        <v>0.30965786962380071</v>
      </c>
      <c r="AR161">
        <f>V!P160</f>
        <v>0.11119151720645172</v>
      </c>
      <c r="AS161">
        <f>A!P160</f>
        <v>0.23631984583387561</v>
      </c>
      <c r="AT161">
        <f>D!P160</f>
        <v>0.13421755346718833</v>
      </c>
      <c r="AU161">
        <f>V!Q160</f>
        <v>0.38500384013005495</v>
      </c>
      <c r="AV161">
        <f>A!Q160</f>
        <v>0.21672401596724947</v>
      </c>
      <c r="AW161">
        <f>D!Q160</f>
        <v>0.27834162835009491</v>
      </c>
      <c r="AX161">
        <f>V!R160</f>
        <v>0.37293083269933353</v>
      </c>
      <c r="AY161">
        <f>A!R160</f>
        <v>0.30464196311513536</v>
      </c>
      <c r="AZ161">
        <f>D!R160</f>
        <v>0.3659792711248942</v>
      </c>
      <c r="BA161">
        <f>V!S160</f>
        <v>0.42581670014800421</v>
      </c>
      <c r="BB161">
        <f>A!S160</f>
        <v>0.29583054957650823</v>
      </c>
      <c r="BC161">
        <f>D!S160</f>
        <v>0.37707189368369326</v>
      </c>
      <c r="BD161">
        <f>V!T160</f>
        <v>0.33544078920996351</v>
      </c>
      <c r="BE161">
        <f>A!T160</f>
        <v>0.2587256311395234</v>
      </c>
      <c r="BF161">
        <f>D!T160</f>
        <v>0.17411332444418509</v>
      </c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76" zoomScaleNormal="85" workbookViewId="0">
      <selection activeCell="F4" sqref="F4"/>
    </sheetView>
  </sheetViews>
  <sheetFormatPr defaultRowHeight="17" x14ac:dyDescent="0.45"/>
  <sheetData>
    <row r="1" spans="1:20" x14ac:dyDescent="0.45">
      <c r="B1" t="s">
        <v>45</v>
      </c>
      <c r="C1" s="2" t="s">
        <v>46</v>
      </c>
      <c r="D1" t="s">
        <v>47</v>
      </c>
      <c r="E1" s="1" t="s">
        <v>48</v>
      </c>
      <c r="F1" s="3" t="s">
        <v>49</v>
      </c>
      <c r="G1" t="s">
        <v>50</v>
      </c>
      <c r="H1" s="1" t="s">
        <v>51</v>
      </c>
      <c r="I1" s="1" t="s">
        <v>52</v>
      </c>
      <c r="J1" s="4" t="s">
        <v>53</v>
      </c>
      <c r="K1" s="1" t="s">
        <v>54</v>
      </c>
      <c r="L1" s="1" t="s">
        <v>55</v>
      </c>
      <c r="M1" s="5" t="s">
        <v>56</v>
      </c>
      <c r="N1" s="1" t="s">
        <v>57</v>
      </c>
      <c r="O1" s="5" t="s">
        <v>58</v>
      </c>
      <c r="P1" s="1" t="s">
        <v>59</v>
      </c>
      <c r="Q1" s="1" t="s">
        <v>60</v>
      </c>
      <c r="R1" s="5" t="s">
        <v>61</v>
      </c>
      <c r="S1" s="1" t="s">
        <v>62</v>
      </c>
      <c r="T1" s="1" t="s">
        <v>63</v>
      </c>
    </row>
    <row r="2" spans="1:20" x14ac:dyDescent="0.45">
      <c r="A2" t="s">
        <v>64</v>
      </c>
      <c r="B2">
        <v>0.44900000000000001</v>
      </c>
      <c r="C2">
        <v>0.73499999999999999</v>
      </c>
      <c r="D2">
        <v>0.188</v>
      </c>
      <c r="E2">
        <v>0.51</v>
      </c>
      <c r="F2">
        <v>0.84699999999999998</v>
      </c>
      <c r="G2">
        <v>0.188</v>
      </c>
      <c r="H2">
        <v>0.93799999999999994</v>
      </c>
      <c r="I2">
        <v>0.158</v>
      </c>
      <c r="J2">
        <v>0.59199999999999997</v>
      </c>
      <c r="K2">
        <v>0.19400000000000001</v>
      </c>
      <c r="L2">
        <v>0.875</v>
      </c>
      <c r="M2">
        <v>0.58299999999999996</v>
      </c>
      <c r="N2">
        <v>0.91700000000000004</v>
      </c>
      <c r="O2">
        <v>0.76</v>
      </c>
      <c r="P2">
        <v>0.36699999999999999</v>
      </c>
      <c r="Q2">
        <v>0.90600000000000003</v>
      </c>
      <c r="R2">
        <v>0.91200000000000003</v>
      </c>
      <c r="S2">
        <v>0.76</v>
      </c>
      <c r="T2">
        <v>0.89200000000000002</v>
      </c>
    </row>
    <row r="3" spans="1:20" x14ac:dyDescent="0.45">
      <c r="A3" t="s">
        <v>65</v>
      </c>
      <c r="B3">
        <v>0.28100000000000003</v>
      </c>
      <c r="C3">
        <v>0.25</v>
      </c>
      <c r="D3">
        <v>0.748</v>
      </c>
      <c r="E3">
        <v>0.49</v>
      </c>
      <c r="F3">
        <v>0.35299999999999998</v>
      </c>
      <c r="G3">
        <v>0.748</v>
      </c>
      <c r="H3">
        <v>0.39400000000000002</v>
      </c>
      <c r="I3">
        <v>0.45900000000000002</v>
      </c>
      <c r="J3">
        <v>0.35799999999999998</v>
      </c>
      <c r="K3">
        <v>0.217</v>
      </c>
      <c r="L3">
        <v>0.1</v>
      </c>
      <c r="M3">
        <v>0.29399999999999998</v>
      </c>
      <c r="N3">
        <v>0.39800000000000002</v>
      </c>
      <c r="O3">
        <v>0.312</v>
      </c>
      <c r="P3">
        <v>0.78</v>
      </c>
      <c r="Q3">
        <v>0.51</v>
      </c>
      <c r="R3">
        <v>0.745</v>
      </c>
      <c r="S3">
        <v>0.52800000000000002</v>
      </c>
      <c r="T3">
        <v>0.68799999999999994</v>
      </c>
    </row>
    <row r="4" spans="1:20" x14ac:dyDescent="0.45">
      <c r="A4" t="s">
        <v>66</v>
      </c>
      <c r="B4">
        <v>0.44400000000000001</v>
      </c>
      <c r="C4">
        <v>0.625</v>
      </c>
      <c r="D4">
        <v>0.38500000000000001</v>
      </c>
      <c r="E4">
        <v>0.73599999999999999</v>
      </c>
      <c r="F4">
        <v>0.58899999999999997</v>
      </c>
      <c r="G4">
        <v>0.38500000000000001</v>
      </c>
      <c r="H4">
        <v>0.71899999999999997</v>
      </c>
      <c r="I4">
        <v>0.56899999999999995</v>
      </c>
      <c r="J4">
        <v>0.55400000000000005</v>
      </c>
      <c r="K4">
        <v>0.215</v>
      </c>
      <c r="L4">
        <v>0.28199999999999997</v>
      </c>
      <c r="M4">
        <v>0.36599999999999999</v>
      </c>
      <c r="N4">
        <v>0.59799999999999998</v>
      </c>
      <c r="O4">
        <v>0.58499999999999996</v>
      </c>
      <c r="P4">
        <v>0.443</v>
      </c>
      <c r="Q4">
        <v>0.65500000000000003</v>
      </c>
      <c r="R4">
        <v>0.89500000000000002</v>
      </c>
      <c r="S4">
        <v>0.67300000000000004</v>
      </c>
      <c r="T4">
        <v>0.46300000000000002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zoomScale="85" zoomScaleNormal="85" workbookViewId="0">
      <pane xSplit="1" ySplit="1" topLeftCell="H28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7" x14ac:dyDescent="0.45"/>
  <cols>
    <col min="1" max="1" width="26.75" bestFit="1" customWidth="1"/>
  </cols>
  <sheetData>
    <row r="1" spans="1:20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5">
      <c r="A2" s="1" t="s">
        <v>19</v>
      </c>
      <c r="B2" s="1">
        <v>1.1040983606557376E-2</v>
      </c>
      <c r="C2" s="1">
        <v>0</v>
      </c>
      <c r="D2" s="1">
        <v>0.17721311475409837</v>
      </c>
      <c r="E2" s="1">
        <v>0</v>
      </c>
      <c r="F2" s="1">
        <v>0.72203278688524586</v>
      </c>
      <c r="G2" s="1">
        <v>4.7770491803278692E-2</v>
      </c>
      <c r="H2" s="1">
        <v>0.12301639344262295</v>
      </c>
      <c r="I2" s="1">
        <v>1.2950819672131148E-2</v>
      </c>
      <c r="J2" s="1">
        <v>9.7049180327868856E-2</v>
      </c>
      <c r="K2" s="1">
        <v>4.929508196721312E-2</v>
      </c>
      <c r="L2" s="1">
        <v>0.3155737704918033</v>
      </c>
      <c r="M2" s="1">
        <v>0.2102622950819672</v>
      </c>
      <c r="N2" s="1">
        <v>0.82680327868852466</v>
      </c>
      <c r="O2" s="1">
        <v>0.51081967213114754</v>
      </c>
      <c r="P2" s="1">
        <v>5.4147540983606558E-2</v>
      </c>
      <c r="Q2" s="1">
        <v>5.9409836065573776E-2</v>
      </c>
      <c r="R2" s="1">
        <v>1.4950819672131148E-2</v>
      </c>
      <c r="S2" s="1">
        <v>0</v>
      </c>
      <c r="T2" s="1">
        <v>0.70190163934426231</v>
      </c>
    </row>
    <row r="3" spans="1:20" x14ac:dyDescent="0.45">
      <c r="A3" s="1" t="s">
        <v>20</v>
      </c>
      <c r="B3" s="1">
        <v>0.26498360655737707</v>
      </c>
      <c r="C3" s="1">
        <v>6.024590163934427E-2</v>
      </c>
      <c r="D3" s="1">
        <v>0.10324590163934427</v>
      </c>
      <c r="E3" s="1">
        <v>6.6885245901639329E-2</v>
      </c>
      <c r="F3" s="1">
        <v>0.18050819672131146</v>
      </c>
      <c r="G3" s="1">
        <v>3.6983606557377049E-2</v>
      </c>
      <c r="H3" s="1">
        <v>8.4573770491803271E-2</v>
      </c>
      <c r="I3" s="1">
        <v>0.10101639344262293</v>
      </c>
      <c r="J3" s="1">
        <v>0.20865573770491799</v>
      </c>
      <c r="K3" s="1">
        <v>8.4278688524590167E-2</v>
      </c>
      <c r="L3" s="1">
        <v>0.22950819672131148</v>
      </c>
      <c r="M3" s="1">
        <v>0.10035245901639343</v>
      </c>
      <c r="N3" s="1">
        <v>0.2931393442622951</v>
      </c>
      <c r="O3" s="1">
        <v>0.13081967213114754</v>
      </c>
      <c r="P3" s="1">
        <v>0.11431147540983606</v>
      </c>
      <c r="Q3" s="1">
        <v>3.7131147540983608E-2</v>
      </c>
      <c r="R3" s="1">
        <v>0.1420327868852459</v>
      </c>
      <c r="S3" s="1">
        <v>0.11213114754098361</v>
      </c>
      <c r="T3" s="1">
        <v>0.29245901639344263</v>
      </c>
    </row>
    <row r="4" spans="1:20" x14ac:dyDescent="0.45">
      <c r="A4" s="1" t="s">
        <v>21</v>
      </c>
      <c r="B4" s="1">
        <v>0.33490983606557378</v>
      </c>
      <c r="C4" s="1">
        <v>0.6747540983606557</v>
      </c>
      <c r="D4" s="1">
        <v>1.0786885245901639E-2</v>
      </c>
      <c r="E4" s="1">
        <v>0.4514754098360656</v>
      </c>
      <c r="F4" s="1">
        <v>0.44432786885245895</v>
      </c>
      <c r="G4" s="1">
        <v>0.15718032786885244</v>
      </c>
      <c r="H4" s="1">
        <v>0.807295081967213</v>
      </c>
      <c r="I4" s="1">
        <v>0.10231147540983605</v>
      </c>
      <c r="J4" s="1">
        <v>0.1261639344262295</v>
      </c>
      <c r="K4" s="1">
        <v>0.13198360655737704</v>
      </c>
      <c r="L4" s="1">
        <v>0.76741803278688525</v>
      </c>
      <c r="M4" s="1">
        <v>0.33928688524590167</v>
      </c>
      <c r="N4" s="1">
        <v>0.5261475409836065</v>
      </c>
      <c r="O4" s="1">
        <v>0.46721311475409838</v>
      </c>
      <c r="P4" s="1">
        <v>7.2196721311475406E-2</v>
      </c>
      <c r="Q4" s="1">
        <v>0.4975573770491804</v>
      </c>
      <c r="R4" s="1">
        <v>0.27659016393442626</v>
      </c>
      <c r="S4" s="1">
        <v>0.50459016393442624</v>
      </c>
      <c r="T4" s="1">
        <v>0.22665573770491804</v>
      </c>
    </row>
    <row r="5" spans="1:20" x14ac:dyDescent="0.45">
      <c r="A5" s="1" t="s">
        <v>22</v>
      </c>
      <c r="B5" s="1">
        <v>2.2081967213114752E-2</v>
      </c>
      <c r="C5" s="1">
        <v>0</v>
      </c>
      <c r="D5" s="1">
        <v>0.17259016393442622</v>
      </c>
      <c r="E5" s="1">
        <v>0</v>
      </c>
      <c r="F5" s="1">
        <v>0.70120491803278684</v>
      </c>
      <c r="G5" s="1">
        <v>4.1606557377049172E-2</v>
      </c>
      <c r="H5" s="1">
        <v>0.13839344262295081</v>
      </c>
      <c r="I5" s="1">
        <v>7.7704918032786884E-3</v>
      </c>
      <c r="J5" s="1">
        <v>0.14557377049180326</v>
      </c>
      <c r="K5" s="1">
        <v>5.8836065573770496E-2</v>
      </c>
      <c r="L5" s="1">
        <v>0.15061475409836064</v>
      </c>
      <c r="M5" s="1">
        <v>0.1194672131147541</v>
      </c>
      <c r="N5" s="1">
        <v>0.76667213114754096</v>
      </c>
      <c r="O5" s="1">
        <v>0.54196721311475415</v>
      </c>
      <c r="P5" s="1">
        <v>5.4147540983606558E-2</v>
      </c>
      <c r="Q5" s="1">
        <v>1.4852459016393444E-2</v>
      </c>
      <c r="R5" s="1">
        <v>2.9901639344262296E-2</v>
      </c>
      <c r="S5" s="1">
        <v>6.2295081967213119E-3</v>
      </c>
      <c r="T5" s="1">
        <v>0.62878688524590165</v>
      </c>
    </row>
    <row r="6" spans="1:20" x14ac:dyDescent="0.45">
      <c r="A6" s="1" t="s">
        <v>23</v>
      </c>
      <c r="B6" s="1">
        <v>9.5688524590163943E-2</v>
      </c>
      <c r="C6" s="1">
        <v>0.20483606557377046</v>
      </c>
      <c r="D6" s="1">
        <v>9.8622950819672109E-2</v>
      </c>
      <c r="E6" s="1">
        <v>0.12122950819672132</v>
      </c>
      <c r="F6" s="1">
        <v>0.4929262295081967</v>
      </c>
      <c r="G6" s="1">
        <v>7.2426229508196716E-2</v>
      </c>
      <c r="H6" s="1">
        <v>0.46131147540983602</v>
      </c>
      <c r="I6" s="1">
        <v>4.5327868852459013E-2</v>
      </c>
      <c r="J6" s="1">
        <v>0.54832786885245899</v>
      </c>
      <c r="K6" s="1">
        <v>5.724590163934426E-2</v>
      </c>
      <c r="L6" s="1">
        <v>0.10758196721311475</v>
      </c>
      <c r="M6" s="1">
        <v>0.21026229508196717</v>
      </c>
      <c r="N6" s="1">
        <v>0.30817213114754105</v>
      </c>
      <c r="O6" s="1">
        <v>0.32393442622950824</v>
      </c>
      <c r="P6" s="1">
        <v>0.29480327868852457</v>
      </c>
      <c r="Q6" s="1">
        <v>0.37131147540983611</v>
      </c>
      <c r="R6" s="1">
        <v>0.68026229508196734</v>
      </c>
      <c r="S6" s="1">
        <v>0.33639344262295084</v>
      </c>
      <c r="T6" s="1">
        <v>0.62878688524590165</v>
      </c>
    </row>
    <row r="7" spans="1:20" x14ac:dyDescent="0.45">
      <c r="A7" s="1" t="s">
        <v>24</v>
      </c>
      <c r="B7" s="1">
        <v>0.38275409836065571</v>
      </c>
      <c r="C7" s="1">
        <v>0.46991803278688526</v>
      </c>
      <c r="D7" s="1">
        <v>1.3868852459016394E-2</v>
      </c>
      <c r="E7" s="1">
        <v>0.34278688524590162</v>
      </c>
      <c r="F7" s="1">
        <v>0.28464754098360656</v>
      </c>
      <c r="G7" s="1">
        <v>0.16334426229508195</v>
      </c>
      <c r="H7" s="1">
        <v>0.807295081967213</v>
      </c>
      <c r="I7" s="1">
        <v>0.11137704918032787</v>
      </c>
      <c r="J7" s="1">
        <v>0.13586885245901639</v>
      </c>
      <c r="K7" s="1">
        <v>0.10972131147540984</v>
      </c>
      <c r="L7" s="1">
        <v>0.73155737704918034</v>
      </c>
      <c r="M7" s="1">
        <v>0.34406557377049179</v>
      </c>
      <c r="N7" s="1">
        <v>0.5336639344262295</v>
      </c>
      <c r="O7" s="1">
        <v>0.41114754098360651</v>
      </c>
      <c r="P7" s="1">
        <v>6.0163934426229512E-2</v>
      </c>
      <c r="Q7" s="1">
        <v>0.46042622950819673</v>
      </c>
      <c r="R7" s="1">
        <v>0.20183606557377048</v>
      </c>
      <c r="S7" s="1">
        <v>0.39245901639344266</v>
      </c>
      <c r="T7" s="1">
        <v>0.28514754098360656</v>
      </c>
    </row>
    <row r="8" spans="1:20" x14ac:dyDescent="0.45">
      <c r="A8" s="1" t="s">
        <v>25</v>
      </c>
      <c r="B8" s="1">
        <v>0.20609836065573772</v>
      </c>
      <c r="C8" s="1">
        <v>2.4098360655737706E-2</v>
      </c>
      <c r="D8" s="1">
        <v>0.14485245901639343</v>
      </c>
      <c r="E8" s="1">
        <v>1.6721311475409836E-2</v>
      </c>
      <c r="F8" s="1">
        <v>0.61789344262295087</v>
      </c>
      <c r="G8" s="1">
        <v>6.7803278688524579E-2</v>
      </c>
      <c r="H8" s="1">
        <v>0.30754098360655741</v>
      </c>
      <c r="I8" s="1">
        <v>4.6622950819672132E-2</v>
      </c>
      <c r="J8" s="1">
        <v>6.3081967213114751E-2</v>
      </c>
      <c r="K8" s="1">
        <v>6.5196721311475414E-2</v>
      </c>
      <c r="L8" s="1">
        <v>0.3370901639344262</v>
      </c>
      <c r="M8" s="1">
        <v>0.18636885245901638</v>
      </c>
      <c r="N8" s="1">
        <v>0.78170491803278697</v>
      </c>
      <c r="O8" s="1">
        <v>0.51081967213114765</v>
      </c>
      <c r="P8" s="1">
        <v>5.7155737704918032E-2</v>
      </c>
      <c r="Q8" s="1">
        <v>0.11881967213114755</v>
      </c>
      <c r="R8" s="1">
        <v>5.9803278688524593E-2</v>
      </c>
      <c r="S8" s="1">
        <v>4.3606557377049174E-2</v>
      </c>
      <c r="T8" s="1">
        <v>0.67996721311475417</v>
      </c>
    </row>
    <row r="9" spans="1:20" x14ac:dyDescent="0.45">
      <c r="A9" s="1" t="s">
        <v>26</v>
      </c>
      <c r="B9" s="1">
        <v>0.30178688524590164</v>
      </c>
      <c r="C9" s="1">
        <v>0.23495901639344263</v>
      </c>
      <c r="D9" s="1">
        <v>7.8590163934426235E-2</v>
      </c>
      <c r="E9" s="1">
        <v>0.20483606557377049</v>
      </c>
      <c r="F9" s="1">
        <v>0.18050819672131146</v>
      </c>
      <c r="G9" s="1">
        <v>6.7803278688524579E-2</v>
      </c>
      <c r="H9" s="1">
        <v>0.42286885245901634</v>
      </c>
      <c r="I9" s="1">
        <v>9.8426229508196725E-2</v>
      </c>
      <c r="J9" s="1">
        <v>0.30570491803278688</v>
      </c>
      <c r="K9" s="1">
        <v>0.10654098360655739</v>
      </c>
      <c r="L9" s="1">
        <v>0.37295081967213117</v>
      </c>
      <c r="M9" s="1">
        <v>0.2771639344262295</v>
      </c>
      <c r="N9" s="1">
        <v>9.7713114754098371E-2</v>
      </c>
      <c r="O9" s="1">
        <v>0.24918032786885244</v>
      </c>
      <c r="P9" s="1">
        <v>0.23163114754098357</v>
      </c>
      <c r="Q9" s="1">
        <v>0.40844262295081968</v>
      </c>
      <c r="R9" s="1">
        <v>0.59055737704918032</v>
      </c>
      <c r="S9" s="1">
        <v>0.40491803278688526</v>
      </c>
      <c r="T9" s="1">
        <v>0.2778360655737705</v>
      </c>
    </row>
    <row r="10" spans="1:20" x14ac:dyDescent="0.45">
      <c r="A10" s="1" t="s">
        <v>27</v>
      </c>
      <c r="B10" s="1">
        <v>0.3790737704918033</v>
      </c>
      <c r="C10" s="1">
        <v>0.59643442622950815</v>
      </c>
      <c r="D10" s="1">
        <v>1.5409836065573772E-2</v>
      </c>
      <c r="E10" s="1">
        <v>0.38040983606557383</v>
      </c>
      <c r="F10" s="1">
        <v>0.28464754098360656</v>
      </c>
      <c r="G10" s="1">
        <v>0.14331147540983608</v>
      </c>
      <c r="H10" s="1">
        <v>0.69196721311475407</v>
      </c>
      <c r="I10" s="1">
        <v>0.10619672131147541</v>
      </c>
      <c r="J10" s="1">
        <v>0.22806557377049178</v>
      </c>
      <c r="K10" s="1">
        <v>0.11767213114754099</v>
      </c>
      <c r="L10" s="1">
        <v>0.50922131147540983</v>
      </c>
      <c r="M10" s="1">
        <v>0.21981967213114753</v>
      </c>
      <c r="N10" s="1">
        <v>0.49608196721311471</v>
      </c>
      <c r="O10" s="1">
        <v>0.39245901639344266</v>
      </c>
      <c r="P10" s="1">
        <v>0.10829508196721312</v>
      </c>
      <c r="Q10" s="1">
        <v>0.36388524590163934</v>
      </c>
      <c r="R10" s="1">
        <v>0.47842622950819674</v>
      </c>
      <c r="S10" s="1">
        <v>0.42983606557377046</v>
      </c>
      <c r="T10" s="1">
        <v>0.29977049180327869</v>
      </c>
    </row>
    <row r="11" spans="1:20" x14ac:dyDescent="0.45">
      <c r="A11" s="1" t="s">
        <v>28</v>
      </c>
      <c r="B11" s="1">
        <v>0.12145081967213113</v>
      </c>
      <c r="C11" s="1">
        <v>0.10241803278688523</v>
      </c>
      <c r="D11" s="1">
        <v>0.15255737704918032</v>
      </c>
      <c r="E11" s="1">
        <v>7.9426229508196722E-2</v>
      </c>
      <c r="F11" s="1">
        <v>0.2221639344262295</v>
      </c>
      <c r="G11" s="1">
        <v>1.0786885245901639E-2</v>
      </c>
      <c r="H11" s="1">
        <v>0.22296721311475406</v>
      </c>
      <c r="I11" s="1">
        <v>5.8278688524590158E-2</v>
      </c>
      <c r="J11" s="1">
        <v>0.41731147540983599</v>
      </c>
      <c r="K11" s="1">
        <v>0.10495081967213114</v>
      </c>
      <c r="L11" s="1">
        <v>0.19364754098360656</v>
      </c>
      <c r="M11" s="1">
        <v>0.12424590163934426</v>
      </c>
      <c r="N11" s="1">
        <v>0.13529508196721313</v>
      </c>
      <c r="O11" s="1">
        <v>9.3442622950819676E-2</v>
      </c>
      <c r="P11" s="1">
        <v>0.24065573770491805</v>
      </c>
      <c r="Q11" s="1">
        <v>8.1688524590163944E-2</v>
      </c>
      <c r="R11" s="1">
        <v>0.67278688524590158</v>
      </c>
      <c r="S11" s="1">
        <v>0.36754098360655735</v>
      </c>
      <c r="T11" s="1">
        <v>0.2339672131147541</v>
      </c>
    </row>
    <row r="12" spans="1:20" x14ac:dyDescent="0.45">
      <c r="A12" s="1" t="s">
        <v>29</v>
      </c>
      <c r="B12" s="1">
        <v>0.32754918032786889</v>
      </c>
      <c r="C12" s="1">
        <v>0.19278688524590165</v>
      </c>
      <c r="D12" s="1">
        <v>8.0131147540983605E-2</v>
      </c>
      <c r="E12" s="1">
        <v>0.12959016393442624</v>
      </c>
      <c r="F12" s="1">
        <v>0.31936065573770489</v>
      </c>
      <c r="G12" s="1">
        <v>8.783606557377048E-2</v>
      </c>
      <c r="H12" s="1">
        <v>0.37673770491803277</v>
      </c>
      <c r="I12" s="1">
        <v>0.10231147540983605</v>
      </c>
      <c r="J12" s="1">
        <v>0.36878688524590164</v>
      </c>
      <c r="K12" s="1">
        <v>8.4278688524590167E-2</v>
      </c>
      <c r="L12" s="1">
        <v>0.25102459016393441</v>
      </c>
      <c r="M12" s="1">
        <v>0.18636885245901635</v>
      </c>
      <c r="N12" s="1">
        <v>0.33823770491803279</v>
      </c>
      <c r="O12" s="1">
        <v>0.28655737704918033</v>
      </c>
      <c r="P12" s="1">
        <v>0.19252459016393444</v>
      </c>
      <c r="Q12" s="1">
        <v>0.25249180327868853</v>
      </c>
      <c r="R12" s="1">
        <v>0.48590163934426234</v>
      </c>
      <c r="S12" s="1">
        <v>0.29901639344262293</v>
      </c>
      <c r="T12" s="1">
        <v>0.44600000000000001</v>
      </c>
    </row>
    <row r="13" spans="1:20" x14ac:dyDescent="0.45">
      <c r="A13" s="1" t="s">
        <v>30</v>
      </c>
      <c r="B13" s="1">
        <v>0.29074590163934422</v>
      </c>
      <c r="C13" s="1">
        <v>0.42774590163934423</v>
      </c>
      <c r="D13" s="1">
        <v>5.7016393442622951E-2</v>
      </c>
      <c r="E13" s="1">
        <v>0.30098360655737705</v>
      </c>
      <c r="F13" s="1">
        <v>0.11108196721311475</v>
      </c>
      <c r="G13" s="1">
        <v>3.236065573770492E-2</v>
      </c>
      <c r="H13" s="1">
        <v>0.46131147540983602</v>
      </c>
      <c r="I13" s="1">
        <v>0.10619672131147541</v>
      </c>
      <c r="J13" s="1">
        <v>0.33967213114754097</v>
      </c>
      <c r="K13" s="1">
        <v>0.13516393442622951</v>
      </c>
      <c r="L13" s="1">
        <v>0.39446721311475408</v>
      </c>
      <c r="M13" s="1">
        <v>0.32495081967213107</v>
      </c>
      <c r="N13" s="1">
        <v>0.13529508196721313</v>
      </c>
      <c r="O13" s="1">
        <v>0.16196721311475412</v>
      </c>
      <c r="P13" s="1">
        <v>0.23163114754098363</v>
      </c>
      <c r="Q13" s="1">
        <v>0.43072131147540982</v>
      </c>
      <c r="R13" s="1">
        <v>0.74754098360655741</v>
      </c>
      <c r="S13" s="1">
        <v>0.66655737704918028</v>
      </c>
      <c r="T13" s="1">
        <v>0.10236065573770492</v>
      </c>
    </row>
    <row r="14" spans="1:20" x14ac:dyDescent="0.45">
      <c r="A14" s="1" t="s">
        <v>31</v>
      </c>
      <c r="B14" s="1">
        <v>0.29442622950819669</v>
      </c>
      <c r="C14" s="1">
        <v>4.2172131147540981E-2</v>
      </c>
      <c r="D14" s="1">
        <v>0.15563934426229509</v>
      </c>
      <c r="E14" s="1">
        <v>2.0901639344262295E-2</v>
      </c>
      <c r="F14" s="1">
        <v>0.1943934426229508</v>
      </c>
      <c r="G14" s="1">
        <v>4.3147540983606555E-2</v>
      </c>
      <c r="H14" s="1">
        <v>0.13839344262295081</v>
      </c>
      <c r="I14" s="1">
        <v>9.3245901639344264E-2</v>
      </c>
      <c r="J14" s="1">
        <v>0.24747540983606559</v>
      </c>
      <c r="K14" s="1">
        <v>6.6786885245901637E-2</v>
      </c>
      <c r="L14" s="1">
        <v>0.12909836065573771</v>
      </c>
      <c r="M14" s="1">
        <v>0.1194672131147541</v>
      </c>
      <c r="N14" s="1">
        <v>0.45850000000000002</v>
      </c>
      <c r="O14" s="1">
        <v>0.16819672131147542</v>
      </c>
      <c r="P14" s="1">
        <v>0.1835</v>
      </c>
      <c r="Q14" s="1">
        <v>9.6540983606557385E-2</v>
      </c>
      <c r="R14" s="1">
        <v>0.3812459016393443</v>
      </c>
      <c r="S14" s="1">
        <v>0.19934426229508193</v>
      </c>
      <c r="T14" s="1">
        <v>0.6580327868852458</v>
      </c>
    </row>
    <row r="15" spans="1:20" x14ac:dyDescent="0.45">
      <c r="A15" s="1" t="s">
        <v>32</v>
      </c>
      <c r="B15" s="1">
        <v>0.32018852459016395</v>
      </c>
      <c r="C15" s="1">
        <v>0.66872950819672128</v>
      </c>
      <c r="D15" s="1">
        <v>1.2327868852459017E-2</v>
      </c>
      <c r="E15" s="1">
        <v>0.43893442622950818</v>
      </c>
      <c r="F15" s="1">
        <v>0.31241803278688518</v>
      </c>
      <c r="G15" s="1">
        <v>0.10324590163934427</v>
      </c>
      <c r="H15" s="1">
        <v>0.72272131147540974</v>
      </c>
      <c r="I15" s="1">
        <v>8.6770491803278699E-2</v>
      </c>
      <c r="J15" s="1">
        <v>0.30085245901639346</v>
      </c>
      <c r="K15" s="1">
        <v>0.13198360655737704</v>
      </c>
      <c r="L15" s="1">
        <v>0.58811475409836067</v>
      </c>
      <c r="M15" s="1">
        <v>0.3536229508196721</v>
      </c>
      <c r="N15" s="1">
        <v>0.39085245901639348</v>
      </c>
      <c r="O15" s="1">
        <v>0.38</v>
      </c>
      <c r="P15" s="1">
        <v>0.13236065573770492</v>
      </c>
      <c r="Q15" s="1">
        <v>0.60152459016393445</v>
      </c>
      <c r="R15" s="1">
        <v>0.61298360655737716</v>
      </c>
      <c r="S15" s="1">
        <v>0.61672131147540976</v>
      </c>
      <c r="T15" s="1">
        <v>0.15354098360655738</v>
      </c>
    </row>
    <row r="16" spans="1:20" x14ac:dyDescent="0.45">
      <c r="A16" s="1" t="s">
        <v>33</v>
      </c>
      <c r="B16" s="1">
        <v>0.19137704918032786</v>
      </c>
      <c r="C16" s="1">
        <v>0.14459016393442622</v>
      </c>
      <c r="D16" s="1">
        <v>8.4754098360655727E-2</v>
      </c>
      <c r="E16" s="1">
        <v>8.3606557377049195E-2</v>
      </c>
      <c r="F16" s="1">
        <v>0.59706557377049174</v>
      </c>
      <c r="G16" s="1">
        <v>8.3213114754098358E-2</v>
      </c>
      <c r="H16" s="1">
        <v>0.47668852459016392</v>
      </c>
      <c r="I16" s="1">
        <v>4.4032786885245902E-2</v>
      </c>
      <c r="J16" s="1">
        <v>0.51921311475409837</v>
      </c>
      <c r="K16" s="1">
        <v>6.5196721311475414E-2</v>
      </c>
      <c r="L16" s="1">
        <v>0.14344262295081966</v>
      </c>
      <c r="M16" s="1">
        <v>0.11468852459016393</v>
      </c>
      <c r="N16" s="1">
        <v>0.5637295081967213</v>
      </c>
      <c r="O16" s="1">
        <v>0.43606557377049177</v>
      </c>
      <c r="P16" s="1">
        <v>0.20455737704918031</v>
      </c>
      <c r="Q16" s="1">
        <v>0.14852459016393443</v>
      </c>
      <c r="R16" s="1">
        <v>0.48590163934426223</v>
      </c>
      <c r="S16" s="1">
        <v>0.20557377049180325</v>
      </c>
      <c r="T16" s="1">
        <v>0.63609836065573777</v>
      </c>
    </row>
    <row r="17" spans="1:20" x14ac:dyDescent="0.45">
      <c r="A17" s="1" t="s">
        <v>34</v>
      </c>
      <c r="B17" s="1">
        <v>0.38643442622950819</v>
      </c>
      <c r="C17" s="1">
        <v>0.2590573770491803</v>
      </c>
      <c r="D17" s="1">
        <v>5.5475409836065574E-2</v>
      </c>
      <c r="E17" s="1">
        <v>0.13795081967213116</v>
      </c>
      <c r="F17" s="1">
        <v>9.0254098360655746E-2</v>
      </c>
      <c r="G17" s="1">
        <v>8.0131147540983619E-2</v>
      </c>
      <c r="H17" s="1">
        <v>0.40749180327868856</v>
      </c>
      <c r="I17" s="1">
        <v>0.10619672131147541</v>
      </c>
      <c r="J17" s="1">
        <v>0.54347540983606546</v>
      </c>
      <c r="K17" s="1">
        <v>7.9508196721311486E-2</v>
      </c>
      <c r="L17" s="1">
        <v>7.8893442622950824E-2</v>
      </c>
      <c r="M17" s="1">
        <v>0.1194672131147541</v>
      </c>
      <c r="N17" s="1">
        <v>0.2781065573770492</v>
      </c>
      <c r="O17" s="1">
        <v>0.13081967213114754</v>
      </c>
      <c r="P17" s="1">
        <v>0.30382786885245899</v>
      </c>
      <c r="Q17" s="1">
        <v>0.14852459016393443</v>
      </c>
      <c r="R17" s="1">
        <v>0.85967213114754104</v>
      </c>
      <c r="S17" s="1">
        <v>0.57311475409836066</v>
      </c>
      <c r="T17" s="1">
        <v>0.55567213114754099</v>
      </c>
    </row>
    <row r="18" spans="1:20" x14ac:dyDescent="0.45">
      <c r="A18" s="1" t="s">
        <v>35</v>
      </c>
      <c r="B18" s="1">
        <v>0.13249180327868854</v>
      </c>
      <c r="C18" s="1">
        <v>0.18676229508196721</v>
      </c>
      <c r="D18" s="1">
        <v>0.10016393442622952</v>
      </c>
      <c r="E18" s="1">
        <v>0.12959016393442624</v>
      </c>
      <c r="F18" s="1">
        <v>0.3887868852459016</v>
      </c>
      <c r="G18" s="1">
        <v>3.6983606557377049E-2</v>
      </c>
      <c r="H18" s="1">
        <v>0.38442622950819672</v>
      </c>
      <c r="I18" s="1">
        <v>5.1803278688524586E-2</v>
      </c>
      <c r="J18" s="1">
        <v>0.50950819672131142</v>
      </c>
      <c r="K18" s="1">
        <v>8.586885245901639E-2</v>
      </c>
      <c r="L18" s="1">
        <v>0.17930327868852458</v>
      </c>
      <c r="M18" s="1">
        <v>0.22459836065573768</v>
      </c>
      <c r="N18" s="1">
        <v>0.16536065573770489</v>
      </c>
      <c r="O18" s="1">
        <v>0.29278688524590163</v>
      </c>
      <c r="P18" s="1">
        <v>0.27976229508196726</v>
      </c>
      <c r="Q18" s="1">
        <v>0.41586885245901639</v>
      </c>
      <c r="R18" s="1">
        <v>0.75501639344262295</v>
      </c>
      <c r="S18" s="1">
        <v>0.46721311475409838</v>
      </c>
      <c r="T18" s="1">
        <v>0.40213114754098361</v>
      </c>
    </row>
    <row r="19" spans="1:20" x14ac:dyDescent="0.45">
      <c r="A19" s="1" t="s">
        <v>36</v>
      </c>
      <c r="B19" s="1">
        <v>1.4721311475409837E-2</v>
      </c>
      <c r="C19" s="1">
        <v>3.6147540983606556E-2</v>
      </c>
      <c r="D19" s="1">
        <v>0.17567213114754099</v>
      </c>
      <c r="E19" s="1">
        <v>3.3442622950819671E-2</v>
      </c>
      <c r="F19" s="1">
        <v>0.63177868852459018</v>
      </c>
      <c r="G19" s="1">
        <v>6.7803278688524579E-2</v>
      </c>
      <c r="H19" s="1">
        <v>0.29216393442622951</v>
      </c>
      <c r="I19" s="1">
        <v>7.7704918032786884E-3</v>
      </c>
      <c r="J19" s="1">
        <v>0.16983606557377048</v>
      </c>
      <c r="K19" s="1">
        <v>4.929508196721312E-2</v>
      </c>
      <c r="L19" s="1">
        <v>0.38729508196721318</v>
      </c>
      <c r="M19" s="1">
        <v>0.27238524590163932</v>
      </c>
      <c r="N19" s="1">
        <v>0.76667213114754107</v>
      </c>
      <c r="O19" s="1">
        <v>0.44852459016393442</v>
      </c>
      <c r="P19" s="1">
        <v>0.14740163934426229</v>
      </c>
      <c r="Q19" s="1">
        <v>0.41586885245901639</v>
      </c>
      <c r="R19" s="1">
        <v>7.4754098360655746E-2</v>
      </c>
      <c r="S19" s="1">
        <v>6.8524590163934432E-2</v>
      </c>
      <c r="T19" s="1">
        <v>0.59222950819672127</v>
      </c>
    </row>
    <row r="20" spans="1:20" x14ac:dyDescent="0.45">
      <c r="A20" s="1" t="s">
        <v>37</v>
      </c>
      <c r="B20" s="1">
        <v>0.39011475409836066</v>
      </c>
      <c r="C20" s="1">
        <v>0.3855737704918033</v>
      </c>
      <c r="D20" s="1">
        <v>2.4655737704918034E-2</v>
      </c>
      <c r="E20" s="1">
        <v>0.25081967213114753</v>
      </c>
      <c r="F20" s="1">
        <v>0.24993442622950818</v>
      </c>
      <c r="G20" s="1">
        <v>8.6295081967213111E-2</v>
      </c>
      <c r="H20" s="1">
        <v>0.51513114754098366</v>
      </c>
      <c r="I20" s="1">
        <v>9.8426229508196725E-2</v>
      </c>
      <c r="J20" s="1">
        <v>0.51921311475409837</v>
      </c>
      <c r="K20" s="1">
        <v>0.10654098360655739</v>
      </c>
      <c r="L20" s="1">
        <v>0.13627049180327869</v>
      </c>
      <c r="M20" s="1">
        <v>0.1433606557377049</v>
      </c>
      <c r="N20" s="1">
        <v>0.308172131147541</v>
      </c>
      <c r="O20" s="1">
        <v>0.20557377049180331</v>
      </c>
      <c r="P20" s="1">
        <v>0.26472131147540984</v>
      </c>
      <c r="Q20" s="1">
        <v>0.14852459016393443</v>
      </c>
      <c r="R20" s="1">
        <v>0.7998688524590164</v>
      </c>
      <c r="S20" s="1">
        <v>0.56065573770491806</v>
      </c>
      <c r="T20" s="1">
        <v>0.43137704918032788</v>
      </c>
    </row>
    <row r="21" spans="1:20" x14ac:dyDescent="0.45">
      <c r="A21" s="1" t="s">
        <v>38</v>
      </c>
      <c r="B21" s="1">
        <v>0.20977868852459017</v>
      </c>
      <c r="C21" s="1">
        <v>0.63860655737704919</v>
      </c>
      <c r="D21" s="1">
        <v>3.0819672131147544E-2</v>
      </c>
      <c r="E21" s="1">
        <v>0.41385245901639339</v>
      </c>
      <c r="F21" s="1">
        <v>0.2221639344262295</v>
      </c>
      <c r="G21" s="1">
        <v>1.8491803278688525E-2</v>
      </c>
      <c r="H21" s="1">
        <v>0.53819672131147533</v>
      </c>
      <c r="I21" s="1">
        <v>7.7704918032786882E-2</v>
      </c>
      <c r="J21" s="1">
        <v>0.2765901639344262</v>
      </c>
      <c r="K21" s="1">
        <v>0.15901639344262297</v>
      </c>
      <c r="L21" s="1">
        <v>0.57377049180327877</v>
      </c>
      <c r="M21" s="1">
        <v>0.38707377049180325</v>
      </c>
      <c r="N21" s="1">
        <v>0.2405245901639344</v>
      </c>
      <c r="O21" s="1">
        <v>0.21803278688524588</v>
      </c>
      <c r="P21" s="1">
        <v>0.16545081967213113</v>
      </c>
      <c r="Q21" s="1">
        <v>0.5272622950819672</v>
      </c>
      <c r="R21" s="1">
        <v>0.74754098360655741</v>
      </c>
      <c r="S21" s="1">
        <v>0.69147540983606548</v>
      </c>
      <c r="T21" s="1">
        <v>2.1934426229508197E-2</v>
      </c>
    </row>
    <row r="22" spans="1:20" x14ac:dyDescent="0.45">
      <c r="A22" s="1" t="s">
        <v>39</v>
      </c>
      <c r="B22" s="1">
        <v>0.40115573770491803</v>
      </c>
      <c r="C22" s="1">
        <v>0.27110655737704914</v>
      </c>
      <c r="D22" s="1">
        <v>4.6229508196721308E-2</v>
      </c>
      <c r="E22" s="1">
        <v>0.17557377049180328</v>
      </c>
      <c r="F22" s="1">
        <v>0.2429918032786885</v>
      </c>
      <c r="G22" s="1">
        <v>0.12481967213114753</v>
      </c>
      <c r="H22" s="1">
        <v>0.51513114754098366</v>
      </c>
      <c r="I22" s="1">
        <v>0.12173770491803278</v>
      </c>
      <c r="J22" s="1">
        <v>0.31055737704918035</v>
      </c>
      <c r="K22" s="1">
        <v>8.586885245901639E-2</v>
      </c>
      <c r="L22" s="1">
        <v>0.4375</v>
      </c>
      <c r="M22" s="1">
        <v>0.24849180327868853</v>
      </c>
      <c r="N22" s="1">
        <v>0.42843442622950817</v>
      </c>
      <c r="O22" s="1">
        <v>0.33639344262295084</v>
      </c>
      <c r="P22" s="1">
        <v>0.15943442622950821</v>
      </c>
      <c r="Q22" s="1">
        <v>0.27477049180327873</v>
      </c>
      <c r="R22" s="1">
        <v>0.3812459016393443</v>
      </c>
      <c r="S22" s="1">
        <v>0.33016393442622954</v>
      </c>
      <c r="T22" s="1">
        <v>0.49718032786885241</v>
      </c>
    </row>
    <row r="23" spans="1:20" x14ac:dyDescent="0.45">
      <c r="A23" s="1" t="s">
        <v>40</v>
      </c>
      <c r="B23" s="1">
        <v>0.28706557377049186</v>
      </c>
      <c r="C23" s="1">
        <v>0.56631147540983606</v>
      </c>
      <c r="D23" s="1">
        <v>1.3868852459016394E-2</v>
      </c>
      <c r="E23" s="1">
        <v>0.40549180327868861</v>
      </c>
      <c r="F23" s="1">
        <v>0.5554098360655737</v>
      </c>
      <c r="G23" s="1">
        <v>0.1540983606557377</v>
      </c>
      <c r="H23" s="1">
        <v>0.88418032786885237</v>
      </c>
      <c r="I23" s="1">
        <v>7.9000000000000001E-2</v>
      </c>
      <c r="J23" s="1">
        <v>0.15042622950819673</v>
      </c>
      <c r="K23" s="1">
        <v>0.10654098360655739</v>
      </c>
      <c r="L23" s="1">
        <v>0.81762295081967207</v>
      </c>
      <c r="M23" s="1">
        <v>0.47786885245901639</v>
      </c>
      <c r="N23" s="1">
        <v>0.60131147540983609</v>
      </c>
      <c r="O23" s="1">
        <v>0.65409836065573768</v>
      </c>
      <c r="P23" s="1">
        <v>6.9188524590163933E-2</v>
      </c>
      <c r="Q23" s="1">
        <v>0.76490163934426225</v>
      </c>
      <c r="R23" s="1">
        <v>0.29901639344262293</v>
      </c>
      <c r="S23" s="1">
        <v>0.46098360655737708</v>
      </c>
      <c r="T23" s="1">
        <v>0.28514754098360656</v>
      </c>
    </row>
    <row r="24" spans="1:20" x14ac:dyDescent="0.45">
      <c r="A24" s="1" t="s">
        <v>41</v>
      </c>
      <c r="B24" s="1">
        <v>0.25026229508196718</v>
      </c>
      <c r="C24" s="1">
        <v>0.36147540983606558</v>
      </c>
      <c r="D24" s="1">
        <v>7.7049180327868852E-2</v>
      </c>
      <c r="E24" s="1">
        <v>0.27590163934426226</v>
      </c>
      <c r="F24" s="1">
        <v>0.2429918032786885</v>
      </c>
      <c r="G24" s="1">
        <v>8.783606557377048E-2</v>
      </c>
      <c r="H24" s="1">
        <v>0.51513114754098355</v>
      </c>
      <c r="I24" s="1">
        <v>8.8065573770491803E-2</v>
      </c>
      <c r="J24" s="1">
        <v>0.19409836065573771</v>
      </c>
      <c r="K24" s="1">
        <v>0.10495081967213114</v>
      </c>
      <c r="L24" s="1">
        <v>0.55225409836065564</v>
      </c>
      <c r="M24" s="1">
        <v>0.43963934426229501</v>
      </c>
      <c r="N24" s="1">
        <v>0.2555573770491803</v>
      </c>
      <c r="O24" s="1">
        <v>0.38</v>
      </c>
      <c r="P24" s="1">
        <v>0.15040983606557376</v>
      </c>
      <c r="Q24" s="1">
        <v>0.66093442622950827</v>
      </c>
      <c r="R24" s="1">
        <v>0.38872131147540989</v>
      </c>
      <c r="S24" s="1">
        <v>0.46098360655737708</v>
      </c>
      <c r="T24" s="1">
        <v>0.29977049180327869</v>
      </c>
    </row>
    <row r="25" spans="1:20" x14ac:dyDescent="0.45">
      <c r="A25" s="1" t="s">
        <v>42</v>
      </c>
      <c r="B25" s="1">
        <v>0.26866393442622949</v>
      </c>
      <c r="C25" s="1">
        <v>0.45184426229508196</v>
      </c>
      <c r="D25" s="1">
        <v>3.3901639344262297E-2</v>
      </c>
      <c r="E25" s="1">
        <v>0.29680327868852457</v>
      </c>
      <c r="F25" s="1">
        <v>0.53458196721311468</v>
      </c>
      <c r="G25" s="1">
        <v>0.14639344262295084</v>
      </c>
      <c r="H25" s="1">
        <v>0.75347540983606553</v>
      </c>
      <c r="I25" s="1">
        <v>7.1229508196721303E-2</v>
      </c>
      <c r="J25" s="1">
        <v>0.13101639344262292</v>
      </c>
      <c r="K25" s="1">
        <v>0.10495081967213114</v>
      </c>
      <c r="L25" s="1">
        <v>0.68852459016393441</v>
      </c>
      <c r="M25" s="1">
        <v>0.45875409836065573</v>
      </c>
      <c r="N25" s="1">
        <v>0.64640983606557378</v>
      </c>
      <c r="O25" s="1">
        <v>0.59180327868852467</v>
      </c>
      <c r="P25" s="1">
        <v>5.1139344262295078E-2</v>
      </c>
      <c r="Q25" s="1">
        <v>0.6312295081967213</v>
      </c>
      <c r="R25" s="1">
        <v>0.21678688524590167</v>
      </c>
      <c r="S25" s="1">
        <v>0.30524590163934429</v>
      </c>
      <c r="T25" s="1">
        <v>0.37288524590163935</v>
      </c>
    </row>
    <row r="26" spans="1:20" x14ac:dyDescent="0.45">
      <c r="A26" s="1" t="s">
        <v>43</v>
      </c>
      <c r="B26" s="1">
        <v>6.2565573770491795E-2</v>
      </c>
      <c r="C26" s="1">
        <v>0.22893442622950821</v>
      </c>
      <c r="D26" s="1">
        <v>0.1140327868852459</v>
      </c>
      <c r="E26" s="1">
        <v>0.2257377049180328</v>
      </c>
      <c r="F26" s="1">
        <v>0.39572950819672126</v>
      </c>
      <c r="G26" s="1">
        <v>2.1573770491803278E-2</v>
      </c>
      <c r="H26" s="1">
        <v>0.47668852459016392</v>
      </c>
      <c r="I26" s="1">
        <v>3.3672131147540987E-2</v>
      </c>
      <c r="J26" s="1">
        <v>0.21350819672131144</v>
      </c>
      <c r="K26" s="1">
        <v>0.12562295081967215</v>
      </c>
      <c r="L26" s="1">
        <v>0.46618852459016397</v>
      </c>
      <c r="M26" s="1">
        <v>0.40618852459016391</v>
      </c>
      <c r="N26" s="1">
        <v>0.12777868852459015</v>
      </c>
      <c r="O26" s="1">
        <v>0.29901639344262293</v>
      </c>
      <c r="P26" s="1">
        <v>0.21358196721311473</v>
      </c>
      <c r="Q26" s="1">
        <v>0.65350819672131155</v>
      </c>
      <c r="R26" s="1">
        <v>0.59055737704918032</v>
      </c>
      <c r="S26" s="1">
        <v>0.51081967213114765</v>
      </c>
      <c r="T26" s="1">
        <v>0.16816393442622951</v>
      </c>
    </row>
    <row r="27" spans="1:20" x14ac:dyDescent="0.45">
      <c r="A27" s="1" t="s">
        <v>44</v>
      </c>
      <c r="B27" s="1">
        <v>0.31650819672131147</v>
      </c>
      <c r="C27" s="1">
        <v>0.69282786885245895</v>
      </c>
      <c r="D27" s="1">
        <v>7.7049180327868859E-3</v>
      </c>
      <c r="E27" s="1">
        <v>0.48909836065573775</v>
      </c>
      <c r="F27" s="1">
        <v>0.25687704918032789</v>
      </c>
      <c r="G27" s="1">
        <v>0.13560655737704916</v>
      </c>
      <c r="H27" s="1">
        <v>0.80729508196721311</v>
      </c>
      <c r="I27" s="1">
        <v>9.5836065573770488E-2</v>
      </c>
      <c r="J27" s="1">
        <v>0.13101639344262295</v>
      </c>
      <c r="K27" s="1">
        <v>0.14470491803278687</v>
      </c>
      <c r="L27" s="1">
        <v>0.81045081967213106</v>
      </c>
      <c r="M27" s="1">
        <v>0.46831147540983603</v>
      </c>
      <c r="N27" s="1">
        <v>0.45098360655737707</v>
      </c>
      <c r="O27" s="1">
        <v>0.47967213114754093</v>
      </c>
      <c r="P27" s="1">
        <v>7.8213114754098367E-2</v>
      </c>
      <c r="Q27" s="1">
        <v>0.72777049180327869</v>
      </c>
      <c r="R27" s="1">
        <v>0.44104918032786883</v>
      </c>
      <c r="S27" s="1">
        <v>0.59803278688524586</v>
      </c>
      <c r="T27" s="1">
        <v>0.10236065573770491</v>
      </c>
    </row>
    <row r="28" spans="1:20" x14ac:dyDescent="0.45">
      <c r="A28" s="8" t="s">
        <v>105</v>
      </c>
      <c r="B28" s="8">
        <f>Sheet1!B28*TMP!B$2</f>
        <v>0.18753194510392412</v>
      </c>
      <c r="C28" s="8">
        <f>Sheet1!C28*TMP!C$2</f>
        <v>0.33752327747064825</v>
      </c>
      <c r="D28" s="8">
        <f>Sheet1!D28*TMP!D$2</f>
        <v>7.5699663608155124E-2</v>
      </c>
      <c r="E28" s="8">
        <f>Sheet1!E28*TMP!E$2</f>
        <v>0.23311113095981101</v>
      </c>
      <c r="F28" s="8">
        <f>Sheet1!F28*TMP!F$2</f>
        <v>0.60526161756169639</v>
      </c>
      <c r="G28" s="8">
        <f>Sheet1!G28*TMP!G$2</f>
        <v>0.11555936879038187</v>
      </c>
      <c r="H28" s="8">
        <f>Sheet1!H28*TMP!H$2</f>
        <v>0.5840884503505368</v>
      </c>
      <c r="I28" s="8">
        <f>Sheet1!I28*TMP!I$2</f>
        <v>5.4104049843668012E-2</v>
      </c>
      <c r="J28" s="8">
        <f>Sheet1!J28*TMP!J$2</f>
        <v>0.12610003219996843</v>
      </c>
      <c r="K28" s="8">
        <f>Sheet1!K28*TMP!K$2</f>
        <v>8.661154373417855E-2</v>
      </c>
      <c r="L28" s="8">
        <f>Sheet1!L28*TMP!L$2</f>
        <v>0.60594729635446853</v>
      </c>
      <c r="M28" s="8">
        <f>Sheet1!M28*TMP!M$2</f>
        <v>0.38096246433969105</v>
      </c>
      <c r="N28" s="8">
        <f>Sheet1!N28*TMP!N$2</f>
        <v>0.69225579894311329</v>
      </c>
      <c r="O28" s="8">
        <f>Sheet1!O28*TMP!O$2</f>
        <v>0.58553419553128561</v>
      </c>
      <c r="P28" s="8">
        <f>Sheet1!P28*TMP!P$2</f>
        <v>5.8303305537520347E-2</v>
      </c>
      <c r="Q28" s="8">
        <f>Sheet1!Q28*TMP!Q$2</f>
        <v>0.48274518814186246</v>
      </c>
      <c r="R28" s="8">
        <f>Sheet1!R28*TMP!R$2</f>
        <v>0.17630524413786525</v>
      </c>
      <c r="S28" s="8">
        <f>Sheet1!S28*TMP!S$2</f>
        <v>0.25470400430281381</v>
      </c>
      <c r="T28" s="8">
        <f>Sheet1!T28*TMP!T$2</f>
        <v>0.4546364068590607</v>
      </c>
    </row>
    <row r="29" spans="1:20" x14ac:dyDescent="0.45">
      <c r="A29" t="s">
        <v>121</v>
      </c>
      <c r="B29">
        <f>Sheet1!B29*TMP!B$2</f>
        <v>6.3286057023474729E-2</v>
      </c>
      <c r="C29">
        <f>Sheet1!C29*TMP!C$2</f>
        <v>0.11714013198819251</v>
      </c>
      <c r="D29">
        <f>Sheet1!D29*TMP!D$2</f>
        <v>0.14916923421202566</v>
      </c>
      <c r="E29">
        <f>Sheet1!E29*TMP!E$2</f>
        <v>0.1078857994729535</v>
      </c>
      <c r="F29">
        <f>Sheet1!F29*TMP!F$2</f>
        <v>0.42904920642390482</v>
      </c>
      <c r="G29">
        <f>Sheet1!G29*TMP!G$2</f>
        <v>3.5415589731876362E-2</v>
      </c>
      <c r="H29">
        <f>Sheet1!H29*TMP!H$2</f>
        <v>0.32787041577916437</v>
      </c>
      <c r="I29">
        <f>Sheet1!I29*TMP!I$2</f>
        <v>3.1769326236715044E-2</v>
      </c>
      <c r="J29">
        <f>Sheet1!J29*TMP!J$2</f>
        <v>0.26147493801601901</v>
      </c>
      <c r="K29">
        <f>Sheet1!K29*TMP!K$2</f>
        <v>9.0636529721534062E-2</v>
      </c>
      <c r="L29">
        <f>Sheet1!L29*TMP!L$2</f>
        <v>0.35083533045439558</v>
      </c>
      <c r="M29">
        <f>Sheet1!M29*TMP!M$2</f>
        <v>0.26739082215287796</v>
      </c>
      <c r="N29">
        <f>Sheet1!N29*TMP!N$2</f>
        <v>0.36844370330006165</v>
      </c>
      <c r="O29">
        <f>Sheet1!O29*TMP!O$2</f>
        <v>0.28996630699937098</v>
      </c>
      <c r="P29">
        <f>Sheet1!P29*TMP!P$2</f>
        <v>0.19743383905771514</v>
      </c>
      <c r="Q29">
        <f>Sheet1!Q29*TMP!Q$2</f>
        <v>0.38458841180715891</v>
      </c>
      <c r="R29">
        <f>Sheet1!R29*TMP!R$2</f>
        <v>0.42409799589172714</v>
      </c>
      <c r="S29">
        <f>Sheet1!S29*TMP!S$2</f>
        <v>0.30067865785396164</v>
      </c>
      <c r="T29">
        <f>Sheet1!T29*TMP!T$2</f>
        <v>0.34707903800610929</v>
      </c>
    </row>
    <row r="30" spans="1:20" x14ac:dyDescent="0.45">
      <c r="A30" t="s">
        <v>122</v>
      </c>
      <c r="B30">
        <f>Sheet1!B30*TMP!B$2</f>
        <v>6.6217067888133863E-2</v>
      </c>
      <c r="C30">
        <f>Sheet1!C30*TMP!C$2</f>
        <v>0.1230227543484976</v>
      </c>
      <c r="D30">
        <f>Sheet1!D30*TMP!D$2</f>
        <v>0.14725700897240657</v>
      </c>
      <c r="E30">
        <f>Sheet1!E30*TMP!E$2</f>
        <v>0.11342560675178438</v>
      </c>
      <c r="F30">
        <f>Sheet1!F30*TMP!F$2</f>
        <v>0.41649422014571719</v>
      </c>
      <c r="G30">
        <f>Sheet1!G30*TMP!G$2</f>
        <v>3.3334852765653872E-2</v>
      </c>
      <c r="H30">
        <f>Sheet1!H30*TMP!H$2</f>
        <v>0.33133984454732712</v>
      </c>
      <c r="I30">
        <f>Sheet1!I30*TMP!I$2</f>
        <v>3.3237600004820018E-2</v>
      </c>
      <c r="J30">
        <f>Sheet1!J30*TMP!J$2</f>
        <v>0.26659538432270785</v>
      </c>
      <c r="K30">
        <f>Sheet1!K30*TMP!K$2</f>
        <v>9.3444917824368937E-2</v>
      </c>
      <c r="L30">
        <f>Sheet1!L30*TMP!L$2</f>
        <v>0.34964538013142821</v>
      </c>
      <c r="M30">
        <f>Sheet1!M30*TMP!M$2</f>
        <v>0.26831033712667046</v>
      </c>
      <c r="N30">
        <f>Sheet1!N30*TMP!N$2</f>
        <v>0.34223941322910051</v>
      </c>
      <c r="O30">
        <f>Sheet1!O30*TMP!O$2</f>
        <v>0.28045584413313934</v>
      </c>
      <c r="P30">
        <f>Sheet1!P30*TMP!P$2</f>
        <v>0.20060207119832768</v>
      </c>
      <c r="Q30">
        <f>Sheet1!Q30*TMP!Q$2</f>
        <v>0.38506330138385664</v>
      </c>
      <c r="R30">
        <f>Sheet1!R30*TMP!R$2</f>
        <v>0.44669248972617415</v>
      </c>
      <c r="S30">
        <f>Sheet1!S30*TMP!S$2</f>
        <v>0.31656958696889842</v>
      </c>
      <c r="T30">
        <f>Sheet1!T30*TMP!T$2</f>
        <v>0.33067687182553102</v>
      </c>
    </row>
    <row r="31" spans="1:20" x14ac:dyDescent="0.45">
      <c r="A31" t="s">
        <v>123</v>
      </c>
      <c r="B31">
        <f>Sheet1!B31*TMP!B$2</f>
        <v>5.3072350955625416E-2</v>
      </c>
      <c r="C31">
        <f>Sheet1!C31*TMP!C$2</f>
        <v>4.6575073243258713E-2</v>
      </c>
      <c r="D31">
        <f>Sheet1!D31*TMP!D$2</f>
        <v>0.16687721589979104</v>
      </c>
      <c r="E31">
        <f>Sheet1!E31*TMP!E$2</f>
        <v>3.7929615010882094E-2</v>
      </c>
      <c r="F31">
        <f>Sheet1!F31*TMP!F$2</f>
        <v>0.516701449056996</v>
      </c>
      <c r="G31">
        <f>Sheet1!G31*TMP!G$2</f>
        <v>3.9996483505448044E-2</v>
      </c>
      <c r="H31">
        <f>Sheet1!H31*TMP!H$2</f>
        <v>0.21831859735839854</v>
      </c>
      <c r="I31">
        <f>Sheet1!I31*TMP!I$2</f>
        <v>2.4774476992726956E-2</v>
      </c>
      <c r="J31">
        <f>Sheet1!J31*TMP!J$2</f>
        <v>0.24517476520910333</v>
      </c>
      <c r="K31">
        <f>Sheet1!K31*TMP!K$2</f>
        <v>7.116848100529953E-2</v>
      </c>
      <c r="L31">
        <f>Sheet1!L31*TMP!L$2</f>
        <v>0.24429704065322222</v>
      </c>
      <c r="M31">
        <f>Sheet1!M31*TMP!M$2</f>
        <v>0.17224348138172038</v>
      </c>
      <c r="N31">
        <f>Sheet1!N31*TMP!N$2</f>
        <v>0.55411403780563462</v>
      </c>
      <c r="O31">
        <f>Sheet1!O31*TMP!O$2</f>
        <v>0.35970127038064126</v>
      </c>
      <c r="P31">
        <f>Sheet1!P31*TMP!P$2</f>
        <v>0.14814050416774344</v>
      </c>
      <c r="Q31">
        <f>Sheet1!Q31*TMP!Q$2</f>
        <v>0.17153634980256657</v>
      </c>
      <c r="R31">
        <f>Sheet1!R31*TMP!R$2</f>
        <v>0.26134201710604132</v>
      </c>
      <c r="S31">
        <f>Sheet1!S31*TMP!S$2</f>
        <v>0.1487122703180358</v>
      </c>
      <c r="T31">
        <f>Sheet1!T31*TMP!T$2</f>
        <v>0.48363534589687812</v>
      </c>
    </row>
    <row r="32" spans="1:20" x14ac:dyDescent="0.45">
      <c r="A32" t="s">
        <v>124</v>
      </c>
      <c r="B32">
        <f>Sheet1!B32*TMP!B$2</f>
        <v>0.14458972252812963</v>
      </c>
      <c r="C32">
        <f>Sheet1!C32*TMP!C$2</f>
        <v>4.7821220725523923E-2</v>
      </c>
      <c r="D32">
        <f>Sheet1!D32*TMP!D$2</f>
        <v>0.16037455816588317</v>
      </c>
      <c r="E32">
        <f>Sheet1!E32*TMP!E$2</f>
        <v>3.3204067546502646E-2</v>
      </c>
      <c r="F32">
        <f>Sheet1!F32*TMP!F$2</f>
        <v>0.37572456989289926</v>
      </c>
      <c r="G32">
        <f>Sheet1!G32*TMP!G$2</f>
        <v>3.1896510254035129E-2</v>
      </c>
      <c r="H32">
        <f>Sheet1!H32*TMP!H$2</f>
        <v>0.16642995866458285</v>
      </c>
      <c r="I32">
        <f>Sheet1!I32*TMP!I$2</f>
        <v>5.2624680638565256E-2</v>
      </c>
      <c r="J32">
        <f>Sheet1!J32*TMP!J$2</f>
        <v>0.26916849493112144</v>
      </c>
      <c r="K32">
        <f>Sheet1!K32*TMP!K$2</f>
        <v>7.6738084384773614E-2</v>
      </c>
      <c r="L32">
        <f>Sheet1!L32*TMP!L$2</f>
        <v>0.15780412508875541</v>
      </c>
      <c r="M32">
        <f>Sheet1!M32*TMP!M$2</f>
        <v>0.12105136594013394</v>
      </c>
      <c r="N32">
        <f>Sheet1!N32*TMP!N$2</f>
        <v>0.45601889060894496</v>
      </c>
      <c r="O32">
        <f>Sheet1!O32*TMP!O$2</f>
        <v>0.27035672004728234</v>
      </c>
      <c r="P32">
        <f>Sheet1!P32*TMP!P$2</f>
        <v>0.15851619735071543</v>
      </c>
      <c r="Q32">
        <f>Sheet1!Q32*TMP!Q$2</f>
        <v>6.3873992956462802E-2</v>
      </c>
      <c r="R32">
        <f>Sheet1!R32*TMP!R$2</f>
        <v>0.35856802830229922</v>
      </c>
      <c r="S32">
        <f>Sheet1!S32*TMP!S$2</f>
        <v>0.18951577786581489</v>
      </c>
      <c r="T32">
        <f>Sheet1!T32*TMP!T$2</f>
        <v>0.50752089253280253</v>
      </c>
    </row>
    <row r="33" spans="1:20" x14ac:dyDescent="0.45">
      <c r="A33" t="s">
        <v>125</v>
      </c>
      <c r="B33">
        <f>Sheet1!B33*TMP!B$2</f>
        <v>0.15667457471475338</v>
      </c>
      <c r="C33">
        <f>Sheet1!C33*TMP!C$2</f>
        <v>0.12622190408566814</v>
      </c>
      <c r="D33">
        <f>Sheet1!D33*TMP!D$2</f>
        <v>0.14043287463931914</v>
      </c>
      <c r="E33">
        <f>Sheet1!E33*TMP!E$2</f>
        <v>0.11051586716109378</v>
      </c>
      <c r="F33">
        <f>Sheet1!F33*TMP!F$2</f>
        <v>0.27235271025174884</v>
      </c>
      <c r="G33">
        <f>Sheet1!G33*TMP!G$2</f>
        <v>2.4795829196446594E-2</v>
      </c>
      <c r="H33">
        <f>Sheet1!H33*TMP!H$2</f>
        <v>0.28228412900108163</v>
      </c>
      <c r="I33">
        <f>Sheet1!I33*TMP!I$2</f>
        <v>6.10767128501815E-2</v>
      </c>
      <c r="J33">
        <f>Sheet1!J33*TMP!J$2</f>
        <v>0.2937032560129697</v>
      </c>
      <c r="K33">
        <f>Sheet1!K33*TMP!K$2</f>
        <v>9.9792722690095176E-2</v>
      </c>
      <c r="L33">
        <f>Sheet1!L33*TMP!L$2</f>
        <v>0.26576573598100728</v>
      </c>
      <c r="M33">
        <f>Sheet1!M33*TMP!M$2</f>
        <v>0.21865840433958603</v>
      </c>
      <c r="N33">
        <f>Sheet1!N33*TMP!N$2</f>
        <v>0.23599302531259148</v>
      </c>
      <c r="O33">
        <f>Sheet1!O33*TMP!O$2</f>
        <v>0.18727707351592826</v>
      </c>
      <c r="P33">
        <f>Sheet1!P33*TMP!P$2</f>
        <v>0.2131833201917577</v>
      </c>
      <c r="Q33">
        <f>Sheet1!Q33*TMP!Q$2</f>
        <v>0.28101176056300425</v>
      </c>
      <c r="R33">
        <f>Sheet1!R33*TMP!R$2</f>
        <v>0.55166609939403699</v>
      </c>
      <c r="S33">
        <f>Sheet1!S33*TMP!S$2</f>
        <v>0.36256121714231665</v>
      </c>
      <c r="T33">
        <f>Sheet1!T33*TMP!T$2</f>
        <v>0.3470537217453476</v>
      </c>
    </row>
    <row r="34" spans="1:20" x14ac:dyDescent="0.45">
      <c r="A34" t="s">
        <v>126</v>
      </c>
      <c r="B34">
        <f>Sheet1!B34*TMP!B$2</f>
        <v>9.6706785200609754E-2</v>
      </c>
      <c r="C34">
        <f>Sheet1!C34*TMP!C$2</f>
        <v>0.18609710426922299</v>
      </c>
      <c r="D34">
        <f>Sheet1!D34*TMP!D$2</f>
        <v>0.12674857883923857</v>
      </c>
      <c r="E34">
        <f>Sheet1!E34*TMP!E$2</f>
        <v>0.13598309974116196</v>
      </c>
      <c r="F34">
        <f>Sheet1!F34*TMP!F$2</f>
        <v>0.63849235670930815</v>
      </c>
      <c r="G34">
        <f>Sheet1!G34*TMP!G$2</f>
        <v>8.7500215413753496E-2</v>
      </c>
      <c r="H34">
        <f>Sheet1!H34*TMP!H$2</f>
        <v>0.41673377066030848</v>
      </c>
      <c r="I34">
        <f>Sheet1!I34*TMP!I$2</f>
        <v>3.1258215769664713E-2</v>
      </c>
      <c r="J34">
        <f>Sheet1!J34*TMP!J$2</f>
        <v>0.13967376620051816</v>
      </c>
      <c r="K34">
        <f>Sheet1!K34*TMP!K$2</f>
        <v>6.678571049266839E-2</v>
      </c>
      <c r="L34">
        <f>Sheet1!L34*TMP!L$2</f>
        <v>0.49489815422302641</v>
      </c>
      <c r="M34">
        <f>Sheet1!M34*TMP!M$2</f>
        <v>0.31448596602341766</v>
      </c>
      <c r="N34">
        <f>Sheet1!N34*TMP!N$2</f>
        <v>0.7361672751196835</v>
      </c>
      <c r="O34">
        <f>Sheet1!O34*TMP!O$2</f>
        <v>0.53207360507384793</v>
      </c>
      <c r="P34">
        <f>Sheet1!P34*TMP!P$2</f>
        <v>9.2459016667609681E-2</v>
      </c>
      <c r="Q34">
        <f>Sheet1!Q34*TMP!Q$2</f>
        <v>0.40383970788625828</v>
      </c>
      <c r="R34">
        <f>Sheet1!R34*TMP!R$2</f>
        <v>0.12336462155832659</v>
      </c>
      <c r="S34">
        <f>Sheet1!S34*TMP!S$2</f>
        <v>0.1656216407674766</v>
      </c>
      <c r="T34">
        <f>Sheet1!T34*TMP!T$2</f>
        <v>0.5349168096041097</v>
      </c>
    </row>
    <row r="35" spans="1:20" x14ac:dyDescent="0.45">
      <c r="A35" t="s">
        <v>127</v>
      </c>
      <c r="B35">
        <f>Sheet1!B35*TMP!B$2</f>
        <v>4.7104413546667175E-2</v>
      </c>
      <c r="C35">
        <f>Sheet1!C35*TMP!C$2</f>
        <v>4.5437690263663198E-2</v>
      </c>
      <c r="D35">
        <f>Sheet1!D35*TMP!D$2</f>
        <v>0.16889646092792737</v>
      </c>
      <c r="E35">
        <f>Sheet1!E35*TMP!E$2</f>
        <v>3.7218077028682094E-2</v>
      </c>
      <c r="F35">
        <f>Sheet1!F35*TMP!F$2</f>
        <v>0.53181551044438857</v>
      </c>
      <c r="G35">
        <f>Sheet1!G35*TMP!G$2</f>
        <v>4.3476338584023555E-2</v>
      </c>
      <c r="H35">
        <f>Sheet1!H35*TMP!H$2</f>
        <v>0.21637315264639562</v>
      </c>
      <c r="I35">
        <f>Sheet1!I35*TMP!I$2</f>
        <v>2.5306523610677773E-2</v>
      </c>
      <c r="J35">
        <f>Sheet1!J35*TMP!J$2</f>
        <v>0.2243978827873884</v>
      </c>
      <c r="K35">
        <f>Sheet1!K35*TMP!K$2</f>
        <v>6.6794814487270884E-2</v>
      </c>
      <c r="L35">
        <f>Sheet1!L35*TMP!L$2</f>
        <v>0.30349580346199645</v>
      </c>
      <c r="M35">
        <f>Sheet1!M35*TMP!M$2</f>
        <v>0.20596117797422403</v>
      </c>
      <c r="N35">
        <f>Sheet1!N35*TMP!N$2</f>
        <v>0.58735800316438402</v>
      </c>
      <c r="O35">
        <f>Sheet1!O35*TMP!O$2</f>
        <v>0.3567766815971995</v>
      </c>
      <c r="P35">
        <f>Sheet1!P35*TMP!P$2</f>
        <v>0.14693377522243556</v>
      </c>
      <c r="Q35">
        <f>Sheet1!Q35*TMP!Q$2</f>
        <v>0.19692399118710771</v>
      </c>
      <c r="R35">
        <f>Sheet1!R35*TMP!R$2</f>
        <v>0.24368858666797111</v>
      </c>
      <c r="S35">
        <f>Sheet1!S35*TMP!S$2</f>
        <v>0.14065391525537091</v>
      </c>
      <c r="T35">
        <f>Sheet1!T35*TMP!T$2</f>
        <v>0.51461598931600572</v>
      </c>
    </row>
    <row r="36" spans="1:20" x14ac:dyDescent="0.45">
      <c r="A36" t="s">
        <v>128</v>
      </c>
      <c r="B36">
        <f>Sheet1!B36*TMP!B$2</f>
        <v>0.18789611231667169</v>
      </c>
      <c r="C36">
        <f>Sheet1!C36*TMP!C$2</f>
        <v>0.33837586543496789</v>
      </c>
      <c r="D36">
        <f>Sheet1!D36*TMP!D$2</f>
        <v>7.5471592150683414E-2</v>
      </c>
      <c r="E36">
        <f>Sheet1!E36*TMP!E$2</f>
        <v>0.23375833818067068</v>
      </c>
      <c r="F36">
        <f>Sheet1!F36*TMP!F$2</f>
        <v>0.60508568100872573</v>
      </c>
      <c r="G36">
        <f>Sheet1!G36*TMP!G$2</f>
        <v>0.11570049740849901</v>
      </c>
      <c r="H36">
        <f>Sheet1!H36*TMP!H$2</f>
        <v>0.5852025763118387</v>
      </c>
      <c r="I36">
        <f>Sheet1!I36*TMP!I$2</f>
        <v>5.4195818436622717E-2</v>
      </c>
      <c r="J36">
        <f>Sheet1!J36*TMP!J$2</f>
        <v>0.12619224069093879</v>
      </c>
      <c r="K36">
        <f>Sheet1!K36*TMP!K$2</f>
        <v>8.668401010654693E-2</v>
      </c>
      <c r="L36">
        <f>Sheet1!L36*TMP!L$2</f>
        <v>0.6067410989921036</v>
      </c>
      <c r="M36">
        <f>Sheet1!M36*TMP!M$2</f>
        <v>0.38131727685936362</v>
      </c>
      <c r="N36">
        <f>Sheet1!N36*TMP!N$2</f>
        <v>0.69191697803952013</v>
      </c>
      <c r="O36">
        <f>Sheet1!O36*TMP!O$2</f>
        <v>0.58579571908832062</v>
      </c>
      <c r="P36">
        <f>Sheet1!P36*TMP!P$2</f>
        <v>5.8346578707795978E-2</v>
      </c>
      <c r="Q36">
        <f>Sheet1!Q36*TMP!Q$2</f>
        <v>0.48379504364923692</v>
      </c>
      <c r="R36">
        <f>Sheet1!R36*TMP!R$2</f>
        <v>0.17676701026734196</v>
      </c>
      <c r="S36">
        <f>Sheet1!S36*TMP!S$2</f>
        <v>0.25548400466942528</v>
      </c>
      <c r="T36">
        <f>Sheet1!T36*TMP!T$2</f>
        <v>0.45400416837238233</v>
      </c>
    </row>
    <row r="37" spans="1:20" x14ac:dyDescent="0.45">
      <c r="A37" t="s">
        <v>129</v>
      </c>
      <c r="B37">
        <f>Sheet1!B37*TMP!B$2</f>
        <v>5.3056171932820591E-2</v>
      </c>
      <c r="C37">
        <f>Sheet1!C37*TMP!C$2</f>
        <v>4.6776839958842978E-2</v>
      </c>
      <c r="D37">
        <f>Sheet1!D37*TMP!D$2</f>
        <v>0.16688845954520115</v>
      </c>
      <c r="E37">
        <f>Sheet1!E37*TMP!E$2</f>
        <v>3.8113108121099117E-2</v>
      </c>
      <c r="F37">
        <f>Sheet1!F37*TMP!F$2</f>
        <v>0.51625543894407933</v>
      </c>
      <c r="G37">
        <f>Sheet1!G37*TMP!G$2</f>
        <v>4.0120945680653546E-2</v>
      </c>
      <c r="H37">
        <f>Sheet1!H37*TMP!H$2</f>
        <v>0.21910416859713955</v>
      </c>
      <c r="I37">
        <f>Sheet1!I37*TMP!I$2</f>
        <v>2.4784940582004072E-2</v>
      </c>
      <c r="J37">
        <f>Sheet1!J37*TMP!J$2</f>
        <v>0.24535224499350214</v>
      </c>
      <c r="K37">
        <f>Sheet1!K37*TMP!K$2</f>
        <v>7.1130379268230653E-2</v>
      </c>
      <c r="L37">
        <f>Sheet1!L37*TMP!L$2</f>
        <v>0.24548812274091805</v>
      </c>
      <c r="M37">
        <f>Sheet1!M37*TMP!M$2</f>
        <v>0.17300826393077945</v>
      </c>
      <c r="N37">
        <f>Sheet1!N37*TMP!N$2</f>
        <v>0.55398323784542003</v>
      </c>
      <c r="O37">
        <f>Sheet1!O37*TMP!O$2</f>
        <v>0.35914162553051959</v>
      </c>
      <c r="P37">
        <f>Sheet1!P37*TMP!P$2</f>
        <v>0.14864492644755251</v>
      </c>
      <c r="Q37">
        <f>Sheet1!Q37*TMP!Q$2</f>
        <v>0.17355318629984873</v>
      </c>
      <c r="R37">
        <f>Sheet1!R37*TMP!R$2</f>
        <v>0.26169922952661262</v>
      </c>
      <c r="S37">
        <f>Sheet1!S37*TMP!S$2</f>
        <v>0.1490982723178417</v>
      </c>
      <c r="T37">
        <f>Sheet1!T37*TMP!T$2</f>
        <v>0.48337095641314887</v>
      </c>
    </row>
    <row r="38" spans="1:20" x14ac:dyDescent="0.45">
      <c r="A38" t="s">
        <v>130</v>
      </c>
      <c r="B38">
        <f>Sheet1!B38*TMP!B$2</f>
        <v>0.1927510994557956</v>
      </c>
      <c r="C38">
        <f>Sheet1!C38*TMP!C$2</f>
        <v>0.34585292018932251</v>
      </c>
      <c r="D38">
        <f>Sheet1!D38*TMP!D$2</f>
        <v>7.2894568398833515E-2</v>
      </c>
      <c r="E38">
        <f>Sheet1!E38*TMP!E$2</f>
        <v>0.23824671143174544</v>
      </c>
      <c r="F38">
        <f>Sheet1!F38*TMP!F$2</f>
        <v>0.60112094575971642</v>
      </c>
      <c r="G38">
        <f>Sheet1!G38*TMP!G$2</f>
        <v>0.11755073740543803</v>
      </c>
      <c r="H38">
        <f>Sheet1!H38*TMP!H$2</f>
        <v>0.59600173710376836</v>
      </c>
      <c r="I38">
        <f>Sheet1!I38*TMP!I$2</f>
        <v>5.5248533297207525E-2</v>
      </c>
      <c r="J38">
        <f>Sheet1!J38*TMP!J$2</f>
        <v>0.1266178602562931</v>
      </c>
      <c r="K38">
        <f>Sheet1!K38*TMP!K$2</f>
        <v>8.7762986062148732E-2</v>
      </c>
      <c r="L38">
        <f>Sheet1!L38*TMP!L$2</f>
        <v>0.61247541635820646</v>
      </c>
      <c r="M38">
        <f>Sheet1!M38*TMP!M$2</f>
        <v>0.38598294031446506</v>
      </c>
      <c r="N38">
        <f>Sheet1!N38*TMP!N$2</f>
        <v>0.68892425835941784</v>
      </c>
      <c r="O38">
        <f>Sheet1!O38*TMP!O$2</f>
        <v>0.58660815132973454</v>
      </c>
      <c r="P38">
        <f>Sheet1!P38*TMP!P$2</f>
        <v>5.8059212756824262E-2</v>
      </c>
      <c r="Q38">
        <f>Sheet1!Q38*TMP!Q$2</f>
        <v>0.49339875000836247</v>
      </c>
      <c r="R38">
        <f>Sheet1!R38*TMP!R$2</f>
        <v>0.17971419990175266</v>
      </c>
      <c r="S38">
        <f>Sheet1!S38*TMP!S$2</f>
        <v>0.25954486576835334</v>
      </c>
      <c r="T38">
        <f>Sheet1!T38*TMP!T$2</f>
        <v>0.44861505825990056</v>
      </c>
    </row>
    <row r="39" spans="1:20" x14ac:dyDescent="0.45">
      <c r="A39" t="s">
        <v>131</v>
      </c>
      <c r="B39">
        <f>Sheet1!B39*TMP!B$2</f>
        <v>9.9149014706424926E-2</v>
      </c>
      <c r="C39">
        <f>Sheet1!C39*TMP!C$2</f>
        <v>0.18919954272017964</v>
      </c>
      <c r="D39">
        <f>Sheet1!D39*TMP!D$2</f>
        <v>0.12526082821471526</v>
      </c>
      <c r="E39">
        <f>Sheet1!E39*TMP!E$2</f>
        <v>0.13770003836892278</v>
      </c>
      <c r="F39">
        <f>Sheet1!F39*TMP!F$2</f>
        <v>0.64289235767304143</v>
      </c>
      <c r="G39">
        <f>Sheet1!G39*TMP!G$2</f>
        <v>8.7198837153294226E-2</v>
      </c>
      <c r="H39">
        <f>Sheet1!H39*TMP!H$2</f>
        <v>0.41285873258195338</v>
      </c>
      <c r="I39">
        <f>Sheet1!I39*TMP!I$2</f>
        <v>3.2247049606616042E-2</v>
      </c>
      <c r="J39">
        <f>Sheet1!J39*TMP!J$2</f>
        <v>0.13533658214105515</v>
      </c>
      <c r="K39">
        <f>Sheet1!K39*TMP!K$2</f>
        <v>6.7343147063027423E-2</v>
      </c>
      <c r="L39">
        <f>Sheet1!L39*TMP!L$2</f>
        <v>0.49500105507757663</v>
      </c>
      <c r="M39">
        <f>Sheet1!M39*TMP!M$2</f>
        <v>0.31294644557190704</v>
      </c>
      <c r="N39">
        <f>Sheet1!N39*TMP!N$2</f>
        <v>0.73798398166729884</v>
      </c>
      <c r="O39">
        <f>Sheet1!O39*TMP!O$2</f>
        <v>0.5376256396708109</v>
      </c>
      <c r="P39">
        <f>Sheet1!P39*TMP!P$2</f>
        <v>8.6382789116559194E-2</v>
      </c>
      <c r="Q39">
        <f>Sheet1!Q39*TMP!Q$2</f>
        <v>0.38692357583134634</v>
      </c>
      <c r="R39">
        <f>Sheet1!R39*TMP!R$2</f>
        <v>0.12214015995209275</v>
      </c>
      <c r="S39">
        <f>Sheet1!S39*TMP!S$2</f>
        <v>0.16553797417299601</v>
      </c>
      <c r="T39">
        <f>Sheet1!T39*TMP!T$2</f>
        <v>0.53817687132391223</v>
      </c>
    </row>
    <row r="40" spans="1:20" x14ac:dyDescent="0.45">
      <c r="A40" t="s">
        <v>132</v>
      </c>
      <c r="B40">
        <f>Sheet1!B40*TMP!B$2</f>
        <v>7.0592833140293867E-2</v>
      </c>
      <c r="C40">
        <f>Sheet1!C40*TMP!C$2</f>
        <v>0.11043092557100483</v>
      </c>
      <c r="D40">
        <f>Sheet1!D40*TMP!D$2</f>
        <v>0.14654242330288228</v>
      </c>
      <c r="E40">
        <f>Sheet1!E40*TMP!E$2</f>
        <v>0.10119835472604602</v>
      </c>
      <c r="F40">
        <f>Sheet1!F40*TMP!F$2</f>
        <v>0.43173338986509374</v>
      </c>
      <c r="G40">
        <f>Sheet1!G40*TMP!G$2</f>
        <v>2.4147229494416281E-2</v>
      </c>
      <c r="H40">
        <f>Sheet1!H40*TMP!H$2</f>
        <v>0.27776166591675294</v>
      </c>
      <c r="I40">
        <f>Sheet1!I40*TMP!I$2</f>
        <v>3.4146757123060666E-2</v>
      </c>
      <c r="J40">
        <f>Sheet1!J40*TMP!J$2</f>
        <v>0.26442593991209473</v>
      </c>
      <c r="K40">
        <f>Sheet1!K40*TMP!K$2</f>
        <v>9.6843167688278914E-2</v>
      </c>
      <c r="L40">
        <f>Sheet1!L40*TMP!L$2</f>
        <v>0.26783173483344003</v>
      </c>
      <c r="M40">
        <f>Sheet1!M40*TMP!M$2</f>
        <v>0.21372615673847878</v>
      </c>
      <c r="N40">
        <f>Sheet1!N40*TMP!N$2</f>
        <v>0.3352374173857452</v>
      </c>
      <c r="O40">
        <f>Sheet1!O40*TMP!O$2</f>
        <v>0.30356332071259035</v>
      </c>
      <c r="P40">
        <f>Sheet1!P40*TMP!P$2</f>
        <v>0.17213673197056761</v>
      </c>
      <c r="Q40">
        <f>Sheet1!Q40*TMP!Q$2</f>
        <v>0.24485135517751444</v>
      </c>
      <c r="R40">
        <f>Sheet1!R40*TMP!R$2</f>
        <v>0.44018570430436904</v>
      </c>
      <c r="S40">
        <f>Sheet1!S40*TMP!S$2</f>
        <v>0.2979844010277381</v>
      </c>
      <c r="T40">
        <f>Sheet1!T40*TMP!T$2</f>
        <v>0.33927311871148946</v>
      </c>
    </row>
    <row r="41" spans="1:20" x14ac:dyDescent="0.45">
      <c r="A41" t="s">
        <v>133</v>
      </c>
      <c r="B41">
        <f>Sheet1!B41*TMP!B$2</f>
        <v>9.8223354670809504E-2</v>
      </c>
      <c r="C41">
        <f>Sheet1!C41*TMP!C$2</f>
        <v>0.18855190901672458</v>
      </c>
      <c r="D41">
        <f>Sheet1!D41*TMP!D$2</f>
        <v>0.12583648527691133</v>
      </c>
      <c r="E41">
        <f>Sheet1!E41*TMP!E$2</f>
        <v>0.13756718347091787</v>
      </c>
      <c r="F41">
        <f>Sheet1!F41*TMP!F$2</f>
        <v>0.63959845552644934</v>
      </c>
      <c r="G41">
        <f>Sheet1!G41*TMP!G$2</f>
        <v>8.7656938272219723E-2</v>
      </c>
      <c r="H41">
        <f>Sheet1!H41*TMP!H$2</f>
        <v>0.41726460417457895</v>
      </c>
      <c r="I41">
        <f>Sheet1!I41*TMP!I$2</f>
        <v>3.1760296189044995E-2</v>
      </c>
      <c r="J41">
        <f>Sheet1!J41*TMP!J$2</f>
        <v>0.13831190046764547</v>
      </c>
      <c r="K41">
        <f>Sheet1!K41*TMP!K$2</f>
        <v>6.7117766172118801E-2</v>
      </c>
      <c r="L41">
        <f>Sheet1!L41*TMP!L$2</f>
        <v>0.49616328753452954</v>
      </c>
      <c r="M41">
        <f>Sheet1!M41*TMP!M$2</f>
        <v>0.31461162853743202</v>
      </c>
      <c r="N41">
        <f>Sheet1!N41*TMP!N$2</f>
        <v>0.73624016001876813</v>
      </c>
      <c r="O41">
        <f>Sheet1!O41*TMP!O$2</f>
        <v>0.53433524118896558</v>
      </c>
      <c r="P41">
        <f>Sheet1!P41*TMP!P$2</f>
        <v>9.0404772375565795E-2</v>
      </c>
      <c r="Q41">
        <f>Sheet1!Q41*TMP!Q$2</f>
        <v>0.39974618841569903</v>
      </c>
      <c r="R41">
        <f>Sheet1!R41*TMP!R$2</f>
        <v>0.12363902385069397</v>
      </c>
      <c r="S41">
        <f>Sheet1!S41*TMP!S$2</f>
        <v>0.16672198222308721</v>
      </c>
      <c r="T41">
        <f>Sheet1!T41*TMP!T$2</f>
        <v>0.53501793533694064</v>
      </c>
    </row>
    <row r="42" spans="1:20" x14ac:dyDescent="0.45">
      <c r="A42" t="s">
        <v>106</v>
      </c>
      <c r="B42">
        <f>Sheet1!B42*TMP!B$2</f>
        <v>0.15925354209038159</v>
      </c>
      <c r="C42">
        <f>Sheet1!C42*TMP!C$2</f>
        <v>0.12503583874492227</v>
      </c>
      <c r="D42">
        <f>Sheet1!D42*TMP!D$2</f>
        <v>0.14058057891648601</v>
      </c>
      <c r="E42">
        <f>Sheet1!E42*TMP!E$2</f>
        <v>0.1093001266251856</v>
      </c>
      <c r="F42">
        <f>Sheet1!F42*TMP!F$2</f>
        <v>0.27149306856845401</v>
      </c>
      <c r="G42">
        <f>Sheet1!G42*TMP!G$2</f>
        <v>2.5219107991375982E-2</v>
      </c>
      <c r="H42">
        <f>Sheet1!H42*TMP!H$2</f>
        <v>0.28041244668215015</v>
      </c>
      <c r="I42">
        <f>Sheet1!I42*TMP!I$2</f>
        <v>6.1632545516667567E-2</v>
      </c>
      <c r="J42">
        <f>Sheet1!J42*TMP!J$2</f>
        <v>0.29188144898309809</v>
      </c>
      <c r="K42">
        <f>Sheet1!K42*TMP!K$2</f>
        <v>9.9202866324713396E-2</v>
      </c>
      <c r="L42">
        <f>Sheet1!L42*TMP!L$2</f>
        <v>0.26412300039205827</v>
      </c>
      <c r="M42">
        <f>Sheet1!M42*TMP!M$2</f>
        <v>0.21782603852593774</v>
      </c>
      <c r="N42">
        <f>Sheet1!N42*TMP!N$2</f>
        <v>0.24053349222825238</v>
      </c>
      <c r="O42">
        <f>Sheet1!O42*TMP!O$2</f>
        <v>0.18776434093346389</v>
      </c>
      <c r="P42">
        <f>Sheet1!P42*TMP!P$2</f>
        <v>0.21245750172038624</v>
      </c>
      <c r="Q42">
        <f>Sheet1!Q42*TMP!Q$2</f>
        <v>0.27966685963918769</v>
      </c>
      <c r="R42">
        <f>Sheet1!R42*TMP!R$2</f>
        <v>0.54781213584032051</v>
      </c>
      <c r="S42">
        <f>Sheet1!S42*TMP!S$2</f>
        <v>0.35981993380079974</v>
      </c>
      <c r="T42">
        <f>Sheet1!T42*TMP!T$2</f>
        <v>0.35316299815451518</v>
      </c>
    </row>
    <row r="43" spans="1:20" x14ac:dyDescent="0.45">
      <c r="A43" t="s">
        <v>134</v>
      </c>
      <c r="B43">
        <f>Sheet1!B43*TMP!B$2</f>
        <v>0.14222757924710014</v>
      </c>
      <c r="C43">
        <f>Sheet1!C43*TMP!C$2</f>
        <v>0.12192952860093839</v>
      </c>
      <c r="D43">
        <f>Sheet1!D43*TMP!D$2</f>
        <v>0.13683610761862933</v>
      </c>
      <c r="E43">
        <f>Sheet1!E43*TMP!E$2</f>
        <v>0.10371433503540753</v>
      </c>
      <c r="F43">
        <f>Sheet1!F43*TMP!F$2</f>
        <v>0.35150110749417174</v>
      </c>
      <c r="G43">
        <f>Sheet1!G43*TMP!G$2</f>
        <v>4.8980616049208878E-2</v>
      </c>
      <c r="H43">
        <f>Sheet1!H43*TMP!H$2</f>
        <v>0.31133290821005244</v>
      </c>
      <c r="I43">
        <f>Sheet1!I43*TMP!I$2</f>
        <v>5.3584242611526375E-2</v>
      </c>
      <c r="J43">
        <f>Sheet1!J43*TMP!J$2</f>
        <v>0.29520697692474679</v>
      </c>
      <c r="K43">
        <f>Sheet1!K43*TMP!K$2</f>
        <v>8.6069198242723105E-2</v>
      </c>
      <c r="L43">
        <f>Sheet1!L43*TMP!L$2</f>
        <v>0.31875606087543756</v>
      </c>
      <c r="M43">
        <f>Sheet1!M43*TMP!M$2</f>
        <v>0.22501643975574961</v>
      </c>
      <c r="N43">
        <f>Sheet1!N43*TMP!N$2</f>
        <v>0.34321280742499066</v>
      </c>
      <c r="O43">
        <f>Sheet1!O43*TMP!O$2</f>
        <v>0.26722682267726511</v>
      </c>
      <c r="P43">
        <f>Sheet1!P43*TMP!P$2</f>
        <v>0.20526138182566983</v>
      </c>
      <c r="Q43">
        <f>Sheet1!Q43*TMP!Q$2</f>
        <v>0.30315980965212896</v>
      </c>
      <c r="R43">
        <f>Sheet1!R43*TMP!R$2</f>
        <v>0.43797647650415561</v>
      </c>
      <c r="S43">
        <f>Sheet1!S43*TMP!S$2</f>
        <v>0.27536552700867994</v>
      </c>
      <c r="T43">
        <f>Sheet1!T43*TMP!T$2</f>
        <v>0.37290138312269883</v>
      </c>
    </row>
    <row r="44" spans="1:20" x14ac:dyDescent="0.45">
      <c r="A44" t="s">
        <v>135</v>
      </c>
      <c r="B44">
        <f>Sheet1!B44*TMP!B$2</f>
        <v>0.18646577274076356</v>
      </c>
      <c r="C44">
        <f>Sheet1!C44*TMP!C$2</f>
        <v>0.335104271740227</v>
      </c>
      <c r="D44">
        <f>Sheet1!D44*TMP!D$2</f>
        <v>7.6358197225022628E-2</v>
      </c>
      <c r="E44">
        <f>Sheet1!E44*TMP!E$2</f>
        <v>0.2312983870265386</v>
      </c>
      <c r="F44">
        <f>Sheet1!F44*TMP!F$2</f>
        <v>0.60580881083955129</v>
      </c>
      <c r="G44">
        <f>Sheet1!G44*TMP!G$2</f>
        <v>0.11514680616087894</v>
      </c>
      <c r="H44">
        <f>Sheet1!H44*TMP!H$2</f>
        <v>0.58090700441622833</v>
      </c>
      <c r="I44">
        <f>Sheet1!I44*TMP!I$2</f>
        <v>5.3838763831429555E-2</v>
      </c>
      <c r="J44">
        <f>Sheet1!J44*TMP!J$2</f>
        <v>0.12584600803017687</v>
      </c>
      <c r="K44">
        <f>Sheet1!K44*TMP!K$2</f>
        <v>8.6397146009105988E-2</v>
      </c>
      <c r="L44">
        <f>Sheet1!L44*TMP!L$2</f>
        <v>0.60371941108935678</v>
      </c>
      <c r="M44">
        <f>Sheet1!M44*TMP!M$2</f>
        <v>0.37992496072270565</v>
      </c>
      <c r="N44">
        <f>Sheet1!N44*TMP!N$2</f>
        <v>0.69321754140864289</v>
      </c>
      <c r="O44">
        <f>Sheet1!O44*TMP!O$2</f>
        <v>0.58482155323069163</v>
      </c>
      <c r="P44">
        <f>Sheet1!P44*TMP!P$2</f>
        <v>5.8193750667758198E-2</v>
      </c>
      <c r="Q44">
        <f>Sheet1!Q44*TMP!Q$2</f>
        <v>0.47975862058953189</v>
      </c>
      <c r="R44">
        <f>Sheet1!R44*TMP!R$2</f>
        <v>0.17501695569554779</v>
      </c>
      <c r="S44">
        <f>Sheet1!S44*TMP!S$2</f>
        <v>0.25254605931305452</v>
      </c>
      <c r="T44">
        <f>Sheet1!T44*TMP!T$2</f>
        <v>0.45642714246608362</v>
      </c>
    </row>
    <row r="45" spans="1:20" x14ac:dyDescent="0.45">
      <c r="A45" t="s">
        <v>136</v>
      </c>
      <c r="B45">
        <f>Sheet1!B45*TMP!B$2</f>
        <v>0.14642457955602112</v>
      </c>
      <c r="C45">
        <f>Sheet1!C45*TMP!C$2</f>
        <v>0.11075162078288317</v>
      </c>
      <c r="D45">
        <f>Sheet1!D45*TMP!D$2</f>
        <v>0.13524630184339914</v>
      </c>
      <c r="E45">
        <f>Sheet1!E45*TMP!E$2</f>
        <v>9.3273138891705035E-2</v>
      </c>
      <c r="F45">
        <f>Sheet1!F45*TMP!F$2</f>
        <v>0.37193552124305596</v>
      </c>
      <c r="G45">
        <f>Sheet1!G45*TMP!G$2</f>
        <v>3.9907500824108266E-2</v>
      </c>
      <c r="H45">
        <f>Sheet1!H45*TMP!H$2</f>
        <v>0.25937275990936293</v>
      </c>
      <c r="I45">
        <f>Sheet1!I45*TMP!I$2</f>
        <v>5.415795783628348E-2</v>
      </c>
      <c r="J45">
        <f>Sheet1!J45*TMP!J$2</f>
        <v>0.28821202948639491</v>
      </c>
      <c r="K45">
        <f>Sheet1!K45*TMP!K$2</f>
        <v>8.9743270266461617E-2</v>
      </c>
      <c r="L45">
        <f>Sheet1!L45*TMP!L$2</f>
        <v>0.23749656607919822</v>
      </c>
      <c r="M45">
        <f>Sheet1!M45*TMP!M$2</f>
        <v>0.17252863575076086</v>
      </c>
      <c r="N45">
        <f>Sheet1!N45*TMP!N$2</f>
        <v>0.33834772663365487</v>
      </c>
      <c r="O45">
        <f>Sheet1!O45*TMP!O$2</f>
        <v>0.29723634397225784</v>
      </c>
      <c r="P45">
        <f>Sheet1!P45*TMP!P$2</f>
        <v>0.17410496392637226</v>
      </c>
      <c r="Q45">
        <f>Sheet1!Q45*TMP!Q$2</f>
        <v>0.16554780407780739</v>
      </c>
      <c r="R45">
        <f>Sheet1!R45*TMP!R$2</f>
        <v>0.42670314142882115</v>
      </c>
      <c r="S45">
        <f>Sheet1!S45*TMP!S$2</f>
        <v>0.25652229129356213</v>
      </c>
      <c r="T45">
        <f>Sheet1!T45*TMP!T$2</f>
        <v>0.38293189915857928</v>
      </c>
    </row>
    <row r="46" spans="1:20" x14ac:dyDescent="0.45">
      <c r="A46" t="s">
        <v>137</v>
      </c>
      <c r="B46">
        <f>Sheet1!B46*TMP!B$2</f>
        <v>6.5641226906644229E-2</v>
      </c>
      <c r="C46">
        <f>Sheet1!C46*TMP!C$2</f>
        <v>0.11948461919941819</v>
      </c>
      <c r="D46">
        <f>Sheet1!D46*TMP!D$2</f>
        <v>0.14838180137078294</v>
      </c>
      <c r="E46">
        <f>Sheet1!E46*TMP!E$2</f>
        <v>0.10982915263005687</v>
      </c>
      <c r="F46">
        <f>Sheet1!F46*TMP!F$2</f>
        <v>0.41972676029876121</v>
      </c>
      <c r="G46">
        <f>Sheet1!G46*TMP!G$2</f>
        <v>3.4045616380245808E-2</v>
      </c>
      <c r="H46">
        <f>Sheet1!H46*TMP!H$2</f>
        <v>0.32750937208536168</v>
      </c>
      <c r="I46">
        <f>Sheet1!I46*TMP!I$2</f>
        <v>3.290151022560462E-2</v>
      </c>
      <c r="J46">
        <f>Sheet1!J46*TMP!J$2</f>
        <v>0.2665720632863251</v>
      </c>
      <c r="K46">
        <f>Sheet1!K46*TMP!K$2</f>
        <v>9.2142582580649418E-2</v>
      </c>
      <c r="L46">
        <f>Sheet1!L46*TMP!L$2</f>
        <v>0.3474584601119346</v>
      </c>
      <c r="M46">
        <f>Sheet1!M46*TMP!M$2</f>
        <v>0.26520483469609701</v>
      </c>
      <c r="N46">
        <f>Sheet1!N46*TMP!N$2</f>
        <v>0.35258638483837734</v>
      </c>
      <c r="O46">
        <f>Sheet1!O46*TMP!O$2</f>
        <v>0.28218310068808133</v>
      </c>
      <c r="P46">
        <f>Sheet1!P46*TMP!P$2</f>
        <v>0.1996235075628105</v>
      </c>
      <c r="Q46">
        <f>Sheet1!Q46*TMP!Q$2</f>
        <v>0.3793098790332502</v>
      </c>
      <c r="R46">
        <f>Sheet1!R46*TMP!R$2</f>
        <v>0.43863455968155957</v>
      </c>
      <c r="S46">
        <f>Sheet1!S46*TMP!S$2</f>
        <v>0.30894434468845583</v>
      </c>
      <c r="T46">
        <f>Sheet1!T46*TMP!T$2</f>
        <v>0.33774825204179398</v>
      </c>
    </row>
    <row r="47" spans="1:20" x14ac:dyDescent="0.45">
      <c r="A47" t="s">
        <v>138</v>
      </c>
      <c r="B47">
        <f>Sheet1!B47*TMP!B$2</f>
        <v>0.18246286484727189</v>
      </c>
      <c r="C47">
        <f>Sheet1!C47*TMP!C$2</f>
        <v>0.32800434256803279</v>
      </c>
      <c r="D47">
        <f>Sheet1!D47*TMP!D$2</f>
        <v>7.8594394260164235E-2</v>
      </c>
      <c r="E47">
        <f>Sheet1!E47*TMP!E$2</f>
        <v>0.22660235672545001</v>
      </c>
      <c r="F47">
        <f>Sheet1!F47*TMP!F$2</f>
        <v>0.60868840684652314</v>
      </c>
      <c r="G47">
        <f>Sheet1!G47*TMP!G$2</f>
        <v>0.11361378042537329</v>
      </c>
      <c r="H47">
        <f>Sheet1!H47*TMP!H$2</f>
        <v>0.57102843074230392</v>
      </c>
      <c r="I47">
        <f>Sheet1!I47*TMP!I$2</f>
        <v>5.2929759980416526E-2</v>
      </c>
      <c r="J47">
        <f>Sheet1!J47*TMP!J$2</f>
        <v>0.12530185716130315</v>
      </c>
      <c r="K47">
        <f>Sheet1!K47*TMP!K$2</f>
        <v>8.5534674787609788E-2</v>
      </c>
      <c r="L47">
        <f>Sheet1!L47*TMP!L$2</f>
        <v>0.5978257786701191</v>
      </c>
      <c r="M47">
        <f>Sheet1!M47*TMP!M$2</f>
        <v>0.37606261499731308</v>
      </c>
      <c r="N47">
        <f>Sheet1!N47*TMP!N$2</f>
        <v>0.6960515239058388</v>
      </c>
      <c r="O47">
        <f>Sheet1!O47*TMP!O$2</f>
        <v>0.5835087620548286</v>
      </c>
      <c r="P47">
        <f>Sheet1!P47*TMP!P$2</f>
        <v>5.8222883903415852E-2</v>
      </c>
      <c r="Q47">
        <f>Sheet1!Q47*TMP!Q$2</f>
        <v>0.47078427792911343</v>
      </c>
      <c r="R47">
        <f>Sheet1!R47*TMP!R$2</f>
        <v>0.17181548067254596</v>
      </c>
      <c r="S47">
        <f>Sheet1!S47*TMP!S$2</f>
        <v>0.24767407178880166</v>
      </c>
      <c r="T47">
        <f>Sheet1!T47*TMP!T$2</f>
        <v>0.46160127930705014</v>
      </c>
    </row>
    <row r="48" spans="1:20" x14ac:dyDescent="0.45">
      <c r="A48" t="s">
        <v>139</v>
      </c>
      <c r="B48">
        <f>Sheet1!B48*TMP!B$2</f>
        <v>0.18066891162337842</v>
      </c>
      <c r="C48">
        <f>Sheet1!C48*TMP!C$2</f>
        <v>0.32487514468549961</v>
      </c>
      <c r="D48">
        <f>Sheet1!D48*TMP!D$2</f>
        <v>7.959028991402399E-2</v>
      </c>
      <c r="E48">
        <f>Sheet1!E48*TMP!E$2</f>
        <v>0.22455389319481153</v>
      </c>
      <c r="F48">
        <f>Sheet1!F48*TMP!F$2</f>
        <v>0.6100008831393543</v>
      </c>
      <c r="G48">
        <f>Sheet1!G48*TMP!G$2</f>
        <v>0.11292715941442139</v>
      </c>
      <c r="H48">
        <f>Sheet1!H48*TMP!H$2</f>
        <v>0.56665618058503819</v>
      </c>
      <c r="I48">
        <f>Sheet1!I48*TMP!I$2</f>
        <v>5.2524692790304285E-2</v>
      </c>
      <c r="J48">
        <f>Sheet1!J48*TMP!J$2</f>
        <v>0.12506888362991142</v>
      </c>
      <c r="K48">
        <f>Sheet1!K48*TMP!K$2</f>
        <v>8.5146617460418142E-2</v>
      </c>
      <c r="L48">
        <f>Sheet1!L48*TMP!L$2</f>
        <v>0.59525019805640567</v>
      </c>
      <c r="M48">
        <f>Sheet1!M48*TMP!M$2</f>
        <v>0.37433253229181956</v>
      </c>
      <c r="N48">
        <f>Sheet1!N48*TMP!N$2</f>
        <v>0.69730094483109595</v>
      </c>
      <c r="O48">
        <f>Sheet1!O48*TMP!O$2</f>
        <v>0.58295666812412894</v>
      </c>
      <c r="P48">
        <f>Sheet1!P48*TMP!P$2</f>
        <v>5.8247656179490875E-2</v>
      </c>
      <c r="Q48">
        <f>Sheet1!Q48*TMP!Q$2</f>
        <v>0.46682186040226203</v>
      </c>
      <c r="R48">
        <f>Sheet1!R48*TMP!R$2</f>
        <v>0.17042419943000883</v>
      </c>
      <c r="S48">
        <f>Sheet1!S48*TMP!S$2</f>
        <v>0.2455765446594787</v>
      </c>
      <c r="T48">
        <f>Sheet1!T48*TMP!T$2</f>
        <v>0.4638789275800152</v>
      </c>
    </row>
    <row r="49" spans="1:20" x14ac:dyDescent="0.45">
      <c r="A49" t="s">
        <v>140</v>
      </c>
      <c r="B49">
        <f>Sheet1!B49*TMP!B$2</f>
        <v>0.16355421073669321</v>
      </c>
      <c r="C49">
        <f>Sheet1!C49*TMP!C$2</f>
        <v>0.18771705028998484</v>
      </c>
      <c r="D49">
        <f>Sheet1!D49*TMP!D$2</f>
        <v>0.11522404398202515</v>
      </c>
      <c r="E49">
        <f>Sheet1!E49*TMP!E$2</f>
        <v>0.16865167695463509</v>
      </c>
      <c r="F49">
        <f>Sheet1!F49*TMP!F$2</f>
        <v>0.26364572430152483</v>
      </c>
      <c r="G49">
        <f>Sheet1!G49*TMP!G$2</f>
        <v>3.3511505962897453E-2</v>
      </c>
      <c r="H49">
        <f>Sheet1!H49*TMP!H$2</f>
        <v>0.37175469996642818</v>
      </c>
      <c r="I49">
        <f>Sheet1!I49*TMP!I$2</f>
        <v>6.3971563745761323E-2</v>
      </c>
      <c r="J49">
        <f>Sheet1!J49*TMP!J$2</f>
        <v>0.31434738671335533</v>
      </c>
      <c r="K49">
        <f>Sheet1!K49*TMP!K$2</f>
        <v>0.11210581281308457</v>
      </c>
      <c r="L49">
        <f>Sheet1!L49*TMP!L$2</f>
        <v>0.34149729236749654</v>
      </c>
      <c r="M49">
        <f>Sheet1!M49*TMP!M$2</f>
        <v>0.26618706964755273</v>
      </c>
      <c r="N49">
        <f>Sheet1!N49*TMP!N$2</f>
        <v>0.12018624191147899</v>
      </c>
      <c r="O49">
        <f>Sheet1!O49*TMP!O$2</f>
        <v>0.21188980977748387</v>
      </c>
      <c r="P49">
        <f>Sheet1!P49*TMP!P$2</f>
        <v>0.22893862893959743</v>
      </c>
      <c r="Q49">
        <f>Sheet1!Q49*TMP!Q$2</f>
        <v>0.37518110895368428</v>
      </c>
      <c r="R49">
        <f>Sheet1!R49*TMP!R$2</f>
        <v>0.61867017251485423</v>
      </c>
      <c r="S49">
        <f>Sheet1!S49*TMP!S$2</f>
        <v>0.4260404914124199</v>
      </c>
      <c r="T49">
        <f>Sheet1!T49*TMP!T$2</f>
        <v>0.22773008732041033</v>
      </c>
    </row>
    <row r="50" spans="1:20" x14ac:dyDescent="0.45">
      <c r="A50" t="s">
        <v>141</v>
      </c>
      <c r="B50">
        <f>Sheet1!B50*TMP!B$2</f>
        <v>7.2668834961615594E-2</v>
      </c>
      <c r="C50">
        <f>Sheet1!C50*TMP!C$2</f>
        <v>5.8810354876229251E-2</v>
      </c>
      <c r="D50">
        <f>Sheet1!D50*TMP!D$2</f>
        <v>0.14607293479605588</v>
      </c>
      <c r="E50">
        <f>Sheet1!E50*TMP!E$2</f>
        <v>3.8618054206571953E-2</v>
      </c>
      <c r="F50">
        <f>Sheet1!F50*TMP!F$2</f>
        <v>0.64288986001944048</v>
      </c>
      <c r="G50">
        <f>Sheet1!G50*TMP!G$2</f>
        <v>6.4338329540688494E-2</v>
      </c>
      <c r="H50">
        <f>Sheet1!H50*TMP!H$2</f>
        <v>0.30143875930371256</v>
      </c>
      <c r="I50">
        <f>Sheet1!I50*TMP!I$2</f>
        <v>1.9185803928351005E-2</v>
      </c>
      <c r="J50">
        <f>Sheet1!J50*TMP!J$2</f>
        <v>0.27211752578528775</v>
      </c>
      <c r="K50">
        <f>Sheet1!K50*TMP!K$2</f>
        <v>5.7329601768103325E-2</v>
      </c>
      <c r="L50">
        <f>Sheet1!L50*TMP!L$2</f>
        <v>0.23539843350451184</v>
      </c>
      <c r="M50">
        <f>Sheet1!M50*TMP!M$2</f>
        <v>0.17419995908799182</v>
      </c>
      <c r="N50">
        <f>Sheet1!N50*TMP!N$2</f>
        <v>0.70278612009313934</v>
      </c>
      <c r="O50">
        <f>Sheet1!O50*TMP!O$2</f>
        <v>0.47426512900771156</v>
      </c>
      <c r="P50">
        <f>Sheet1!P50*TMP!P$2</f>
        <v>0.13579140205789297</v>
      </c>
      <c r="Q50">
        <f>Sheet1!Q50*TMP!Q$2</f>
        <v>0.20440984570996687</v>
      </c>
      <c r="R50">
        <f>Sheet1!R50*TMP!R$2</f>
        <v>0.18994462625885539</v>
      </c>
      <c r="S50">
        <f>Sheet1!S50*TMP!S$2</f>
        <v>9.1892373440279965E-2</v>
      </c>
      <c r="T50">
        <f>Sheet1!T50*TMP!T$2</f>
        <v>0.61764420080504157</v>
      </c>
    </row>
    <row r="51" spans="1:20" x14ac:dyDescent="0.45">
      <c r="A51" t="s">
        <v>142</v>
      </c>
      <c r="B51">
        <f>Sheet1!B51*TMP!B$2</f>
        <v>0.16003028227226415</v>
      </c>
      <c r="C51">
        <f>Sheet1!C51*TMP!C$2</f>
        <v>0.12441585153318105</v>
      </c>
      <c r="D51">
        <f>Sheet1!D51*TMP!D$2</f>
        <v>0.14071795694793907</v>
      </c>
      <c r="E51">
        <f>Sheet1!E51*TMP!E$2</f>
        <v>0.10862068226309585</v>
      </c>
      <c r="F51">
        <f>Sheet1!F51*TMP!F$2</f>
        <v>0.2708273677797482</v>
      </c>
      <c r="G51">
        <f>Sheet1!G51*TMP!G$2</f>
        <v>2.5292547396117353E-2</v>
      </c>
      <c r="H51">
        <f>Sheet1!H51*TMP!H$2</f>
        <v>0.27929118326307623</v>
      </c>
      <c r="I51">
        <f>Sheet1!I51*TMP!I$2</f>
        <v>6.1831439755049476E-2</v>
      </c>
      <c r="J51">
        <f>Sheet1!J51*TMP!J$2</f>
        <v>0.29198124173166784</v>
      </c>
      <c r="K51">
        <f>Sheet1!K51*TMP!K$2</f>
        <v>9.9006174672941816E-2</v>
      </c>
      <c r="L51">
        <f>Sheet1!L51*TMP!L$2</f>
        <v>0.26300714521463048</v>
      </c>
      <c r="M51">
        <f>Sheet1!M51*TMP!M$2</f>
        <v>0.21688051229763466</v>
      </c>
      <c r="N51">
        <f>Sheet1!N51*TMP!N$2</f>
        <v>0.24164690361063804</v>
      </c>
      <c r="O51">
        <f>Sheet1!O51*TMP!O$2</f>
        <v>0.18733845233701973</v>
      </c>
      <c r="P51">
        <f>Sheet1!P51*TMP!P$2</f>
        <v>0.21235423649679608</v>
      </c>
      <c r="Q51">
        <f>Sheet1!Q51*TMP!Q$2</f>
        <v>0.27783186947475841</v>
      </c>
      <c r="R51">
        <f>Sheet1!R51*TMP!R$2</f>
        <v>0.54710122581160758</v>
      </c>
      <c r="S51">
        <f>Sheet1!S51*TMP!S$2</f>
        <v>0.35878108446133855</v>
      </c>
      <c r="T51">
        <f>Sheet1!T51*TMP!T$2</f>
        <v>0.35480827703407308</v>
      </c>
    </row>
    <row r="52" spans="1:20" x14ac:dyDescent="0.45">
      <c r="A52" t="s">
        <v>143</v>
      </c>
      <c r="B52">
        <f>Sheet1!B52*TMP!B$2</f>
        <v>5.0741026574802048E-2</v>
      </c>
      <c r="C52">
        <f>Sheet1!C52*TMP!C$2</f>
        <v>4.515906373721925E-2</v>
      </c>
      <c r="D52">
        <f>Sheet1!D52*TMP!D$2</f>
        <v>0.16738327143291395</v>
      </c>
      <c r="E52">
        <f>Sheet1!E52*TMP!E$2</f>
        <v>3.6953557344164882E-2</v>
      </c>
      <c r="F52">
        <f>Sheet1!F52*TMP!F$2</f>
        <v>0.52557308699924943</v>
      </c>
      <c r="G52">
        <f>Sheet1!G52*TMP!G$2</f>
        <v>4.1259164659702557E-2</v>
      </c>
      <c r="H52">
        <f>Sheet1!H52*TMP!H$2</f>
        <v>0.21994555619606507</v>
      </c>
      <c r="I52">
        <f>Sheet1!I52*TMP!I$2</f>
        <v>2.3673911024356079E-2</v>
      </c>
      <c r="J52">
        <f>Sheet1!J52*TMP!J$2</f>
        <v>0.23980111682915123</v>
      </c>
      <c r="K52">
        <f>Sheet1!K52*TMP!K$2</f>
        <v>6.9948356596978525E-2</v>
      </c>
      <c r="L52">
        <f>Sheet1!L52*TMP!L$2</f>
        <v>0.24870001948501555</v>
      </c>
      <c r="M52">
        <f>Sheet1!M52*TMP!M$2</f>
        <v>0.1755899273761162</v>
      </c>
      <c r="N52">
        <f>Sheet1!N52*TMP!N$2</f>
        <v>0.56787164822622416</v>
      </c>
      <c r="O52">
        <f>Sheet1!O52*TMP!O$2</f>
        <v>0.36736603434273551</v>
      </c>
      <c r="P52">
        <f>Sheet1!P52*TMP!P$2</f>
        <v>0.14618078376527752</v>
      </c>
      <c r="Q52">
        <f>Sheet1!Q52*TMP!Q$2</f>
        <v>0.17912887791479098</v>
      </c>
      <c r="R52">
        <f>Sheet1!R52*TMP!R$2</f>
        <v>0.24834573395301529</v>
      </c>
      <c r="S52">
        <f>Sheet1!S52*TMP!S$2</f>
        <v>0.14224502726125204</v>
      </c>
      <c r="T52">
        <f>Sheet1!T52*TMP!T$2</f>
        <v>0.49141349501482545</v>
      </c>
    </row>
    <row r="53" spans="1:20" x14ac:dyDescent="0.45">
      <c r="A53" t="s">
        <v>144</v>
      </c>
      <c r="B53">
        <f>Sheet1!B53*TMP!B$2</f>
        <v>0.18887338139051293</v>
      </c>
      <c r="C53">
        <f>Sheet1!C53*TMP!C$2</f>
        <v>0.33956601458808833</v>
      </c>
      <c r="D53">
        <f>Sheet1!D53*TMP!D$2</f>
        <v>7.4990392708255374E-2</v>
      </c>
      <c r="E53">
        <f>Sheet1!E53*TMP!E$2</f>
        <v>0.23432659994773311</v>
      </c>
      <c r="F53">
        <f>Sheet1!F53*TMP!F$2</f>
        <v>0.6041565092575808</v>
      </c>
      <c r="G53">
        <f>Sheet1!G53*TMP!G$2</f>
        <v>0.11607040513607457</v>
      </c>
      <c r="H53">
        <f>Sheet1!H53*TMP!H$2</f>
        <v>0.58704810643306415</v>
      </c>
      <c r="I53">
        <f>Sheet1!I53*TMP!I$2</f>
        <v>5.4393898307318181E-2</v>
      </c>
      <c r="J53">
        <f>Sheet1!J53*TMP!J$2</f>
        <v>0.12621284181497525</v>
      </c>
      <c r="K53">
        <f>Sheet1!K53*TMP!K$2</f>
        <v>8.6910338170477275E-2</v>
      </c>
      <c r="L53">
        <f>Sheet1!L53*TMP!L$2</f>
        <v>0.60750279882556246</v>
      </c>
      <c r="M53">
        <f>Sheet1!M53*TMP!M$2</f>
        <v>0.38225120533744816</v>
      </c>
      <c r="N53">
        <f>Sheet1!N53*TMP!N$2</f>
        <v>0.69143799250968407</v>
      </c>
      <c r="O53">
        <f>Sheet1!O53*TMP!O$2</f>
        <v>0.58574273519099573</v>
      </c>
      <c r="P53">
        <f>Sheet1!P53*TMP!P$2</f>
        <v>5.8218755679384539E-2</v>
      </c>
      <c r="Q53">
        <f>Sheet1!Q53*TMP!Q$2</f>
        <v>0.48537252142976556</v>
      </c>
      <c r="R53">
        <f>Sheet1!R53*TMP!R$2</f>
        <v>0.17710043154838995</v>
      </c>
      <c r="S53">
        <f>Sheet1!S53*TMP!S$2</f>
        <v>0.25578825361515806</v>
      </c>
      <c r="T53">
        <f>Sheet1!T53*TMP!T$2</f>
        <v>0.45316550667960387</v>
      </c>
    </row>
    <row r="54" spans="1:20" x14ac:dyDescent="0.45">
      <c r="A54" t="s">
        <v>145</v>
      </c>
      <c r="B54">
        <f>Sheet1!B54*TMP!B$2</f>
        <v>0.17538340588261431</v>
      </c>
      <c r="C54">
        <f>Sheet1!C54*TMP!C$2</f>
        <v>0.3143674601938462</v>
      </c>
      <c r="D54">
        <f>Sheet1!D54*TMP!D$2</f>
        <v>8.2678018394440222E-2</v>
      </c>
      <c r="E54">
        <f>Sheet1!E54*TMP!E$2</f>
        <v>0.21714736891220954</v>
      </c>
      <c r="F54">
        <f>Sheet1!F54*TMP!F$2</f>
        <v>0.61333155020907204</v>
      </c>
      <c r="G54">
        <f>Sheet1!G54*TMP!G$2</f>
        <v>0.11089382462940116</v>
      </c>
      <c r="H54">
        <f>Sheet1!H54*TMP!H$2</f>
        <v>0.55243157161176859</v>
      </c>
      <c r="I54">
        <f>Sheet1!I54*TMP!I$2</f>
        <v>5.1274705529044014E-2</v>
      </c>
      <c r="J54">
        <f>Sheet1!J54*TMP!J$2</f>
        <v>0.12411630109770472</v>
      </c>
      <c r="K54">
        <f>Sheet1!K54*TMP!K$2</f>
        <v>8.4040670881121993E-2</v>
      </c>
      <c r="L54">
        <f>Sheet1!L54*TMP!L$2</f>
        <v>0.58605600595909624</v>
      </c>
      <c r="M54">
        <f>Sheet1!M54*TMP!M$2</f>
        <v>0.36921380935422349</v>
      </c>
      <c r="N54">
        <f>Sheet1!N54*TMP!N$2</f>
        <v>0.70148695974344699</v>
      </c>
      <c r="O54">
        <f>Sheet1!O54*TMP!O$2</f>
        <v>0.58044437988020758</v>
      </c>
      <c r="P54">
        <f>Sheet1!P54*TMP!P$2</f>
        <v>5.8034399708026166E-2</v>
      </c>
      <c r="Q54">
        <f>Sheet1!Q54*TMP!Q$2</f>
        <v>0.45369258897566417</v>
      </c>
      <c r="R54">
        <f>Sheet1!R54*TMP!R$2</f>
        <v>0.16526229040341597</v>
      </c>
      <c r="S54">
        <f>Sheet1!S54*TMP!S$2</f>
        <v>0.23729753920806276</v>
      </c>
      <c r="T54">
        <f>Sheet1!T54*TMP!T$2</f>
        <v>0.47159628406830556</v>
      </c>
    </row>
    <row r="55" spans="1:20" x14ac:dyDescent="0.45">
      <c r="A55" t="s">
        <v>146</v>
      </c>
      <c r="B55">
        <f>Sheet1!B55*TMP!B$2</f>
        <v>0.14179839785825479</v>
      </c>
      <c r="C55">
        <f>Sheet1!C55*TMP!C$2</f>
        <v>6.0053379636828941E-2</v>
      </c>
      <c r="D55">
        <f>Sheet1!D55*TMP!D$2</f>
        <v>0.16145136090875481</v>
      </c>
      <c r="E55">
        <f>Sheet1!E55*TMP!E$2</f>
        <v>4.4544786367476628E-2</v>
      </c>
      <c r="F55">
        <f>Sheet1!F55*TMP!F$2</f>
        <v>0.35274620356205527</v>
      </c>
      <c r="G55">
        <f>Sheet1!G55*TMP!G$2</f>
        <v>4.0847594917842407E-2</v>
      </c>
      <c r="H55">
        <f>Sheet1!H55*TMP!H$2</f>
        <v>0.218820546537111</v>
      </c>
      <c r="I55">
        <f>Sheet1!I55*TMP!I$2</f>
        <v>5.252494742246315E-2</v>
      </c>
      <c r="J55">
        <f>Sheet1!J55*TMP!J$2</f>
        <v>0.27719782524743053</v>
      </c>
      <c r="K55">
        <f>Sheet1!K55*TMP!K$2</f>
        <v>7.3450327546601468E-2</v>
      </c>
      <c r="L55">
        <f>Sheet1!L55*TMP!L$2</f>
        <v>0.23851207765302063</v>
      </c>
      <c r="M55">
        <f>Sheet1!M55*TMP!M$2</f>
        <v>0.17319878378218276</v>
      </c>
      <c r="N55">
        <f>Sheet1!N55*TMP!N$2</f>
        <v>0.4566461778081401</v>
      </c>
      <c r="O55">
        <f>Sheet1!O55*TMP!O$2</f>
        <v>0.23906137196428132</v>
      </c>
      <c r="P55">
        <f>Sheet1!P55*TMP!P$2</f>
        <v>0.19010250754059402</v>
      </c>
      <c r="Q55">
        <f>Sheet1!Q55*TMP!Q$2</f>
        <v>0.20052788473415595</v>
      </c>
      <c r="R55">
        <f>Sheet1!R55*TMP!R$2</f>
        <v>0.3731949298254863</v>
      </c>
      <c r="S55">
        <f>Sheet1!S55*TMP!S$2</f>
        <v>0.21038790006815181</v>
      </c>
      <c r="T55">
        <f>Sheet1!T55*TMP!T$2</f>
        <v>0.49526501489080504</v>
      </c>
    </row>
    <row r="56" spans="1:20" x14ac:dyDescent="0.45">
      <c r="A56" t="s">
        <v>147</v>
      </c>
      <c r="B56">
        <f>Sheet1!B56*TMP!B$2</f>
        <v>3.2854843389335447E-2</v>
      </c>
      <c r="C56">
        <f>Sheet1!C56*TMP!C$2</f>
        <v>8.7717408722670143E-2</v>
      </c>
      <c r="D56">
        <f>Sheet1!D56*TMP!D$2</f>
        <v>0.15440125754019113</v>
      </c>
      <c r="E56">
        <f>Sheet1!E56*TMP!E$2</f>
        <v>8.5734483252902879E-2</v>
      </c>
      <c r="F56">
        <f>Sheet1!F56*TMP!F$2</f>
        <v>0.57685814319745377</v>
      </c>
      <c r="G56">
        <f>Sheet1!G56*TMP!G$2</f>
        <v>4.4047017957456677E-2</v>
      </c>
      <c r="H56">
        <f>Sheet1!H56*TMP!H$2</f>
        <v>0.30259114910960799</v>
      </c>
      <c r="I56">
        <f>Sheet1!I56*TMP!I$2</f>
        <v>1.6285692235386399E-2</v>
      </c>
      <c r="J56">
        <f>Sheet1!J56*TMP!J$2</f>
        <v>0.17626705595883604</v>
      </c>
      <c r="K56">
        <f>Sheet1!K56*TMP!K$2</f>
        <v>7.7504934137360149E-2</v>
      </c>
      <c r="L56">
        <f>Sheet1!L56*TMP!L$2</f>
        <v>0.33590997380757681</v>
      </c>
      <c r="M56">
        <f>Sheet1!M56*TMP!M$2</f>
        <v>0.26641624903556055</v>
      </c>
      <c r="N56">
        <f>Sheet1!N56*TMP!N$2</f>
        <v>0.55663501162835161</v>
      </c>
      <c r="O56">
        <f>Sheet1!O56*TMP!O$2</f>
        <v>0.42990046544667004</v>
      </c>
      <c r="P56">
        <f>Sheet1!P56*TMP!P$2</f>
        <v>0.13869319913100273</v>
      </c>
      <c r="Q56">
        <f>Sheet1!Q56*TMP!Q$2</f>
        <v>0.3629844962312474</v>
      </c>
      <c r="R56">
        <f>Sheet1!R56*TMP!R$2</f>
        <v>0.22967223834155151</v>
      </c>
      <c r="S56">
        <f>Sheet1!S56*TMP!S$2</f>
        <v>0.193578451176531</v>
      </c>
      <c r="T56">
        <f>Sheet1!T56*TMP!T$2</f>
        <v>0.46476033565019398</v>
      </c>
    </row>
    <row r="57" spans="1:20" x14ac:dyDescent="0.45">
      <c r="A57" t="s">
        <v>148</v>
      </c>
      <c r="B57">
        <f>Sheet1!B57*TMP!B$2</f>
        <v>0.18616665810821542</v>
      </c>
      <c r="C57">
        <f>Sheet1!C57*TMP!C$2</f>
        <v>0.33517010055467178</v>
      </c>
      <c r="D57">
        <f>Sheet1!D57*TMP!D$2</f>
        <v>7.6454216736502129E-2</v>
      </c>
      <c r="E57">
        <f>Sheet1!E57*TMP!E$2</f>
        <v>0.23158226944422117</v>
      </c>
      <c r="F57">
        <f>Sheet1!F57*TMP!F$2</f>
        <v>0.60627225710794419</v>
      </c>
      <c r="G57">
        <f>Sheet1!G57*TMP!G$2</f>
        <v>0.11503704366240837</v>
      </c>
      <c r="H57">
        <f>Sheet1!H57*TMP!H$2</f>
        <v>0.58079044718882045</v>
      </c>
      <c r="I57">
        <f>Sheet1!I57*TMP!I$2</f>
        <v>5.3797015773776088E-2</v>
      </c>
      <c r="J57">
        <f>Sheet1!J57*TMP!J$2</f>
        <v>0.12592857493868934</v>
      </c>
      <c r="K57">
        <f>Sheet1!K57*TMP!K$2</f>
        <v>8.6315391754042001E-2</v>
      </c>
      <c r="L57">
        <f>Sheet1!L57*TMP!L$2</f>
        <v>0.60402242681606355</v>
      </c>
      <c r="M57">
        <f>Sheet1!M57*TMP!M$2</f>
        <v>0.37964625602057572</v>
      </c>
      <c r="N57">
        <f>Sheet1!N57*TMP!N$2</f>
        <v>0.69319557966542689</v>
      </c>
      <c r="O57">
        <f>Sheet1!O57*TMP!O$2</f>
        <v>0.58513348018441391</v>
      </c>
      <c r="P57">
        <f>Sheet1!P57*TMP!P$2</f>
        <v>5.8328446394679836E-2</v>
      </c>
      <c r="Q57">
        <f>Sheet1!Q57*TMP!Q$2</f>
        <v>0.47976155142213767</v>
      </c>
      <c r="R57">
        <f>Sheet1!R57*TMP!R$2</f>
        <v>0.17526975688416369</v>
      </c>
      <c r="S57">
        <f>Sheet1!S57*TMP!S$2</f>
        <v>0.25315379340077782</v>
      </c>
      <c r="T57">
        <f>Sheet1!T57*TMP!T$2</f>
        <v>0.45634769437599909</v>
      </c>
    </row>
    <row r="58" spans="1:20" x14ac:dyDescent="0.45">
      <c r="A58" t="s">
        <v>149</v>
      </c>
      <c r="B58">
        <f>Sheet1!B58*TMP!B$2</f>
        <v>9.6966912246769607E-2</v>
      </c>
      <c r="C58">
        <f>Sheet1!C58*TMP!C$2</f>
        <v>0.18650844073500425</v>
      </c>
      <c r="D58">
        <f>Sheet1!D58*TMP!D$2</f>
        <v>0.12659191702259862</v>
      </c>
      <c r="E58">
        <f>Sheet1!E58*TMP!E$2</f>
        <v>0.13624527780106724</v>
      </c>
      <c r="F58">
        <f>Sheet1!F58*TMP!F$2</f>
        <v>0.63871200006126283</v>
      </c>
      <c r="G58">
        <f>Sheet1!G58*TMP!G$2</f>
        <v>8.7520769907994844E-2</v>
      </c>
      <c r="H58">
        <f>Sheet1!H58*TMP!H$2</f>
        <v>0.41677077848268912</v>
      </c>
      <c r="I58">
        <f>Sheet1!I58*TMP!I$2</f>
        <v>3.1346394359978581E-2</v>
      </c>
      <c r="J58">
        <f>Sheet1!J58*TMP!J$2</f>
        <v>0.13941567661585411</v>
      </c>
      <c r="K58">
        <f>Sheet1!K58*TMP!K$2</f>
        <v>6.6842925221585192E-2</v>
      </c>
      <c r="L58">
        <f>Sheet1!L58*TMP!L$2</f>
        <v>0.49509305178304364</v>
      </c>
      <c r="M58">
        <f>Sheet1!M58*TMP!M$2</f>
        <v>0.31448761769970368</v>
      </c>
      <c r="N58">
        <f>Sheet1!N58*TMP!N$2</f>
        <v>0.73619919281734014</v>
      </c>
      <c r="O58">
        <f>Sheet1!O58*TMP!O$2</f>
        <v>0.5324833514074917</v>
      </c>
      <c r="P58">
        <f>Sheet1!P58*TMP!P$2</f>
        <v>9.2075037612855098E-2</v>
      </c>
      <c r="Q58">
        <f>Sheet1!Q58*TMP!Q$2</f>
        <v>0.40301961316114271</v>
      </c>
      <c r="R58">
        <f>Sheet1!R58*TMP!R$2</f>
        <v>0.12339264860728789</v>
      </c>
      <c r="S58">
        <f>Sheet1!S58*TMP!S$2</f>
        <v>0.16578917311689059</v>
      </c>
      <c r="T58">
        <f>Sheet1!T58*TMP!T$2</f>
        <v>0.53496954310500677</v>
      </c>
    </row>
    <row r="59" spans="1:20" x14ac:dyDescent="0.45">
      <c r="A59" t="s">
        <v>150</v>
      </c>
      <c r="B59">
        <f>Sheet1!B59*TMP!B$2</f>
        <v>9.8215908123288426E-2</v>
      </c>
      <c r="C59">
        <f>Sheet1!C59*TMP!C$2</f>
        <v>0.18879105849039524</v>
      </c>
      <c r="D59">
        <f>Sheet1!D59*TMP!D$2</f>
        <v>0.12584655885800736</v>
      </c>
      <c r="E59">
        <f>Sheet1!E59*TMP!E$2</f>
        <v>0.13780568331285017</v>
      </c>
      <c r="F59">
        <f>Sheet1!F59*TMP!F$2</f>
        <v>0.63881971876991295</v>
      </c>
      <c r="G59">
        <f>Sheet1!G59*TMP!G$2</f>
        <v>8.7819689660667291E-2</v>
      </c>
      <c r="H59">
        <f>Sheet1!H59*TMP!H$2</f>
        <v>0.41865869376336318</v>
      </c>
      <c r="I59">
        <f>Sheet1!I59*TMP!I$2</f>
        <v>3.1704589265042785E-2</v>
      </c>
      <c r="J59">
        <f>Sheet1!J59*TMP!J$2</f>
        <v>0.13895171925657082</v>
      </c>
      <c r="K59">
        <f>Sheet1!K59*TMP!K$2</f>
        <v>6.7109430849264823E-2</v>
      </c>
      <c r="L59">
        <f>Sheet1!L59*TMP!L$2</f>
        <v>0.49672829666071705</v>
      </c>
      <c r="M59">
        <f>Sheet1!M59*TMP!M$2</f>
        <v>0.31512537642983518</v>
      </c>
      <c r="N59">
        <f>Sheet1!N59*TMP!N$2</f>
        <v>0.73573800121738908</v>
      </c>
      <c r="O59">
        <f>Sheet1!O59*TMP!O$2</f>
        <v>0.5337601346462969</v>
      </c>
      <c r="P59">
        <f>Sheet1!P59*TMP!P$2</f>
        <v>9.1232271554560027E-2</v>
      </c>
      <c r="Q59">
        <f>Sheet1!Q59*TMP!Q$2</f>
        <v>0.40281490947315823</v>
      </c>
      <c r="R59">
        <f>Sheet1!R59*TMP!R$2</f>
        <v>0.12412973690849199</v>
      </c>
      <c r="S59">
        <f>Sheet1!S59*TMP!S$2</f>
        <v>0.16726452923887361</v>
      </c>
      <c r="T59">
        <f>Sheet1!T59*TMP!T$2</f>
        <v>0.53410285526888301</v>
      </c>
    </row>
    <row r="60" spans="1:20" x14ac:dyDescent="0.45">
      <c r="A60" t="s">
        <v>151</v>
      </c>
      <c r="B60">
        <f>Sheet1!B60*TMP!B$2</f>
        <v>0.10551235571305684</v>
      </c>
      <c r="C60">
        <f>Sheet1!C60*TMP!C$2</f>
        <v>0.20310862092302817</v>
      </c>
      <c r="D60">
        <f>Sheet1!D60*TMP!D$2</f>
        <v>0.121514178844729</v>
      </c>
      <c r="E60">
        <f>Sheet1!E60*TMP!E$2</f>
        <v>0.14788492019597493</v>
      </c>
      <c r="F60">
        <f>Sheet1!F60*TMP!F$2</f>
        <v>0.63642337917173064</v>
      </c>
      <c r="G60">
        <f>Sheet1!G60*TMP!G$2</f>
        <v>9.0205722072459721E-2</v>
      </c>
      <c r="H60">
        <f>Sheet1!H60*TMP!H$2</f>
        <v>0.43515229085604556</v>
      </c>
      <c r="I60">
        <f>Sheet1!I60*TMP!I$2</f>
        <v>3.358879854866427E-2</v>
      </c>
      <c r="J60">
        <f>Sheet1!J60*TMP!J$2</f>
        <v>0.1387185252729167</v>
      </c>
      <c r="K60">
        <f>Sheet1!K60*TMP!K$2</f>
        <v>6.8640083596211529E-2</v>
      </c>
      <c r="L60">
        <f>Sheet1!L60*TMP!L$2</f>
        <v>0.50851609849609281</v>
      </c>
      <c r="M60">
        <f>Sheet1!M60*TMP!M$2</f>
        <v>0.3208635589430533</v>
      </c>
      <c r="N60">
        <f>Sheet1!N60*TMP!N$2</f>
        <v>0.73108045506478181</v>
      </c>
      <c r="O60">
        <f>Sheet1!O60*TMP!O$2</f>
        <v>0.53901221336353444</v>
      </c>
      <c r="P60">
        <f>Sheet1!P60*TMP!P$2</f>
        <v>8.9507145763260382E-2</v>
      </c>
      <c r="Q60">
        <f>Sheet1!Q60*TMP!Q$2</f>
        <v>0.41354701994126569</v>
      </c>
      <c r="R60">
        <f>Sheet1!R60*TMP!R$2</f>
        <v>0.13036091992158036</v>
      </c>
      <c r="S60">
        <f>Sheet1!S60*TMP!S$2</f>
        <v>0.17802723427456499</v>
      </c>
      <c r="T60">
        <f>Sheet1!T60*TMP!T$2</f>
        <v>0.52546141782544897</v>
      </c>
    </row>
    <row r="61" spans="1:20" x14ac:dyDescent="0.45">
      <c r="A61" t="s">
        <v>152</v>
      </c>
      <c r="B61">
        <f>Sheet1!B61*TMP!B$2</f>
        <v>0.18253822210130477</v>
      </c>
      <c r="C61">
        <f>Sheet1!C61*TMP!C$2</f>
        <v>0.32821036355657712</v>
      </c>
      <c r="D61">
        <f>Sheet1!D61*TMP!D$2</f>
        <v>7.8543672066887199E-2</v>
      </c>
      <c r="E61">
        <f>Sheet1!E61*TMP!E$2</f>
        <v>0.22676778498406755</v>
      </c>
      <c r="F61">
        <f>Sheet1!F61*TMP!F$2</f>
        <v>0.60866432063720699</v>
      </c>
      <c r="G61">
        <f>Sheet1!G61*TMP!G$2</f>
        <v>0.1136432220161378</v>
      </c>
      <c r="H61">
        <f>Sheet1!H61*TMP!H$2</f>
        <v>0.57128982473144496</v>
      </c>
      <c r="I61">
        <f>Sheet1!I61*TMP!I$2</f>
        <v>5.2950048703903574E-2</v>
      </c>
      <c r="J61">
        <f>Sheet1!J61*TMP!J$2</f>
        <v>0.12532705309271946</v>
      </c>
      <c r="K61">
        <f>Sheet1!K61*TMP!K$2</f>
        <v>8.5548811437939937E-2</v>
      </c>
      <c r="L61">
        <f>Sheet1!L61*TMP!L$2</f>
        <v>0.59802693239957905</v>
      </c>
      <c r="M61">
        <f>Sheet1!M61*TMP!M$2</f>
        <v>0.37613652809169046</v>
      </c>
      <c r="N61">
        <f>Sheet1!N61*TMP!N$2</f>
        <v>0.69596981277188608</v>
      </c>
      <c r="O61">
        <f>Sheet1!O61*TMP!O$2</f>
        <v>0.58358322666187323</v>
      </c>
      <c r="P61">
        <f>Sheet1!P61*TMP!P$2</f>
        <v>5.8238414673938928E-2</v>
      </c>
      <c r="Q61">
        <f>Sheet1!Q61*TMP!Q$2</f>
        <v>0.47103494893733411</v>
      </c>
      <c r="R61">
        <f>Sheet1!R61*TMP!R$2</f>
        <v>0.17193545103649011</v>
      </c>
      <c r="S61">
        <f>Sheet1!S61*TMP!S$2</f>
        <v>0.24788370258880407</v>
      </c>
      <c r="T61">
        <f>Sheet1!T61*TMP!T$2</f>
        <v>0.46144732066744554</v>
      </c>
    </row>
    <row r="62" spans="1:20" x14ac:dyDescent="0.45">
      <c r="A62" t="s">
        <v>153</v>
      </c>
      <c r="B62">
        <f>Sheet1!B62*TMP!B$2</f>
        <v>6.6198808256708846E-2</v>
      </c>
      <c r="C62">
        <f>Sheet1!C62*TMP!C$2</f>
        <v>0.12286386507390798</v>
      </c>
      <c r="D62">
        <f>Sheet1!D62*TMP!D$2</f>
        <v>0.14730735858662825</v>
      </c>
      <c r="E62">
        <f>Sheet1!E62*TMP!E$2</f>
        <v>0.11326240499199666</v>
      </c>
      <c r="F62">
        <f>Sheet1!F62*TMP!F$2</f>
        <v>0.41661173503731636</v>
      </c>
      <c r="G62">
        <f>Sheet1!G62*TMP!G$2</f>
        <v>3.3363309575833583E-2</v>
      </c>
      <c r="H62">
        <f>Sheet1!H62*TMP!H$2</f>
        <v>0.33115666255474757</v>
      </c>
      <c r="I62">
        <f>Sheet1!I62*TMP!I$2</f>
        <v>3.3226009274700444E-2</v>
      </c>
      <c r="J62">
        <f>Sheet1!J62*TMP!J$2</f>
        <v>0.26661390576858673</v>
      </c>
      <c r="K62">
        <f>Sheet1!K62*TMP!K$2</f>
        <v>9.3388909440438192E-2</v>
      </c>
      <c r="L62">
        <f>Sheet1!L62*TMP!L$2</f>
        <v>0.34952858655647057</v>
      </c>
      <c r="M62">
        <f>Sheet1!M62*TMP!M$2</f>
        <v>0.26815453415014873</v>
      </c>
      <c r="N62">
        <f>Sheet1!N62*TMP!N$2</f>
        <v>0.34266940950357822</v>
      </c>
      <c r="O62">
        <f>Sheet1!O62*TMP!O$2</f>
        <v>0.28050784664510819</v>
      </c>
      <c r="P62">
        <f>Sheet1!P62*TMP!P$2</f>
        <v>0.20056406129789872</v>
      </c>
      <c r="Q62">
        <f>Sheet1!Q62*TMP!Q$2</f>
        <v>0.38476992097652024</v>
      </c>
      <c r="R62">
        <f>Sheet1!R62*TMP!R$2</f>
        <v>0.446366043814515</v>
      </c>
      <c r="S62">
        <f>Sheet1!S62*TMP!S$2</f>
        <v>0.31623952794578108</v>
      </c>
      <c r="T62">
        <f>Sheet1!T62*TMP!T$2</f>
        <v>0.33097654339122146</v>
      </c>
    </row>
    <row r="63" spans="1:20" x14ac:dyDescent="0.45">
      <c r="A63" t="s">
        <v>154</v>
      </c>
      <c r="B63">
        <f>Sheet1!B63*TMP!B$2</f>
        <v>0.10201069411915392</v>
      </c>
      <c r="C63">
        <f>Sheet1!C63*TMP!C$2</f>
        <v>0.19524074067555033</v>
      </c>
      <c r="D63">
        <f>Sheet1!D63*TMP!D$2</f>
        <v>0.12357114573056947</v>
      </c>
      <c r="E63">
        <f>Sheet1!E63*TMP!E$2</f>
        <v>0.14207060913054395</v>
      </c>
      <c r="F63">
        <f>Sheet1!F63*TMP!F$2</f>
        <v>0.64064164445172267</v>
      </c>
      <c r="G63">
        <f>Sheet1!G63*TMP!G$2</f>
        <v>8.8411834752381971E-2</v>
      </c>
      <c r="H63">
        <f>Sheet1!H63*TMP!H$2</f>
        <v>0.4216951512865838</v>
      </c>
      <c r="I63">
        <f>Sheet1!I63*TMP!I$2</f>
        <v>3.2895787488795479E-2</v>
      </c>
      <c r="J63">
        <f>Sheet1!J63*TMP!J$2</f>
        <v>0.13631837288758936</v>
      </c>
      <c r="K63">
        <f>Sheet1!K63*TMP!K$2</f>
        <v>6.7932105976232782E-2</v>
      </c>
      <c r="L63">
        <f>Sheet1!L63*TMP!L$2</f>
        <v>0.50059255357573107</v>
      </c>
      <c r="M63">
        <f>Sheet1!M63*TMP!M$2</f>
        <v>0.31606889344278083</v>
      </c>
      <c r="N63">
        <f>Sheet1!N63*TMP!N$2</f>
        <v>0.7353066590184052</v>
      </c>
      <c r="O63">
        <f>Sheet1!O63*TMP!O$2</f>
        <v>0.53872944994715544</v>
      </c>
      <c r="P63">
        <f>Sheet1!P63*TMP!P$2</f>
        <v>8.7091824029231268E-2</v>
      </c>
      <c r="Q63">
        <f>Sheet1!Q63*TMP!Q$2</f>
        <v>0.39630058118854189</v>
      </c>
      <c r="R63">
        <f>Sheet1!R63*TMP!R$2</f>
        <v>0.12541815412385263</v>
      </c>
      <c r="S63">
        <f>Sheet1!S63*TMP!S$2</f>
        <v>0.1706879797850798</v>
      </c>
      <c r="T63">
        <f>Sheet1!T63*TMP!T$2</f>
        <v>0.53323733353802771</v>
      </c>
    </row>
    <row r="64" spans="1:20" x14ac:dyDescent="0.45">
      <c r="A64" t="s">
        <v>155</v>
      </c>
      <c r="B64">
        <f>Sheet1!B64*TMP!B$2</f>
        <v>6.9171401245920125E-2</v>
      </c>
      <c r="C64">
        <f>Sheet1!C64*TMP!C$2</f>
        <v>0.11140912353503932</v>
      </c>
      <c r="D64">
        <f>Sheet1!D64*TMP!D$2</f>
        <v>0.14617127099769903</v>
      </c>
      <c r="E64">
        <f>Sheet1!E64*TMP!E$2</f>
        <v>0.1025859696109522</v>
      </c>
      <c r="F64">
        <f>Sheet1!F64*TMP!F$2</f>
        <v>0.43714622426959887</v>
      </c>
      <c r="G64">
        <f>Sheet1!G64*TMP!G$2</f>
        <v>2.4490515688428676E-2</v>
      </c>
      <c r="H64">
        <f>Sheet1!H64*TMP!H$2</f>
        <v>0.28051725680835959</v>
      </c>
      <c r="I64">
        <f>Sheet1!I64*TMP!I$2</f>
        <v>3.3493743604083095E-2</v>
      </c>
      <c r="J64">
        <f>Sheet1!J64*TMP!J$2</f>
        <v>0.259980605548845</v>
      </c>
      <c r="K64">
        <f>Sheet1!K64*TMP!K$2</f>
        <v>9.6809951541154016E-2</v>
      </c>
      <c r="L64">
        <f>Sheet1!L64*TMP!L$2</f>
        <v>0.27110589398093821</v>
      </c>
      <c r="M64">
        <f>Sheet1!M64*TMP!M$2</f>
        <v>0.21737437280670427</v>
      </c>
      <c r="N64">
        <f>Sheet1!N64*TMP!N$2</f>
        <v>0.33928791903700428</v>
      </c>
      <c r="O64">
        <f>Sheet1!O64*TMP!O$2</f>
        <v>0.30919337760684906</v>
      </c>
      <c r="P64">
        <f>Sheet1!P64*TMP!P$2</f>
        <v>0.17055790198745183</v>
      </c>
      <c r="Q64">
        <f>Sheet1!Q64*TMP!Q$2</f>
        <v>0.2518749771667228</v>
      </c>
      <c r="R64">
        <f>Sheet1!R64*TMP!R$2</f>
        <v>0.43488831746625928</v>
      </c>
      <c r="S64">
        <f>Sheet1!S64*TMP!S$2</f>
        <v>0.2974802480424022</v>
      </c>
      <c r="T64">
        <f>Sheet1!T64*TMP!T$2</f>
        <v>0.34100857116050348</v>
      </c>
    </row>
    <row r="65" spans="1:20" x14ac:dyDescent="0.45">
      <c r="A65" t="s">
        <v>156</v>
      </c>
      <c r="B65">
        <f>Sheet1!B65*TMP!B$2</f>
        <v>6.6539500750651681E-2</v>
      </c>
      <c r="C65">
        <f>Sheet1!C65*TMP!C$2</f>
        <v>0.12337936735367437</v>
      </c>
      <c r="D65">
        <f>Sheet1!D65*TMP!D$2</f>
        <v>0.14713799881231662</v>
      </c>
      <c r="E65">
        <f>Sheet1!E65*TMP!E$2</f>
        <v>0.11372918290672557</v>
      </c>
      <c r="F65">
        <f>Sheet1!F65*TMP!F$2</f>
        <v>0.41520647843552555</v>
      </c>
      <c r="G65">
        <f>Sheet1!G65*TMP!G$2</f>
        <v>3.3142779804278738E-2</v>
      </c>
      <c r="H65">
        <f>Sheet1!H65*TMP!H$2</f>
        <v>0.3313375253815351</v>
      </c>
      <c r="I65">
        <f>Sheet1!I65*TMP!I$2</f>
        <v>3.3393313364012592E-2</v>
      </c>
      <c r="J65">
        <f>Sheet1!J65*TMP!J$2</f>
        <v>0.26727850117478819</v>
      </c>
      <c r="K65">
        <f>Sheet1!K65*TMP!K$2</f>
        <v>9.3662332263804562E-2</v>
      </c>
      <c r="L65">
        <f>Sheet1!L65*TMP!L$2</f>
        <v>0.34921928770180505</v>
      </c>
      <c r="M65">
        <f>Sheet1!M65*TMP!M$2</f>
        <v>0.26805482409585019</v>
      </c>
      <c r="N65">
        <f>Sheet1!N65*TMP!N$2</f>
        <v>0.33999070099950995</v>
      </c>
      <c r="O65">
        <f>Sheet1!O65*TMP!O$2</f>
        <v>0.27939240249903896</v>
      </c>
      <c r="P65">
        <f>Sheet1!P65*TMP!P$2</f>
        <v>0.2009071739992733</v>
      </c>
      <c r="Q65">
        <f>Sheet1!Q65*TMP!Q$2</f>
        <v>0.38442532744624958</v>
      </c>
      <c r="R65">
        <f>Sheet1!R65*TMP!R$2</f>
        <v>0.44873674929276303</v>
      </c>
      <c r="S65">
        <f>Sheet1!S65*TMP!S$2</f>
        <v>0.31776856680737142</v>
      </c>
      <c r="T65">
        <f>Sheet1!T65*TMP!T$2</f>
        <v>0.32934186421688211</v>
      </c>
    </row>
    <row r="66" spans="1:20" x14ac:dyDescent="0.45">
      <c r="A66" t="s">
        <v>157</v>
      </c>
      <c r="B66">
        <f>Sheet1!B66*TMP!B$2</f>
        <v>0.10083765335502816</v>
      </c>
      <c r="C66">
        <f>Sheet1!C66*TMP!C$2</f>
        <v>0.19253351752698064</v>
      </c>
      <c r="D66">
        <f>Sheet1!D66*TMP!D$2</f>
        <v>0.1242586273611931</v>
      </c>
      <c r="E66">
        <f>Sheet1!E66*TMP!E$2</f>
        <v>0.14005272452206152</v>
      </c>
      <c r="F66">
        <f>Sheet1!F66*TMP!F$2</f>
        <v>0.64227490883793581</v>
      </c>
      <c r="G66">
        <f>Sheet1!G66*TMP!G$2</f>
        <v>8.7764335271288893E-2</v>
      </c>
      <c r="H66">
        <f>Sheet1!H66*TMP!H$2</f>
        <v>0.41678942300869909</v>
      </c>
      <c r="I66">
        <f>Sheet1!I66*TMP!I$2</f>
        <v>3.2678790131601645E-2</v>
      </c>
      <c r="J66">
        <f>Sheet1!J66*TMP!J$2</f>
        <v>0.13533407638405087</v>
      </c>
      <c r="K66">
        <f>Sheet1!K66*TMP!K$2</f>
        <v>6.7696845602747982E-2</v>
      </c>
      <c r="L66">
        <f>Sheet1!L66*TMP!L$2</f>
        <v>0.49777557196157085</v>
      </c>
      <c r="M66">
        <f>Sheet1!M66*TMP!M$2</f>
        <v>0.314316259539832</v>
      </c>
      <c r="N66">
        <f>Sheet1!N66*TMP!N$2</f>
        <v>0.7368652838400539</v>
      </c>
      <c r="O66">
        <f>Sheet1!O66*TMP!O$2</f>
        <v>0.53879530003596843</v>
      </c>
      <c r="P66">
        <f>Sheet1!P66*TMP!P$2</f>
        <v>8.6049980065721801E-2</v>
      </c>
      <c r="Q66">
        <f>Sheet1!Q66*TMP!Q$2</f>
        <v>0.38965514208675456</v>
      </c>
      <c r="R66">
        <f>Sheet1!R66*TMP!R$2</f>
        <v>0.12362225751469987</v>
      </c>
      <c r="S66">
        <f>Sheet1!S66*TMP!S$2</f>
        <v>0.1680733582804336</v>
      </c>
      <c r="T66">
        <f>Sheet1!T66*TMP!T$2</f>
        <v>0.53610261732523012</v>
      </c>
    </row>
    <row r="67" spans="1:20" x14ac:dyDescent="0.45">
      <c r="A67" t="s">
        <v>158</v>
      </c>
      <c r="B67">
        <f>Sheet1!B67*TMP!B$2</f>
        <v>0.18325961721301631</v>
      </c>
      <c r="C67">
        <f>Sheet1!C67*TMP!C$2</f>
        <v>0.32925438021569758</v>
      </c>
      <c r="D67">
        <f>Sheet1!D67*TMP!D$2</f>
        <v>7.8168740053408334E-2</v>
      </c>
      <c r="E67">
        <f>Sheet1!E67*TMP!E$2</f>
        <v>0.22736340203085195</v>
      </c>
      <c r="F67">
        <f>Sheet1!F67*TMP!F$2</f>
        <v>0.60804731946318358</v>
      </c>
      <c r="G67">
        <f>Sheet1!G67*TMP!G$2</f>
        <v>0.11391760809931495</v>
      </c>
      <c r="H67">
        <f>Sheet1!H67*TMP!H$2</f>
        <v>0.57282463222491831</v>
      </c>
      <c r="I67">
        <f>Sheet1!I67*TMP!I$2</f>
        <v>5.3103529674879413E-2</v>
      </c>
      <c r="J67">
        <f>Sheet1!J67*TMP!J$2</f>
        <v>0.12537645351417553</v>
      </c>
      <c r="K67">
        <f>Sheet1!K67*TMP!K$2</f>
        <v>8.5711078813890867E-2</v>
      </c>
      <c r="L67">
        <f>Sheet1!L67*TMP!L$2</f>
        <v>0.59879548114712688</v>
      </c>
      <c r="M67">
        <f>Sheet1!M67*TMP!M$2</f>
        <v>0.3768286791270869</v>
      </c>
      <c r="N67">
        <f>Sheet1!N67*TMP!N$2</f>
        <v>0.69555138300981578</v>
      </c>
      <c r="O67">
        <f>Sheet1!O67*TMP!O$2</f>
        <v>0.58365788830637333</v>
      </c>
      <c r="P67">
        <f>Sheet1!P67*TMP!P$2</f>
        <v>5.8180830098136418E-2</v>
      </c>
      <c r="Q67">
        <f>Sheet1!Q67*TMP!Q$2</f>
        <v>0.47238629371741148</v>
      </c>
      <c r="R67">
        <f>Sheet1!R67*TMP!R$2</f>
        <v>0.17231810173233161</v>
      </c>
      <c r="S67">
        <f>Sheet1!S67*TMP!S$2</f>
        <v>0.24837794238667985</v>
      </c>
      <c r="T67">
        <f>Sheet1!T67*TMP!T$2</f>
        <v>0.46069891419096076</v>
      </c>
    </row>
    <row r="68" spans="1:20" x14ac:dyDescent="0.45">
      <c r="A68" t="s">
        <v>159</v>
      </c>
      <c r="B68">
        <f>Sheet1!B68*TMP!B$2</f>
        <v>0.10100639914567819</v>
      </c>
      <c r="C68">
        <f>Sheet1!C68*TMP!C$2</f>
        <v>0.19411223101180958</v>
      </c>
      <c r="D68">
        <f>Sheet1!D68*TMP!D$2</f>
        <v>0.12418621969097914</v>
      </c>
      <c r="E68">
        <f>Sheet1!E68*TMP!E$2</f>
        <v>0.14150895802414684</v>
      </c>
      <c r="F68">
        <f>Sheet1!F68*TMP!F$2</f>
        <v>0.63837889510744505</v>
      </c>
      <c r="G68">
        <f>Sheet1!G68*TMP!G$2</f>
        <v>8.8631637758228007E-2</v>
      </c>
      <c r="H68">
        <f>Sheet1!H68*TMP!H$2</f>
        <v>0.42410751032588856</v>
      </c>
      <c r="I68">
        <f>Sheet1!I68*TMP!I$2</f>
        <v>3.2457943842910703E-2</v>
      </c>
      <c r="J68">
        <f>Sheet1!J68*TMP!J$2</f>
        <v>0.13847310864494258</v>
      </c>
      <c r="K68">
        <f>Sheet1!K68*TMP!K$2</f>
        <v>6.7698945616666575E-2</v>
      </c>
      <c r="L68">
        <f>Sheet1!L68*TMP!L$2</f>
        <v>0.50088513771676457</v>
      </c>
      <c r="M68">
        <f>Sheet1!M68*TMP!M$2</f>
        <v>0.3170035409875242</v>
      </c>
      <c r="N68">
        <f>Sheet1!N68*TMP!N$2</f>
        <v>0.73426539294466808</v>
      </c>
      <c r="O68">
        <f>Sheet1!O68*TMP!O$2</f>
        <v>0.53611567278392225</v>
      </c>
      <c r="P68">
        <f>Sheet1!P68*TMP!P$2</f>
        <v>9.0069731476763268E-2</v>
      </c>
      <c r="Q68">
        <f>Sheet1!Q68*TMP!Q$2</f>
        <v>0.40504420727841234</v>
      </c>
      <c r="R68">
        <f>Sheet1!R68*TMP!R$2</f>
        <v>0.12621016617092631</v>
      </c>
      <c r="S68">
        <f>Sheet1!S68*TMP!S$2</f>
        <v>0.17104364067612765</v>
      </c>
      <c r="T68">
        <f>Sheet1!T68*TMP!T$2</f>
        <v>0.53136052137399192</v>
      </c>
    </row>
    <row r="69" spans="1:20" x14ac:dyDescent="0.45">
      <c r="A69" t="s">
        <v>160</v>
      </c>
      <c r="B69">
        <f>Sheet1!B69*TMP!B$2</f>
        <v>0.19008816167122727</v>
      </c>
      <c r="C69">
        <f>Sheet1!C69*TMP!C$2</f>
        <v>0.34091978552801688</v>
      </c>
      <c r="D69">
        <f>Sheet1!D69*TMP!D$2</f>
        <v>7.4407217684444013E-2</v>
      </c>
      <c r="E69">
        <f>Sheet1!E69*TMP!E$2</f>
        <v>0.2348992485738553</v>
      </c>
      <c r="F69">
        <f>Sheet1!F69*TMP!F$2</f>
        <v>0.60294921655069023</v>
      </c>
      <c r="G69">
        <f>Sheet1!G69*TMP!G$2</f>
        <v>0.11652920420426063</v>
      </c>
      <c r="H69">
        <f>Sheet1!H69*TMP!H$2</f>
        <v>0.58921122103354373</v>
      </c>
      <c r="I69">
        <f>Sheet1!I69*TMP!I$2</f>
        <v>5.4634604431920711E-2</v>
      </c>
      <c r="J69">
        <f>Sheet1!J69*TMP!J$2</f>
        <v>0.12621249124573122</v>
      </c>
      <c r="K69">
        <f>Sheet1!K69*TMP!K$2</f>
        <v>8.7195317734478264E-2</v>
      </c>
      <c r="L69">
        <f>Sheet1!L69*TMP!L$2</f>
        <v>0.60829301593657614</v>
      </c>
      <c r="M69">
        <f>Sheet1!M69*TMP!M$2</f>
        <v>0.38341002486752562</v>
      </c>
      <c r="N69">
        <f>Sheet1!N69*TMP!N$2</f>
        <v>0.69089183238786689</v>
      </c>
      <c r="O69">
        <f>Sheet1!O69*TMP!O$2</f>
        <v>0.58559050109524546</v>
      </c>
      <c r="P69">
        <f>Sheet1!P69*TMP!P$2</f>
        <v>5.8031951510919062E-2</v>
      </c>
      <c r="Q69">
        <f>Sheet1!Q69*TMP!Q$2</f>
        <v>0.48719150027142433</v>
      </c>
      <c r="R69">
        <f>Sheet1!R69*TMP!R$2</f>
        <v>0.17741123821300425</v>
      </c>
      <c r="S69">
        <f>Sheet1!S69*TMP!S$2</f>
        <v>0.25596173455501919</v>
      </c>
      <c r="T69">
        <f>Sheet1!T69*TMP!T$2</f>
        <v>0.45222120229110641</v>
      </c>
    </row>
    <row r="70" spans="1:20" x14ac:dyDescent="0.45">
      <c r="A70" t="s">
        <v>161</v>
      </c>
      <c r="B70">
        <f>Sheet1!B70*TMP!B$2</f>
        <v>4.6908745616393251E-2</v>
      </c>
      <c r="C70">
        <f>Sheet1!C70*TMP!C$2</f>
        <v>4.41626735568421E-2</v>
      </c>
      <c r="D70">
        <f>Sheet1!D70*TMP!D$2</f>
        <v>0.16896417913849396</v>
      </c>
      <c r="E70">
        <f>Sheet1!E70*TMP!E$2</f>
        <v>3.6048565436338643E-2</v>
      </c>
      <c r="F70">
        <f>Sheet1!F70*TMP!F$2</f>
        <v>0.53515981322056227</v>
      </c>
      <c r="G70">
        <f>Sheet1!G70*TMP!G$2</f>
        <v>4.2831474625615568E-2</v>
      </c>
      <c r="H70">
        <f>Sheet1!H70*TMP!H$2</f>
        <v>0.21065671030331121</v>
      </c>
      <c r="I70">
        <f>Sheet1!I70*TMP!I$2</f>
        <v>2.5449724493327715E-2</v>
      </c>
      <c r="J70">
        <f>Sheet1!J70*TMP!J$2</f>
        <v>0.22175539451093051</v>
      </c>
      <c r="K70">
        <f>Sheet1!K70*TMP!K$2</f>
        <v>6.6758156834824028E-2</v>
      </c>
      <c r="L70">
        <f>Sheet1!L70*TMP!L$2</f>
        <v>0.3011801596430056</v>
      </c>
      <c r="M70">
        <f>Sheet1!M70*TMP!M$2</f>
        <v>0.2039425287780752</v>
      </c>
      <c r="N70">
        <f>Sheet1!N70*TMP!N$2</f>
        <v>0.58982222997407008</v>
      </c>
      <c r="O70">
        <f>Sheet1!O70*TMP!O$2</f>
        <v>0.35913264117291194</v>
      </c>
      <c r="P70">
        <f>Sheet1!P70*TMP!P$2</f>
        <v>0.14369564825875006</v>
      </c>
      <c r="Q70">
        <f>Sheet1!Q70*TMP!Q$2</f>
        <v>0.18500130627395625</v>
      </c>
      <c r="R70">
        <f>Sheet1!R70*TMP!R$2</f>
        <v>0.24125749092467083</v>
      </c>
      <c r="S70">
        <f>Sheet1!S70*TMP!S$2</f>
        <v>0.13812267478735024</v>
      </c>
      <c r="T70">
        <f>Sheet1!T70*TMP!T$2</f>
        <v>0.5185879449744395</v>
      </c>
    </row>
    <row r="71" spans="1:20" x14ac:dyDescent="0.45">
      <c r="A71" t="s">
        <v>162</v>
      </c>
      <c r="B71">
        <f>Sheet1!B71*TMP!B$2</f>
        <v>0.1911185435954274</v>
      </c>
      <c r="C71">
        <f>Sheet1!C71*TMP!C$2</f>
        <v>0.34390527957029932</v>
      </c>
      <c r="D71">
        <f>Sheet1!D71*TMP!D$2</f>
        <v>7.3693594269697682E-2</v>
      </c>
      <c r="E71">
        <f>Sheet1!E71*TMP!E$2</f>
        <v>0.23734056325644598</v>
      </c>
      <c r="F71">
        <f>Sheet1!F71*TMP!F$2</f>
        <v>0.60269002963507745</v>
      </c>
      <c r="G71">
        <f>Sheet1!G71*TMP!G$2</f>
        <v>0.1169331217170293</v>
      </c>
      <c r="H71">
        <f>Sheet1!H71*TMP!H$2</f>
        <v>0.59296097998250552</v>
      </c>
      <c r="I71">
        <f>Sheet1!I71*TMP!I$2</f>
        <v>5.4919414559098059E-2</v>
      </c>
      <c r="J71">
        <f>Sheet1!J71*TMP!J$2</f>
        <v>0.12659182182306902</v>
      </c>
      <c r="K71">
        <f>Sheet1!K71*TMP!K$2</f>
        <v>8.7383722170584294E-2</v>
      </c>
      <c r="L71">
        <f>Sheet1!L71*TMP!L$2</f>
        <v>0.6112535079532766</v>
      </c>
      <c r="M71">
        <f>Sheet1!M71*TMP!M$2</f>
        <v>0.3844234595422869</v>
      </c>
      <c r="N71">
        <f>Sheet1!N71*TMP!N$2</f>
        <v>0.68970852980708353</v>
      </c>
      <c r="O71">
        <f>Sheet1!O71*TMP!O$2</f>
        <v>0.58672453349653331</v>
      </c>
      <c r="P71">
        <f>Sheet1!P71*TMP!P$2</f>
        <v>5.8281752620203159E-2</v>
      </c>
      <c r="Q71">
        <f>Sheet1!Q71*TMP!Q$2</f>
        <v>0.49080931118442672</v>
      </c>
      <c r="R71">
        <f>Sheet1!R71*TMP!R$2</f>
        <v>0.17919065540852316</v>
      </c>
      <c r="S71">
        <f>Sheet1!S71*TMP!S$2</f>
        <v>0.25910266582241293</v>
      </c>
      <c r="T71">
        <f>Sheet1!T71*TMP!T$2</f>
        <v>0.44998438501307619</v>
      </c>
    </row>
    <row r="72" spans="1:20" x14ac:dyDescent="0.45">
      <c r="A72" t="s">
        <v>163</v>
      </c>
      <c r="B72">
        <f>Sheet1!B72*TMP!B$2</f>
        <v>5.1386776365636107E-2</v>
      </c>
      <c r="C72">
        <f>Sheet1!C72*TMP!C$2</f>
        <v>4.6106529508544332E-2</v>
      </c>
      <c r="D72">
        <f>Sheet1!D72*TMP!D$2</f>
        <v>0.16726338885454581</v>
      </c>
      <c r="E72">
        <f>Sheet1!E72*TMP!E$2</f>
        <v>3.7723197417602543E-2</v>
      </c>
      <c r="F72">
        <f>Sheet1!F72*TMP!F$2</f>
        <v>0.52178379961130295</v>
      </c>
      <c r="G72">
        <f>Sheet1!G72*TMP!G$2</f>
        <v>4.1213025981016477E-2</v>
      </c>
      <c r="H72">
        <f>Sheet1!H72*TMP!H$2</f>
        <v>0.22152671430743068</v>
      </c>
      <c r="I72">
        <f>Sheet1!I72*TMP!I$2</f>
        <v>2.4026255168538235E-2</v>
      </c>
      <c r="J72">
        <f>Sheet1!J72*TMP!J$2</f>
        <v>0.24185314328909216</v>
      </c>
      <c r="K72">
        <f>Sheet1!K72*TMP!K$2</f>
        <v>7.020855294143491E-2</v>
      </c>
      <c r="L72">
        <f>Sheet1!L72*TMP!L$2</f>
        <v>0.25052580843790306</v>
      </c>
      <c r="M72">
        <f>Sheet1!M72*TMP!M$2</f>
        <v>0.17660894185569589</v>
      </c>
      <c r="N72">
        <f>Sheet1!N72*TMP!N$2</f>
        <v>0.56346717488346709</v>
      </c>
      <c r="O72">
        <f>Sheet1!O72*TMP!O$2</f>
        <v>0.36363482391625573</v>
      </c>
      <c r="P72">
        <f>Sheet1!P72*TMP!P$2</f>
        <v>0.14808295801515978</v>
      </c>
      <c r="Q72">
        <f>Sheet1!Q72*TMP!Q$2</f>
        <v>0.18217999480820857</v>
      </c>
      <c r="R72">
        <f>Sheet1!R72*TMP!R$2</f>
        <v>0.25311959804163708</v>
      </c>
      <c r="S72">
        <f>Sheet1!S72*TMP!S$2</f>
        <v>0.1451670700927615</v>
      </c>
      <c r="T72">
        <f>Sheet1!T72*TMP!T$2</f>
        <v>0.48842359968620186</v>
      </c>
    </row>
    <row r="73" spans="1:20" x14ac:dyDescent="0.45">
      <c r="A73" t="s">
        <v>164</v>
      </c>
      <c r="B73">
        <f>Sheet1!B73*TMP!B$2</f>
        <v>2.820046997143287E-2</v>
      </c>
      <c r="C73">
        <f>Sheet1!C73*TMP!C$2</f>
        <v>8.319067855973214E-2</v>
      </c>
      <c r="D73">
        <f>Sheet1!D73*TMP!D$2</f>
        <v>0.15721491469170845</v>
      </c>
      <c r="E73">
        <f>Sheet1!E73*TMP!E$2</f>
        <v>8.125684743672848E-2</v>
      </c>
      <c r="F73">
        <f>Sheet1!F73*TMP!F$2</f>
        <v>0.58986596128323276</v>
      </c>
      <c r="G73">
        <f>Sheet1!G73*TMP!G$2</f>
        <v>4.6733761320193343E-2</v>
      </c>
      <c r="H73">
        <f>Sheet1!H73*TMP!H$2</f>
        <v>0.29130129671883304</v>
      </c>
      <c r="I73">
        <f>Sheet1!I73*TMP!I$2</f>
        <v>1.7514115613320697E-2</v>
      </c>
      <c r="J73">
        <f>Sheet1!J73*TMP!J$2</f>
        <v>0.15846071667374806</v>
      </c>
      <c r="K73">
        <f>Sheet1!K73*TMP!K$2</f>
        <v>7.2801427624960807E-2</v>
      </c>
      <c r="L73">
        <f>Sheet1!L73*TMP!L$2</f>
        <v>0.3871301066717216</v>
      </c>
      <c r="M73">
        <f>Sheet1!M73*TMP!M$2</f>
        <v>0.29240424048795416</v>
      </c>
      <c r="N73">
        <f>Sheet1!N73*TMP!N$2</f>
        <v>0.59042349353865187</v>
      </c>
      <c r="O73">
        <f>Sheet1!O73*TMP!O$2</f>
        <v>0.42372773102696659</v>
      </c>
      <c r="P73">
        <f>Sheet1!P73*TMP!P$2</f>
        <v>0.13597744419367139</v>
      </c>
      <c r="Q73">
        <f>Sheet1!Q73*TMP!Q$2</f>
        <v>0.3674788575388761</v>
      </c>
      <c r="R73">
        <f>Sheet1!R73*TMP!R$2</f>
        <v>0.21320704324225187</v>
      </c>
      <c r="S73">
        <f>Sheet1!S73*TMP!S$2</f>
        <v>0.18136504118700117</v>
      </c>
      <c r="T73">
        <f>Sheet1!T73*TMP!T$2</f>
        <v>0.49903698694261595</v>
      </c>
    </row>
    <row r="74" spans="1:20" x14ac:dyDescent="0.45">
      <c r="A74" t="s">
        <v>165</v>
      </c>
      <c r="B74">
        <f>Sheet1!B74*TMP!B$2</f>
        <v>5.2152717028597952E-2</v>
      </c>
      <c r="C74">
        <f>Sheet1!C74*TMP!C$2</f>
        <v>4.6443733451092151E-2</v>
      </c>
      <c r="D74">
        <f>Sheet1!D74*TMP!D$2</f>
        <v>0.16709245001668627</v>
      </c>
      <c r="E74">
        <f>Sheet1!E74*TMP!E$2</f>
        <v>3.7928761128203432E-2</v>
      </c>
      <c r="F74">
        <f>Sheet1!F74*TMP!F$2</f>
        <v>0.51917617350342182</v>
      </c>
      <c r="G74">
        <f>Sheet1!G74*TMP!G$2</f>
        <v>4.0728181435508978E-2</v>
      </c>
      <c r="H74">
        <f>Sheet1!H74*TMP!H$2</f>
        <v>0.22052374057871074</v>
      </c>
      <c r="I74">
        <f>Sheet1!I74*TMP!I$2</f>
        <v>2.4376887084675589E-2</v>
      </c>
      <c r="J74">
        <f>Sheet1!J74*TMP!J$2</f>
        <v>0.2434886793870458</v>
      </c>
      <c r="K74">
        <f>Sheet1!K74*TMP!K$2</f>
        <v>7.0627345495266336E-2</v>
      </c>
      <c r="L74">
        <f>Sheet1!L74*TMP!L$2</f>
        <v>0.24837710975285687</v>
      </c>
      <c r="M74">
        <f>Sheet1!M74*TMP!M$2</f>
        <v>0.17506083933222505</v>
      </c>
      <c r="N74">
        <f>Sheet1!N74*TMP!N$2</f>
        <v>0.5590841052248785</v>
      </c>
      <c r="O74">
        <f>Sheet1!O74*TMP!O$2</f>
        <v>0.36148739089468368</v>
      </c>
      <c r="P74">
        <f>Sheet1!P74*TMP!P$2</f>
        <v>0.14841340188043989</v>
      </c>
      <c r="Q74">
        <f>Sheet1!Q74*TMP!Q$2</f>
        <v>0.17849719358480234</v>
      </c>
      <c r="R74">
        <f>Sheet1!R74*TMP!R$2</f>
        <v>0.2571187535567091</v>
      </c>
      <c r="S74">
        <f>Sheet1!S74*TMP!S$2</f>
        <v>0.14703114951750407</v>
      </c>
      <c r="T74">
        <f>Sheet1!T74*TMP!T$2</f>
        <v>0.48606075830654466</v>
      </c>
    </row>
    <row r="75" spans="1:20" x14ac:dyDescent="0.45">
      <c r="A75" t="s">
        <v>166</v>
      </c>
      <c r="B75">
        <f>Sheet1!B75*TMP!B$2</f>
        <v>0.18768209724548204</v>
      </c>
      <c r="C75">
        <f>Sheet1!C75*TMP!C$2</f>
        <v>0.3375389383238187</v>
      </c>
      <c r="D75">
        <f>Sheet1!D75*TMP!D$2</f>
        <v>7.5645657787206513E-2</v>
      </c>
      <c r="E75">
        <f>Sheet1!E75*TMP!E$2</f>
        <v>0.23302046952218267</v>
      </c>
      <c r="F75">
        <f>Sheet1!F75*TMP!F$2</f>
        <v>0.60504924943853677</v>
      </c>
      <c r="G75">
        <f>Sheet1!G75*TMP!G$2</f>
        <v>0.11561485967182682</v>
      </c>
      <c r="H75">
        <f>Sheet1!H75*TMP!H$2</f>
        <v>0.58419772882775522</v>
      </c>
      <c r="I75">
        <f>Sheet1!I75*TMP!I$2</f>
        <v>5.4127144781550146E-2</v>
      </c>
      <c r="J75">
        <f>Sheet1!J75*TMP!J$2</f>
        <v>0.12606864879304949</v>
      </c>
      <c r="K75">
        <f>Sheet1!K75*TMP!K$2</f>
        <v>8.6651169977349299E-2</v>
      </c>
      <c r="L75">
        <f>Sheet1!L75*TMP!L$2</f>
        <v>0.60585590165084224</v>
      </c>
      <c r="M75">
        <f>Sheet1!M75*TMP!M$2</f>
        <v>0.38110318000908933</v>
      </c>
      <c r="N75">
        <f>Sheet1!N75*TMP!N$2</f>
        <v>0.69224773445874177</v>
      </c>
      <c r="O75">
        <f>Sheet1!O75*TMP!O$2</f>
        <v>0.58541109908456468</v>
      </c>
      <c r="P75">
        <f>Sheet1!P75*TMP!P$2</f>
        <v>5.8246512830307323E-2</v>
      </c>
      <c r="Q75">
        <f>Sheet1!Q75*TMP!Q$2</f>
        <v>0.48279872536022833</v>
      </c>
      <c r="R75">
        <f>Sheet1!R75*TMP!R$2</f>
        <v>0.17621852561921708</v>
      </c>
      <c r="S75">
        <f>Sheet1!S75*TMP!S$2</f>
        <v>0.25447829632589919</v>
      </c>
      <c r="T75">
        <f>Sheet1!T75*TMP!T$2</f>
        <v>0.45463822324793496</v>
      </c>
    </row>
    <row r="76" spans="1:20" x14ac:dyDescent="0.45">
      <c r="A76" t="s">
        <v>167</v>
      </c>
      <c r="B76">
        <f>Sheet1!B76*TMP!B$2</f>
        <v>9.8110217379857256E-2</v>
      </c>
      <c r="C76">
        <f>Sheet1!C76*TMP!C$2</f>
        <v>0.18886030328331199</v>
      </c>
      <c r="D76">
        <f>Sheet1!D76*TMP!D$2</f>
        <v>0.12591547600009359</v>
      </c>
      <c r="E76">
        <f>Sheet1!E76*TMP!E$2</f>
        <v>0.13793089758588348</v>
      </c>
      <c r="F76">
        <f>Sheet1!F76*TMP!F$2</f>
        <v>0.63800282480467174</v>
      </c>
      <c r="G76">
        <f>Sheet1!G76*TMP!G$2</f>
        <v>8.7965205392074655E-2</v>
      </c>
      <c r="H76">
        <f>Sheet1!H76*TMP!H$2</f>
        <v>0.41995789644282977</v>
      </c>
      <c r="I76">
        <f>Sheet1!I76*TMP!I$2</f>
        <v>3.1618663510949351E-2</v>
      </c>
      <c r="J76">
        <f>Sheet1!J76*TMP!J$2</f>
        <v>0.13965233573713484</v>
      </c>
      <c r="K76">
        <f>Sheet1!K76*TMP!K$2</f>
        <v>6.707987520734035E-2</v>
      </c>
      <c r="L76">
        <f>Sheet1!L76*TMP!L$2</f>
        <v>0.49718660677433285</v>
      </c>
      <c r="M76">
        <f>Sheet1!M76*TMP!M$2</f>
        <v>0.31560870362804966</v>
      </c>
      <c r="N76">
        <f>Sheet1!N76*TMP!N$2</f>
        <v>0.7352528568797071</v>
      </c>
      <c r="O76">
        <f>Sheet1!O76*TMP!O$2</f>
        <v>0.53306294835464652</v>
      </c>
      <c r="P76">
        <f>Sheet1!P76*TMP!P$2</f>
        <v>9.2157438789369148E-2</v>
      </c>
      <c r="Q76">
        <f>Sheet1!Q76*TMP!Q$2</f>
        <v>0.40601675700023709</v>
      </c>
      <c r="R76">
        <f>Sheet1!R76*TMP!R$2</f>
        <v>0.12458135996918915</v>
      </c>
      <c r="S76">
        <f>Sheet1!S76*TMP!S$2</f>
        <v>0.16771206056507904</v>
      </c>
      <c r="T76">
        <f>Sheet1!T76*TMP!T$2</f>
        <v>0.5332208402811105</v>
      </c>
    </row>
    <row r="77" spans="1:20" x14ac:dyDescent="0.45">
      <c r="A77" t="s">
        <v>168</v>
      </c>
      <c r="B77">
        <f>Sheet1!B77*TMP!B$2</f>
        <v>6.7681690137092215E-2</v>
      </c>
      <c r="C77">
        <f>Sheet1!C77*TMP!C$2</f>
        <v>5.7141996420215474E-2</v>
      </c>
      <c r="D77">
        <f>Sheet1!D77*TMP!D$2</f>
        <v>0.14829541978828292</v>
      </c>
      <c r="E77">
        <f>Sheet1!E77*TMP!E$2</f>
        <v>3.7472061776369567E-2</v>
      </c>
      <c r="F77">
        <f>Sheet1!F77*TMP!F$2</f>
        <v>0.65179653504947443</v>
      </c>
      <c r="G77">
        <f>Sheet1!G77*TMP!G$2</f>
        <v>6.5724558669820882E-2</v>
      </c>
      <c r="H77">
        <f>Sheet1!H77*TMP!H$2</f>
        <v>0.29130953517714586</v>
      </c>
      <c r="I77">
        <f>Sheet1!I77*TMP!I$2</f>
        <v>2.0658837519180719E-2</v>
      </c>
      <c r="J77">
        <f>Sheet1!J77*TMP!J$2</f>
        <v>0.25231612885461724</v>
      </c>
      <c r="K77">
        <f>Sheet1!K77*TMP!K$2</f>
        <v>5.4174880284456155E-2</v>
      </c>
      <c r="L77">
        <f>Sheet1!L77*TMP!L$2</f>
        <v>0.28809058990489905</v>
      </c>
      <c r="M77">
        <f>Sheet1!M77*TMP!M$2</f>
        <v>0.20288144366878091</v>
      </c>
      <c r="N77">
        <f>Sheet1!N77*TMP!N$2</f>
        <v>0.72482826590875615</v>
      </c>
      <c r="O77">
        <f>Sheet1!O77*TMP!O$2</f>
        <v>0.46587052912232896</v>
      </c>
      <c r="P77">
        <f>Sheet1!P77*TMP!P$2</f>
        <v>0.13325138013123153</v>
      </c>
      <c r="Q77">
        <f>Sheet1!Q77*TMP!Q$2</f>
        <v>0.21269498871713205</v>
      </c>
      <c r="R77">
        <f>Sheet1!R77*TMP!R$2</f>
        <v>0.18060203917110815</v>
      </c>
      <c r="S77">
        <f>Sheet1!S77*TMP!S$2</f>
        <v>8.7295193947779307E-2</v>
      </c>
      <c r="T77">
        <f>Sheet1!T77*TMP!T$2</f>
        <v>0.64296079994259292</v>
      </c>
    </row>
    <row r="78" spans="1:20" x14ac:dyDescent="0.45">
      <c r="A78" t="s">
        <v>169</v>
      </c>
      <c r="B78">
        <f>Sheet1!B78*TMP!B$2</f>
        <v>0.14842230544304191</v>
      </c>
      <c r="C78">
        <f>Sheet1!C78*TMP!C$2</f>
        <v>0.11250708303160634</v>
      </c>
      <c r="D78">
        <f>Sheet1!D78*TMP!D$2</f>
        <v>0.13462946333983944</v>
      </c>
      <c r="E78">
        <f>Sheet1!E78*TMP!E$2</f>
        <v>9.4763294991817959E-2</v>
      </c>
      <c r="F78">
        <f>Sheet1!F78*TMP!F$2</f>
        <v>0.36701643484919094</v>
      </c>
      <c r="G78">
        <f>Sheet1!G78*TMP!G$2</f>
        <v>3.9930836719236452E-2</v>
      </c>
      <c r="H78">
        <f>Sheet1!H78*TMP!H$2</f>
        <v>0.26133725779579059</v>
      </c>
      <c r="I78">
        <f>Sheet1!I78*TMP!I$2</f>
        <v>5.4880139055214619E-2</v>
      </c>
      <c r="J78">
        <f>Sheet1!J78*TMP!J$2</f>
        <v>0.29023259179759298</v>
      </c>
      <c r="K78">
        <f>Sheet1!K78*TMP!K$2</f>
        <v>9.0203030448116228E-2</v>
      </c>
      <c r="L78">
        <f>Sheet1!L78*TMP!L$2</f>
        <v>0.23893780526087049</v>
      </c>
      <c r="M78">
        <f>Sheet1!M78*TMP!M$2</f>
        <v>0.1734458001833091</v>
      </c>
      <c r="N78">
        <f>Sheet1!N78*TMP!N$2</f>
        <v>0.33196295344017357</v>
      </c>
      <c r="O78">
        <f>Sheet1!O78*TMP!O$2</f>
        <v>0.29373914129943285</v>
      </c>
      <c r="P78">
        <f>Sheet1!P78*TMP!P$2</f>
        <v>0.17587645474237817</v>
      </c>
      <c r="Q78">
        <f>Sheet1!Q78*TMP!Q$2</f>
        <v>0.16806102579847618</v>
      </c>
      <c r="R78">
        <f>Sheet1!R78*TMP!R$2</f>
        <v>0.43251838546731053</v>
      </c>
      <c r="S78">
        <f>Sheet1!S78*TMP!S$2</f>
        <v>0.26026637758413024</v>
      </c>
      <c r="T78">
        <f>Sheet1!T78*TMP!T$2</f>
        <v>0.37932279438586725</v>
      </c>
    </row>
    <row r="79" spans="1:20" x14ac:dyDescent="0.45">
      <c r="A79" t="s">
        <v>170</v>
      </c>
      <c r="B79">
        <f>Sheet1!B79*TMP!B$2</f>
        <v>1.5897796525495514E-2</v>
      </c>
      <c r="C79">
        <f>Sheet1!C79*TMP!C$2</f>
        <v>1.230091897094049E-2</v>
      </c>
      <c r="D79">
        <f>Sheet1!D79*TMP!D$2</f>
        <v>0.17517952716220409</v>
      </c>
      <c r="E79">
        <f>Sheet1!E79*TMP!E$2</f>
        <v>1.1380442041142224E-2</v>
      </c>
      <c r="F79">
        <f>Sheet1!F79*TMP!F$2</f>
        <v>0.68452013632865916</v>
      </c>
      <c r="G79">
        <f>Sheet1!G79*TMP!G$2</f>
        <v>5.2575340166095975E-2</v>
      </c>
      <c r="H79">
        <f>Sheet1!H79*TMP!H$2</f>
        <v>0.18559682952538556</v>
      </c>
      <c r="I79">
        <f>Sheet1!I79*TMP!I$2</f>
        <v>9.496812569470367E-3</v>
      </c>
      <c r="J79">
        <f>Sheet1!J79*TMP!J$2</f>
        <v>0.1376595700376417</v>
      </c>
      <c r="K79">
        <f>Sheet1!K79*TMP!K$2</f>
        <v>5.2409802890792868E-2</v>
      </c>
      <c r="L79">
        <f>Sheet1!L79*TMP!L$2</f>
        <v>0.28612832947407568</v>
      </c>
      <c r="M79">
        <f>Sheet1!M79*TMP!M$2</f>
        <v>0.20176189146443169</v>
      </c>
      <c r="N79">
        <f>Sheet1!N79*TMP!N$2</f>
        <v>0.7867105633323217</v>
      </c>
      <c r="O79">
        <f>Sheet1!O79*TMP!O$2</f>
        <v>0.49978914241751987</v>
      </c>
      <c r="P79">
        <f>Sheet1!P79*TMP!P$2</f>
        <v>8.5881680469409166E-2</v>
      </c>
      <c r="Q79">
        <f>Sheet1!Q79*TMP!Q$2</f>
        <v>0.16616589165043952</v>
      </c>
      <c r="R79">
        <f>Sheet1!R79*TMP!R$2</f>
        <v>4.0182527590536525E-2</v>
      </c>
      <c r="S79">
        <f>Sheet1!S79*TMP!S$2</f>
        <v>2.5352415470628876E-2</v>
      </c>
      <c r="T79">
        <f>Sheet1!T79*TMP!T$2</f>
        <v>0.6407116602545353</v>
      </c>
    </row>
    <row r="80" spans="1:20" x14ac:dyDescent="0.45">
      <c r="A80" t="s">
        <v>171</v>
      </c>
      <c r="B80">
        <f>Sheet1!B80*TMP!B$2</f>
        <v>4.8533284421931062E-2</v>
      </c>
      <c r="C80">
        <f>Sheet1!C80*TMP!C$2</f>
        <v>4.600171638126542E-2</v>
      </c>
      <c r="D80">
        <f>Sheet1!D80*TMP!D$2</f>
        <v>0.16859410588823859</v>
      </c>
      <c r="E80">
        <f>Sheet1!E80*TMP!E$2</f>
        <v>3.7529646466378637E-2</v>
      </c>
      <c r="F80">
        <f>Sheet1!F80*TMP!F$2</f>
        <v>0.52705827275717576</v>
      </c>
      <c r="G80">
        <f>Sheet1!G80*TMP!G$2</f>
        <v>4.2503054589756548E-2</v>
      </c>
      <c r="H80">
        <f>Sheet1!H80*TMP!H$2</f>
        <v>0.21380961405763979</v>
      </c>
      <c r="I80">
        <f>Sheet1!I80*TMP!I$2</f>
        <v>2.6048780828202025E-2</v>
      </c>
      <c r="J80">
        <f>Sheet1!J80*TMP!J$2</f>
        <v>0.22709778369109854</v>
      </c>
      <c r="K80">
        <f>Sheet1!K80*TMP!K$2</f>
        <v>6.7558237948257216E-2</v>
      </c>
      <c r="L80">
        <f>Sheet1!L80*TMP!L$2</f>
        <v>0.30015504075846366</v>
      </c>
      <c r="M80">
        <f>Sheet1!M80*TMP!M$2</f>
        <v>0.20333625456442397</v>
      </c>
      <c r="N80">
        <f>Sheet1!N80*TMP!N$2</f>
        <v>0.57927137821306451</v>
      </c>
      <c r="O80">
        <f>Sheet1!O80*TMP!O$2</f>
        <v>0.35250061802886051</v>
      </c>
      <c r="P80">
        <f>Sheet1!P80*TMP!P$2</f>
        <v>0.14732289701920706</v>
      </c>
      <c r="Q80">
        <f>Sheet1!Q80*TMP!Q$2</f>
        <v>0.18893796753911843</v>
      </c>
      <c r="R80">
        <f>Sheet1!R80*TMP!R$2</f>
        <v>0.25132096138383131</v>
      </c>
      <c r="S80">
        <f>Sheet1!S80*TMP!S$2</f>
        <v>0.14410147812514698</v>
      </c>
      <c r="T80">
        <f>Sheet1!T80*TMP!T$2</f>
        <v>0.51074847674971124</v>
      </c>
    </row>
    <row r="81" spans="1:20" x14ac:dyDescent="0.45">
      <c r="A81" t="s">
        <v>172</v>
      </c>
      <c r="B81">
        <f>Sheet1!B81*TMP!B$2</f>
        <v>5.2642995103556488E-2</v>
      </c>
      <c r="C81">
        <f>Sheet1!C81*TMP!C$2</f>
        <v>4.6240306451720246E-2</v>
      </c>
      <c r="D81">
        <f>Sheet1!D81*TMP!D$2</f>
        <v>0.16696771188683412</v>
      </c>
      <c r="E81">
        <f>Sheet1!E81*TMP!E$2</f>
        <v>3.7683330194766454E-2</v>
      </c>
      <c r="F81">
        <f>Sheet1!F81*TMP!F$2</f>
        <v>0.51851279534502759</v>
      </c>
      <c r="G81">
        <f>Sheet1!G81*TMP!G$2</f>
        <v>4.0188575424331546E-2</v>
      </c>
      <c r="H81">
        <f>Sheet1!H81*TMP!H$2</f>
        <v>0.21834750744931009</v>
      </c>
      <c r="I81">
        <f>Sheet1!I81*TMP!I$2</f>
        <v>2.456545866022454E-2</v>
      </c>
      <c r="J81">
        <f>Sheet1!J81*TMP!J$2</f>
        <v>0.24411001579196576</v>
      </c>
      <c r="K81">
        <f>Sheet1!K81*TMP!K$2</f>
        <v>7.0954134371360403E-2</v>
      </c>
      <c r="L81">
        <f>Sheet1!L81*TMP!L$2</f>
        <v>0.24470215614159022</v>
      </c>
      <c r="M81">
        <f>Sheet1!M81*TMP!M$2</f>
        <v>0.1726005073505488</v>
      </c>
      <c r="N81">
        <f>Sheet1!N81*TMP!N$2</f>
        <v>0.55672686872351795</v>
      </c>
      <c r="O81">
        <f>Sheet1!O81*TMP!O$2</f>
        <v>0.36132715230293033</v>
      </c>
      <c r="P81">
        <f>Sheet1!P81*TMP!P$2</f>
        <v>0.14759846150674416</v>
      </c>
      <c r="Q81">
        <f>Sheet1!Q81*TMP!Q$2</f>
        <v>0.1722478965990934</v>
      </c>
      <c r="R81">
        <f>Sheet1!R81*TMP!R$2</f>
        <v>0.25879208162160061</v>
      </c>
      <c r="S81">
        <f>Sheet1!S81*TMP!S$2</f>
        <v>0.14737055297564994</v>
      </c>
      <c r="T81">
        <f>Sheet1!T81*TMP!T$2</f>
        <v>0.4851791500421696</v>
      </c>
    </row>
    <row r="82" spans="1:20" x14ac:dyDescent="0.45">
      <c r="A82" t="s">
        <v>173</v>
      </c>
      <c r="B82">
        <f>Sheet1!B82*TMP!B$2</f>
        <v>6.9927336604863471E-2</v>
      </c>
      <c r="C82">
        <f>Sheet1!C82*TMP!C$2</f>
        <v>0.11085404120297643</v>
      </c>
      <c r="D82">
        <f>Sheet1!D82*TMP!D$2</f>
        <v>0.14637803981974845</v>
      </c>
      <c r="E82">
        <f>Sheet1!E82*TMP!E$2</f>
        <v>0.10181200509778715</v>
      </c>
      <c r="F82">
        <f>Sheet1!F82*TMP!F$2</f>
        <v>0.43428815428742723</v>
      </c>
      <c r="G82">
        <f>Sheet1!G82*TMP!G$2</f>
        <v>2.4309344164651529E-2</v>
      </c>
      <c r="H82">
        <f>Sheet1!H82*TMP!H$2</f>
        <v>0.27899521414492967</v>
      </c>
      <c r="I82">
        <f>Sheet1!I82*TMP!I$2</f>
        <v>3.3840032861655579E-2</v>
      </c>
      <c r="J82">
        <f>Sheet1!J82*TMP!J$2</f>
        <v>0.26235265610135866</v>
      </c>
      <c r="K82">
        <f>Sheet1!K82*TMP!K$2</f>
        <v>9.6818677250433013E-2</v>
      </c>
      <c r="L82">
        <f>Sheet1!L82*TMP!L$2</f>
        <v>0.2693091498263307</v>
      </c>
      <c r="M82">
        <f>Sheet1!M82*TMP!M$2</f>
        <v>0.21538117131096907</v>
      </c>
      <c r="N82">
        <f>Sheet1!N82*TMP!N$2</f>
        <v>0.33720488995149711</v>
      </c>
      <c r="O82">
        <f>Sheet1!O82*TMP!O$2</f>
        <v>0.30621045720794343</v>
      </c>
      <c r="P82">
        <f>Sheet1!P82*TMP!P$2</f>
        <v>0.17138200258602515</v>
      </c>
      <c r="Q82">
        <f>Sheet1!Q82*TMP!Q$2</f>
        <v>0.24802585911112032</v>
      </c>
      <c r="R82">
        <f>Sheet1!R82*TMP!R$2</f>
        <v>0.43764989935024828</v>
      </c>
      <c r="S82">
        <f>Sheet1!S82*TMP!S$2</f>
        <v>0.29768180539398098</v>
      </c>
      <c r="T82">
        <f>Sheet1!T82*TMP!T$2</f>
        <v>0.34014146278294877</v>
      </c>
    </row>
    <row r="83" spans="1:20" x14ac:dyDescent="0.45">
      <c r="A83" t="s">
        <v>174</v>
      </c>
      <c r="B83">
        <f>Sheet1!B83*TMP!B$2</f>
        <v>2.8770746738224915E-2</v>
      </c>
      <c r="C83">
        <f>Sheet1!C83*TMP!C$2</f>
        <v>8.5948574260118926E-2</v>
      </c>
      <c r="D83">
        <f>Sheet1!D83*TMP!D$2</f>
        <v>0.15654926713577416</v>
      </c>
      <c r="E83">
        <f>Sheet1!E83*TMP!E$2</f>
        <v>8.395133207699651E-2</v>
      </c>
      <c r="F83">
        <f>Sheet1!F83*TMP!F$2</f>
        <v>0.58549672669642838</v>
      </c>
      <c r="G83">
        <f>Sheet1!G83*TMP!G$2</f>
        <v>4.6691720811737975E-2</v>
      </c>
      <c r="H83">
        <f>Sheet1!H83*TMP!H$2</f>
        <v>0.29684423036181562</v>
      </c>
      <c r="I83">
        <f>Sheet1!I83*TMP!I$2</f>
        <v>1.7668078437283404E-2</v>
      </c>
      <c r="J83">
        <f>Sheet1!J83*TMP!J$2</f>
        <v>0.16047933489851485</v>
      </c>
      <c r="K83">
        <f>Sheet1!K83*TMP!K$2</f>
        <v>7.3584523483238823E-2</v>
      </c>
      <c r="L83">
        <f>Sheet1!L83*TMP!L$2</f>
        <v>0.38948709019013189</v>
      </c>
      <c r="M83">
        <f>Sheet1!M83*TMP!M$2</f>
        <v>0.29511747020410012</v>
      </c>
      <c r="N83">
        <f>Sheet1!N83*TMP!N$2</f>
        <v>0.5825712026444988</v>
      </c>
      <c r="O83">
        <f>Sheet1!O83*TMP!O$2</f>
        <v>0.42084966047068068</v>
      </c>
      <c r="P83">
        <f>Sheet1!P83*TMP!P$2</f>
        <v>0.13866861930546417</v>
      </c>
      <c r="Q83">
        <f>Sheet1!Q83*TMP!Q$2</f>
        <v>0.37760844034128044</v>
      </c>
      <c r="R83">
        <f>Sheet1!R83*TMP!R$2</f>
        <v>0.21978939974485701</v>
      </c>
      <c r="S83">
        <f>Sheet1!S83*TMP!S$2</f>
        <v>0.18738141463355865</v>
      </c>
      <c r="T83">
        <f>Sheet1!T83*TMP!T$2</f>
        <v>0.49231978092741413</v>
      </c>
    </row>
    <row r="84" spans="1:20" x14ac:dyDescent="0.45">
      <c r="A84" t="s">
        <v>175</v>
      </c>
      <c r="B84">
        <f>Sheet1!B84*TMP!B$2</f>
        <v>6.5915815346095516E-2</v>
      </c>
      <c r="C84">
        <f>Sheet1!C84*TMP!C$2</f>
        <v>0.12051865013555448</v>
      </c>
      <c r="D84">
        <f>Sheet1!D84*TMP!D$2</f>
        <v>0.14805080941751103</v>
      </c>
      <c r="E84">
        <f>Sheet1!E84*TMP!E$2</f>
        <v>0.11085654120869634</v>
      </c>
      <c r="F84">
        <f>Sheet1!F84*TMP!F$2</f>
        <v>0.4183953042358437</v>
      </c>
      <c r="G84">
        <f>Sheet1!G84*TMP!G$2</f>
        <v>3.3789473908279855E-2</v>
      </c>
      <c r="H84">
        <f>Sheet1!H84*TMP!H$2</f>
        <v>0.32847268753539693</v>
      </c>
      <c r="I84">
        <f>Sheet1!I84*TMP!I$2</f>
        <v>3.3048717672483824E-2</v>
      </c>
      <c r="J84">
        <f>Sheet1!J84*TMP!J$2</f>
        <v>0.2668525755373527</v>
      </c>
      <c r="K84">
        <f>Sheet1!K84*TMP!K$2</f>
        <v>9.2557830182221287E-2</v>
      </c>
      <c r="L84">
        <f>Sheet1!L84*TMP!L$2</f>
        <v>0.3478376681828006</v>
      </c>
      <c r="M84">
        <f>Sheet1!M84*TMP!M$2</f>
        <v>0.26588385831465755</v>
      </c>
      <c r="N84">
        <f>Sheet1!N84*TMP!N$2</f>
        <v>0.34907765688040426</v>
      </c>
      <c r="O84">
        <f>Sheet1!O84*TMP!O$2</f>
        <v>0.28132074889070113</v>
      </c>
      <c r="P84">
        <f>Sheet1!P84*TMP!P$2</f>
        <v>0.19999250628171039</v>
      </c>
      <c r="Q84">
        <f>Sheet1!Q84*TMP!Q$2</f>
        <v>0.3805017002933142</v>
      </c>
      <c r="R84">
        <f>Sheet1!R84*TMP!R$2</f>
        <v>0.44148486685589899</v>
      </c>
      <c r="S84">
        <f>Sheet1!S84*TMP!S$2</f>
        <v>0.31134589312456984</v>
      </c>
      <c r="T84">
        <f>Sheet1!T84*TMP!T$2</f>
        <v>0.33543143887028809</v>
      </c>
    </row>
    <row r="85" spans="1:20" x14ac:dyDescent="0.45">
      <c r="A85" t="s">
        <v>176</v>
      </c>
      <c r="B85">
        <f>Sheet1!B85*TMP!B$2</f>
        <v>5.3611164394384223E-2</v>
      </c>
      <c r="C85">
        <f>Sheet1!C85*TMP!C$2</f>
        <v>4.7047097555822717E-2</v>
      </c>
      <c r="D85">
        <f>Sheet1!D85*TMP!D$2</f>
        <v>0.16676554632304078</v>
      </c>
      <c r="E85">
        <f>Sheet1!E85*TMP!E$2</f>
        <v>3.8285367770998308E-2</v>
      </c>
      <c r="F85">
        <f>Sheet1!F85*TMP!F$2</f>
        <v>0.51430379532730819</v>
      </c>
      <c r="G85">
        <f>Sheet1!G85*TMP!G$2</f>
        <v>3.9783807284519405E-2</v>
      </c>
      <c r="H85">
        <f>Sheet1!H85*TMP!H$2</f>
        <v>0.2184722847840769</v>
      </c>
      <c r="I85">
        <f>Sheet1!I85*TMP!I$2</f>
        <v>2.5041222411093307E-2</v>
      </c>
      <c r="J85">
        <f>Sheet1!J85*TMP!J$2</f>
        <v>0.24656364967345729</v>
      </c>
      <c r="K85">
        <f>Sheet1!K85*TMP!K$2</f>
        <v>7.1430201284187617E-2</v>
      </c>
      <c r="L85">
        <f>Sheet1!L85*TMP!L$2</f>
        <v>0.2440733793609742</v>
      </c>
      <c r="M85">
        <f>Sheet1!M85*TMP!M$2</f>
        <v>0.17197737672288757</v>
      </c>
      <c r="N85">
        <f>Sheet1!N85*TMP!N$2</f>
        <v>0.55077959020973677</v>
      </c>
      <c r="O85">
        <f>Sheet1!O85*TMP!O$2</f>
        <v>0.3575105371898824</v>
      </c>
      <c r="P85">
        <f>Sheet1!P85*TMP!P$2</f>
        <v>0.14894782762547051</v>
      </c>
      <c r="Q85">
        <f>Sheet1!Q85*TMP!Q$2</f>
        <v>0.17112530326478498</v>
      </c>
      <c r="R85">
        <f>Sheet1!R85*TMP!R$2</f>
        <v>0.26465178847815507</v>
      </c>
      <c r="S85">
        <f>Sheet1!S85*TMP!S$2</f>
        <v>0.15050175378561481</v>
      </c>
      <c r="T85">
        <f>Sheet1!T85*TMP!T$2</f>
        <v>0.48161986201664148</v>
      </c>
    </row>
    <row r="86" spans="1:20" x14ac:dyDescent="0.45">
      <c r="A86" t="s">
        <v>177</v>
      </c>
      <c r="B86">
        <f>Sheet1!B86*TMP!B$2</f>
        <v>0.19036820380099459</v>
      </c>
      <c r="C86">
        <f>Sheet1!C86*TMP!C$2</f>
        <v>0.34284553294579723</v>
      </c>
      <c r="D86">
        <f>Sheet1!D86*TMP!D$2</f>
        <v>7.4080451917318157E-2</v>
      </c>
      <c r="E86">
        <f>Sheet1!E86*TMP!E$2</f>
        <v>0.23674889291750381</v>
      </c>
      <c r="F86">
        <f>Sheet1!F86*TMP!F$2</f>
        <v>0.6033426771355842</v>
      </c>
      <c r="G86">
        <f>Sheet1!G86*TMP!G$2</f>
        <v>0.11664793657666672</v>
      </c>
      <c r="H86">
        <f>Sheet1!H86*TMP!H$2</f>
        <v>0.59139185784127279</v>
      </c>
      <c r="I86">
        <f>Sheet1!I86*TMP!I$2</f>
        <v>5.4760923666404081E-2</v>
      </c>
      <c r="J86">
        <f>Sheet1!J86*TMP!J$2</f>
        <v>0.12654584464636423</v>
      </c>
      <c r="K86">
        <f>Sheet1!K86*TMP!K$2</f>
        <v>8.7214184958955776E-2</v>
      </c>
      <c r="L86">
        <f>Sheet1!L86*TMP!L$2</f>
        <v>0.61048673205110315</v>
      </c>
      <c r="M86">
        <f>Sheet1!M86*TMP!M$2</f>
        <v>0.38370397173484161</v>
      </c>
      <c r="N86">
        <f>Sheet1!N86*TMP!N$2</f>
        <v>0.69013349589010109</v>
      </c>
      <c r="O86">
        <f>Sheet1!O86*TMP!O$2</f>
        <v>0.58666486171512311</v>
      </c>
      <c r="P86">
        <f>Sheet1!P86*TMP!P$2</f>
        <v>5.8347460546918931E-2</v>
      </c>
      <c r="Q86">
        <f>Sheet1!Q86*TMP!Q$2</f>
        <v>0.48943329031462968</v>
      </c>
      <c r="R86">
        <f>Sheet1!R86*TMP!R$2</f>
        <v>0.17881423417393935</v>
      </c>
      <c r="S86">
        <f>Sheet1!S86*TMP!S$2</f>
        <v>0.2586312226568459</v>
      </c>
      <c r="T86">
        <f>Sheet1!T86*TMP!T$2</f>
        <v>0.4507423754859719</v>
      </c>
    </row>
    <row r="87" spans="1:20" x14ac:dyDescent="0.45">
      <c r="A87" t="s">
        <v>178</v>
      </c>
      <c r="B87">
        <f>Sheet1!B87*TMP!B$2</f>
        <v>0.18157547896821757</v>
      </c>
      <c r="C87">
        <f>Sheet1!C87*TMP!C$2</f>
        <v>0.32611265070180773</v>
      </c>
      <c r="D87">
        <f>Sheet1!D87*TMP!D$2</f>
        <v>7.9127996841974052E-2</v>
      </c>
      <c r="E87">
        <f>Sheet1!E87*TMP!E$2</f>
        <v>0.22522310183103972</v>
      </c>
      <c r="F87">
        <f>Sheet1!F87*TMP!F$2</f>
        <v>0.60919449340368959</v>
      </c>
      <c r="G87">
        <f>Sheet1!G87*TMP!G$2</f>
        <v>0.11327137806863448</v>
      </c>
      <c r="H87">
        <f>Sheet1!H87*TMP!H$2</f>
        <v>0.56850730305565367</v>
      </c>
      <c r="I87">
        <f>Sheet1!I87*TMP!I$2</f>
        <v>5.271430035211825E-2</v>
      </c>
      <c r="J87">
        <f>Sheet1!J87*TMP!J$2</f>
        <v>0.12511557134567491</v>
      </c>
      <c r="K87">
        <f>Sheet1!K87*TMP!K$2</f>
        <v>8.5352698517791759E-2</v>
      </c>
      <c r="L87">
        <f>Sheet1!L87*TMP!L$2</f>
        <v>0.59612315885041689</v>
      </c>
      <c r="M87">
        <f>Sheet1!M87*TMP!M$2</f>
        <v>0.37520111152944902</v>
      </c>
      <c r="N87">
        <f>Sheet1!N87*TMP!N$2</f>
        <v>0.69680430629014101</v>
      </c>
      <c r="O87">
        <f>Sheet1!O87*TMP!O$2</f>
        <v>0.5829992759801681</v>
      </c>
      <c r="P87">
        <f>Sheet1!P87*TMP!P$2</f>
        <v>5.8158736783064588E-2</v>
      </c>
      <c r="Q87">
        <f>Sheet1!Q87*TMP!Q$2</f>
        <v>0.46843594218339746</v>
      </c>
      <c r="R87">
        <f>Sheet1!R87*TMP!R$2</f>
        <v>0.17084360922184025</v>
      </c>
      <c r="S87">
        <f>Sheet1!S87*TMP!S$2</f>
        <v>0.24607625737442421</v>
      </c>
      <c r="T87">
        <f>Sheet1!T87*TMP!T$2</f>
        <v>0.46299663629935339</v>
      </c>
    </row>
    <row r="88" spans="1:20" x14ac:dyDescent="0.45">
      <c r="A88" t="s">
        <v>179</v>
      </c>
      <c r="B88">
        <f>Sheet1!B88*TMP!B$2</f>
        <v>0.15204088896266382</v>
      </c>
      <c r="C88">
        <f>Sheet1!C88*TMP!C$2</f>
        <v>0.11556642441475443</v>
      </c>
      <c r="D88">
        <f>Sheet1!D88*TMP!D$2</f>
        <v>0.13342722466605403</v>
      </c>
      <c r="E88">
        <f>Sheet1!E88*TMP!E$2</f>
        <v>9.742018935711097E-2</v>
      </c>
      <c r="F88">
        <f>Sheet1!F88*TMP!F$2</f>
        <v>0.35997523960771677</v>
      </c>
      <c r="G88">
        <f>Sheet1!G88*TMP!G$2</f>
        <v>4.0228146189516485E-2</v>
      </c>
      <c r="H88">
        <f>Sheet1!H88*TMP!H$2</f>
        <v>0.26500046187713489</v>
      </c>
      <c r="I88">
        <f>Sheet1!I88*TMP!I$2</f>
        <v>5.6071939895367684E-2</v>
      </c>
      <c r="J88">
        <f>Sheet1!J88*TMP!J$2</f>
        <v>0.29252697826759139</v>
      </c>
      <c r="K88">
        <f>Sheet1!K88*TMP!K$2</f>
        <v>9.0850435026499796E-2</v>
      </c>
      <c r="L88">
        <f>Sheet1!L88*TMP!L$2</f>
        <v>0.24177692288111213</v>
      </c>
      <c r="M88">
        <f>Sheet1!M88*TMP!M$2</f>
        <v>0.17543281698379817</v>
      </c>
      <c r="N88">
        <f>Sheet1!N88*TMP!N$2</f>
        <v>0.32290033981429217</v>
      </c>
      <c r="O88">
        <f>Sheet1!O88*TMP!O$2</f>
        <v>0.28959414295668612</v>
      </c>
      <c r="P88">
        <f>Sheet1!P88*TMP!P$2</f>
        <v>0.17830057888774795</v>
      </c>
      <c r="Q88">
        <f>Sheet1!Q88*TMP!Q$2</f>
        <v>0.17307728440453385</v>
      </c>
      <c r="R88">
        <f>Sheet1!R88*TMP!R$2</f>
        <v>0.44023168537066754</v>
      </c>
      <c r="S88">
        <f>Sheet1!S88*TMP!S$2</f>
        <v>0.26565201621513257</v>
      </c>
      <c r="T88">
        <f>Sheet1!T88*TMP!T$2</f>
        <v>0.37450242272537865</v>
      </c>
    </row>
    <row r="89" spans="1:20" x14ac:dyDescent="0.45">
      <c r="A89" t="s">
        <v>180</v>
      </c>
      <c r="B89">
        <f>Sheet1!B89*TMP!B$2</f>
        <v>6.501063754016298E-2</v>
      </c>
      <c r="C89">
        <f>Sheet1!C89*TMP!C$2</f>
        <v>0.12112911955846262</v>
      </c>
      <c r="D89">
        <f>Sheet1!D89*TMP!D$2</f>
        <v>0.14787817004188281</v>
      </c>
      <c r="E89">
        <f>Sheet1!E89*TMP!E$2</f>
        <v>0.11170091378326473</v>
      </c>
      <c r="F89">
        <f>Sheet1!F89*TMP!F$2</f>
        <v>0.42149231187557823</v>
      </c>
      <c r="G89">
        <f>Sheet1!G89*TMP!G$2</f>
        <v>3.4124415723376544E-2</v>
      </c>
      <c r="H89">
        <f>Sheet1!H89*TMP!H$2</f>
        <v>0.33060927029003745</v>
      </c>
      <c r="I89">
        <f>Sheet1!I89*TMP!I$2</f>
        <v>3.2643794434879865E-2</v>
      </c>
      <c r="J89">
        <f>Sheet1!J89*TMP!J$2</f>
        <v>0.26427010091274705</v>
      </c>
      <c r="K89">
        <f>Sheet1!K89*TMP!K$2</f>
        <v>9.2455215515692829E-2</v>
      </c>
      <c r="L89">
        <f>Sheet1!L89*TMP!L$2</f>
        <v>0.35067136264129617</v>
      </c>
      <c r="M89">
        <f>Sheet1!M89*TMP!M$2</f>
        <v>0.26857971373757172</v>
      </c>
      <c r="N89">
        <f>Sheet1!N89*TMP!N$2</f>
        <v>0.35187380636660603</v>
      </c>
      <c r="O89">
        <f>Sheet1!O89*TMP!O$2</f>
        <v>0.28440171546440263</v>
      </c>
      <c r="P89">
        <f>Sheet1!P89*TMP!P$2</f>
        <v>0.19937687871774074</v>
      </c>
      <c r="Q89">
        <f>Sheet1!Q89*TMP!Q$2</f>
        <v>0.38612155558010286</v>
      </c>
      <c r="R89">
        <f>Sheet1!R89*TMP!R$2</f>
        <v>0.43819398425336625</v>
      </c>
      <c r="S89">
        <f>Sheet1!S89*TMP!S$2</f>
        <v>0.31102620835950023</v>
      </c>
      <c r="T89">
        <f>Sheet1!T89*TMP!T$2</f>
        <v>0.3365756088020862</v>
      </c>
    </row>
    <row r="90" spans="1:20" x14ac:dyDescent="0.45">
      <c r="A90" t="s">
        <v>181</v>
      </c>
      <c r="B90">
        <f>Sheet1!B90*TMP!B$2</f>
        <v>0.1843057095322837</v>
      </c>
      <c r="C90">
        <f>Sheet1!C90*TMP!C$2</f>
        <v>0.33131810476496776</v>
      </c>
      <c r="D90">
        <f>Sheet1!D90*TMP!D$2</f>
        <v>7.7559523816899775E-2</v>
      </c>
      <c r="E90">
        <f>Sheet1!E90*TMP!E$2</f>
        <v>0.22881232758933631</v>
      </c>
      <c r="F90">
        <f>Sheet1!F90*TMP!F$2</f>
        <v>0.60738149295250898</v>
      </c>
      <c r="G90">
        <f>Sheet1!G90*TMP!G$2</f>
        <v>0.11431991198743557</v>
      </c>
      <c r="H90">
        <f>Sheet1!H90*TMP!H$2</f>
        <v>0.57562332570570729</v>
      </c>
      <c r="I90">
        <f>Sheet1!I90*TMP!I$2</f>
        <v>5.3350224536614754E-2</v>
      </c>
      <c r="J90">
        <f>Sheet1!J90*TMP!J$2</f>
        <v>0.12556169501017889</v>
      </c>
      <c r="K90">
        <f>Sheet1!K90*TMP!K$2</f>
        <v>8.5930426819832664E-2</v>
      </c>
      <c r="L90">
        <f>Sheet1!L90*TMP!L$2</f>
        <v>0.60059531595339988</v>
      </c>
      <c r="M90">
        <f>Sheet1!M90*TMP!M$2</f>
        <v>0.37784149770259651</v>
      </c>
      <c r="N90">
        <f>Sheet1!N90*TMP!N$2</f>
        <v>0.69472914078455827</v>
      </c>
      <c r="O90">
        <f>Sheet1!O90*TMP!O$2</f>
        <v>0.5841441631428973</v>
      </c>
      <c r="P90">
        <f>Sheet1!P90*TMP!P$2</f>
        <v>5.8219498161354272E-2</v>
      </c>
      <c r="Q90">
        <f>Sheet1!Q90*TMP!Q$2</f>
        <v>0.47496681451640538</v>
      </c>
      <c r="R90">
        <f>Sheet1!R90*TMP!R$2</f>
        <v>0.17332659197944389</v>
      </c>
      <c r="S90">
        <f>Sheet1!S90*TMP!S$2</f>
        <v>0.24999054700672063</v>
      </c>
      <c r="T90">
        <f>Sheet1!T90*TMP!T$2</f>
        <v>0.45918396407451584</v>
      </c>
    </row>
    <row r="91" spans="1:20" x14ac:dyDescent="0.45">
      <c r="A91" t="s">
        <v>182</v>
      </c>
      <c r="B91">
        <f>Sheet1!B91*TMP!B$2</f>
        <v>0.1583270600271387</v>
      </c>
      <c r="C91">
        <f>Sheet1!C91*TMP!C$2</f>
        <v>0.12568412251024838</v>
      </c>
      <c r="D91">
        <f>Sheet1!D91*TMP!D$2</f>
        <v>0.14044896685831751</v>
      </c>
      <c r="E91">
        <f>Sheet1!E91*TMP!E$2</f>
        <v>0.11000179059740486</v>
      </c>
      <c r="F91">
        <f>Sheet1!F91*TMP!F$2</f>
        <v>0.27214587583404998</v>
      </c>
      <c r="G91">
        <f>Sheet1!G91*TMP!G$2</f>
        <v>2.5112747606493693E-2</v>
      </c>
      <c r="H91">
        <f>Sheet1!H91*TMP!H$2</f>
        <v>0.28155630279577554</v>
      </c>
      <c r="I91">
        <f>Sheet1!I91*TMP!I$2</f>
        <v>6.1406239572356289E-2</v>
      </c>
      <c r="J91">
        <f>Sheet1!J91*TMP!J$2</f>
        <v>0.29198755894840889</v>
      </c>
      <c r="K91">
        <f>Sheet1!K91*TMP!K$2</f>
        <v>9.9430867400814735E-2</v>
      </c>
      <c r="L91">
        <f>Sheet1!L91*TMP!L$2</f>
        <v>0.26523834371402699</v>
      </c>
      <c r="M91">
        <f>Sheet1!M91*TMP!M$2</f>
        <v>0.21871261546474013</v>
      </c>
      <c r="N91">
        <f>Sheet1!N91*TMP!N$2</f>
        <v>0.23911721738590136</v>
      </c>
      <c r="O91">
        <f>Sheet1!O91*TMP!O$2</f>
        <v>0.18807352382084261</v>
      </c>
      <c r="P91">
        <f>Sheet1!P91*TMP!P$2</f>
        <v>0.21262071768155996</v>
      </c>
      <c r="Q91">
        <f>Sheet1!Q91*TMP!Q$2</f>
        <v>0.28135916423516616</v>
      </c>
      <c r="R91">
        <f>Sheet1!R91*TMP!R$2</f>
        <v>0.54881627014415046</v>
      </c>
      <c r="S91">
        <f>Sheet1!S91*TMP!S$2</f>
        <v>0.36098502901985147</v>
      </c>
      <c r="T91">
        <f>Sheet1!T91*TMP!T$2</f>
        <v>0.351132932792937</v>
      </c>
    </row>
    <row r="92" spans="1:20" x14ac:dyDescent="0.45">
      <c r="A92" t="s">
        <v>183</v>
      </c>
      <c r="B92">
        <f>Sheet1!B92*TMP!B$2</f>
        <v>1.5693525589212887E-2</v>
      </c>
      <c r="C92">
        <f>Sheet1!C92*TMP!C$2</f>
        <v>1.185114936176891E-2</v>
      </c>
      <c r="D92">
        <f>Sheet1!D92*TMP!D$2</f>
        <v>0.17526505708652751</v>
      </c>
      <c r="E92">
        <f>Sheet1!E92*TMP!E$2</f>
        <v>1.096432866122838E-2</v>
      </c>
      <c r="F92">
        <f>Sheet1!F92*TMP!F$2</f>
        <v>0.68594208779565868</v>
      </c>
      <c r="G92">
        <f>Sheet1!G92*TMP!G$2</f>
        <v>5.2414554855779991E-2</v>
      </c>
      <c r="H92">
        <f>Sheet1!H92*TMP!H$2</f>
        <v>0.1832714770245662</v>
      </c>
      <c r="I92">
        <f>Sheet1!I92*TMP!I$2</f>
        <v>9.6356257979672098E-3</v>
      </c>
      <c r="J92">
        <f>Sheet1!J92*TMP!J$2</f>
        <v>0.1360574080488211</v>
      </c>
      <c r="K92">
        <f>Sheet1!K92*TMP!K$2</f>
        <v>5.2272855251795952E-2</v>
      </c>
      <c r="L92">
        <f>Sheet1!L92*TMP!L$2</f>
        <v>0.28760368824867377</v>
      </c>
      <c r="M92">
        <f>Sheet1!M92*TMP!M$2</f>
        <v>0.20229215803588924</v>
      </c>
      <c r="N92">
        <f>Sheet1!N92*TMP!N$2</f>
        <v>0.7883218510605704</v>
      </c>
      <c r="O92">
        <f>Sheet1!O92*TMP!O$2</f>
        <v>0.50011717565505931</v>
      </c>
      <c r="P92">
        <f>Sheet1!P92*TMP!P$2</f>
        <v>8.4721356468605333E-2</v>
      </c>
      <c r="Q92">
        <f>Sheet1!Q92*TMP!Q$2</f>
        <v>0.16237017215813992</v>
      </c>
      <c r="R92">
        <f>Sheet1!R92*TMP!R$2</f>
        <v>3.9223820596080455E-2</v>
      </c>
      <c r="S92">
        <f>Sheet1!S92*TMP!S$2</f>
        <v>2.4410375011874711E-2</v>
      </c>
      <c r="T92">
        <f>Sheet1!T92*TMP!T$2</f>
        <v>0.64312572865661044</v>
      </c>
    </row>
    <row r="93" spans="1:20" x14ac:dyDescent="0.45">
      <c r="A93" t="s">
        <v>184</v>
      </c>
      <c r="B93">
        <f>Sheet1!B93*TMP!B$2</f>
        <v>0.14456150947350932</v>
      </c>
      <c r="C93">
        <f>Sheet1!C93*TMP!C$2</f>
        <v>5.0058819867989268E-2</v>
      </c>
      <c r="D93">
        <f>Sheet1!D93*TMP!D$2</f>
        <v>0.16001958070357544</v>
      </c>
      <c r="E93">
        <f>Sheet1!E93*TMP!E$2</f>
        <v>3.505151187850658E-2</v>
      </c>
      <c r="F93">
        <f>Sheet1!F93*TMP!F$2</f>
        <v>0.36820028132009058</v>
      </c>
      <c r="G93">
        <f>Sheet1!G93*TMP!G$2</f>
        <v>3.1087933601915984E-2</v>
      </c>
      <c r="H93">
        <f>Sheet1!H93*TMP!H$2</f>
        <v>0.16860862934119508</v>
      </c>
      <c r="I93">
        <f>Sheet1!I93*TMP!I$2</f>
        <v>5.3113552157781276E-2</v>
      </c>
      <c r="J93">
        <f>Sheet1!J93*TMP!J$2</f>
        <v>0.27520027626915888</v>
      </c>
      <c r="K93">
        <f>Sheet1!K93*TMP!K$2</f>
        <v>7.7850473415034441E-2</v>
      </c>
      <c r="L93">
        <f>Sheet1!L93*TMP!L$2</f>
        <v>0.15911713976365741</v>
      </c>
      <c r="M93">
        <f>Sheet1!M93*TMP!M$2</f>
        <v>0.12117446780139252</v>
      </c>
      <c r="N93">
        <f>Sheet1!N93*TMP!N$2</f>
        <v>0.44268271834472672</v>
      </c>
      <c r="O93">
        <f>Sheet1!O93*TMP!O$2</f>
        <v>0.26235429945944522</v>
      </c>
      <c r="P93">
        <f>Sheet1!P93*TMP!P$2</f>
        <v>0.16209155810508247</v>
      </c>
      <c r="Q93">
        <f>Sheet1!Q93*TMP!Q$2</f>
        <v>6.481946584375152E-2</v>
      </c>
      <c r="R93">
        <f>Sheet1!R93*TMP!R$2</f>
        <v>0.37179040548170117</v>
      </c>
      <c r="S93">
        <f>Sheet1!S93*TMP!S$2</f>
        <v>0.19698825930236202</v>
      </c>
      <c r="T93">
        <f>Sheet1!T93*TMP!T$2</f>
        <v>0.49707218684158549</v>
      </c>
    </row>
    <row r="94" spans="1:20" x14ac:dyDescent="0.45">
      <c r="A94" t="s">
        <v>185</v>
      </c>
      <c r="B94">
        <f>Sheet1!B94*TMP!B$2</f>
        <v>6.6341290869053757E-2</v>
      </c>
      <c r="C94">
        <f>Sheet1!C94*TMP!C$2</f>
        <v>0.12472286725652672</v>
      </c>
      <c r="D94">
        <f>Sheet1!D94*TMP!D$2</f>
        <v>0.14671978695856486</v>
      </c>
      <c r="E94">
        <f>Sheet1!E94*TMP!E$2</f>
        <v>0.11518771865918929</v>
      </c>
      <c r="F94">
        <f>Sheet1!F94*TMP!F$2</f>
        <v>0.41549569195442926</v>
      </c>
      <c r="G94">
        <f>Sheet1!G94*TMP!G$2</f>
        <v>3.30627771752574E-2</v>
      </c>
      <c r="H94">
        <f>Sheet1!H94*TMP!H$2</f>
        <v>0.33340441658612574</v>
      </c>
      <c r="I94">
        <f>Sheet1!I94*TMP!I$2</f>
        <v>3.3328830870941309E-2</v>
      </c>
      <c r="J94">
        <f>Sheet1!J94*TMP!J$2</f>
        <v>0.26621399388420836</v>
      </c>
      <c r="K94">
        <f>Sheet1!K94*TMP!K$2</f>
        <v>9.4021021466192234E-2</v>
      </c>
      <c r="L94">
        <f>Sheet1!L94*TMP!L$2</f>
        <v>0.35106906297434148</v>
      </c>
      <c r="M94">
        <f>Sheet1!M94*TMP!M$2</f>
        <v>0.27013042976510965</v>
      </c>
      <c r="N94">
        <f>Sheet1!N94*TMP!N$2</f>
        <v>0.33796297792976326</v>
      </c>
      <c r="O94">
        <f>Sheet1!O94*TMP!O$2</f>
        <v>0.28013876416505812</v>
      </c>
      <c r="P94">
        <f>Sheet1!P94*TMP!P$2</f>
        <v>0.20095320975106204</v>
      </c>
      <c r="Q94">
        <f>Sheet1!Q94*TMP!Q$2</f>
        <v>0.38853022630998763</v>
      </c>
      <c r="R94">
        <f>Sheet1!R94*TMP!R$2</f>
        <v>0.44985386972333175</v>
      </c>
      <c r="S94">
        <f>Sheet1!S94*TMP!S$2</f>
        <v>0.3199853762777537</v>
      </c>
      <c r="T94">
        <f>Sheet1!T94*TMP!T$2</f>
        <v>0.32763786009447765</v>
      </c>
    </row>
    <row r="95" spans="1:20" x14ac:dyDescent="0.45">
      <c r="A95" t="s">
        <v>186</v>
      </c>
      <c r="B95">
        <f>Sheet1!B95*TMP!B$2</f>
        <v>0.1813685570728911</v>
      </c>
      <c r="C95">
        <f>Sheet1!C95*TMP!C$2</f>
        <v>0.32591737371767887</v>
      </c>
      <c r="D95">
        <f>Sheet1!D95*TMP!D$2</f>
        <v>7.9223123376381155E-2</v>
      </c>
      <c r="E95">
        <f>Sheet1!E95*TMP!E$2</f>
        <v>0.22516315446846211</v>
      </c>
      <c r="F95">
        <f>Sheet1!F95*TMP!F$2</f>
        <v>0.60941484384880984</v>
      </c>
      <c r="G95">
        <f>Sheet1!G95*TMP!G$2</f>
        <v>0.11319351146115013</v>
      </c>
      <c r="H95">
        <f>Sheet1!H95*TMP!H$2</f>
        <v>0.56817566021765997</v>
      </c>
      <c r="I95">
        <f>Sheet1!I95*TMP!I$2</f>
        <v>5.2674849547072973E-2</v>
      </c>
      <c r="J95">
        <f>Sheet1!J95*TMP!J$2</f>
        <v>0.125122929324959</v>
      </c>
      <c r="K95">
        <f>Sheet1!K95*TMP!K$2</f>
        <v>8.5303130987522055E-2</v>
      </c>
      <c r="L95">
        <f>Sheet1!L95*TMP!L$2</f>
        <v>0.59603258482990773</v>
      </c>
      <c r="M95">
        <f>Sheet1!M95*TMP!M$2</f>
        <v>0.37500430853363148</v>
      </c>
      <c r="N95">
        <f>Sheet1!N95*TMP!N$2</f>
        <v>0.69688349475631328</v>
      </c>
      <c r="O95">
        <f>Sheet1!O95*TMP!O$2</f>
        <v>0.58304949100087577</v>
      </c>
      <c r="P95">
        <f>Sheet1!P95*TMP!P$2</f>
        <v>5.8198404926624134E-2</v>
      </c>
      <c r="Q95">
        <f>Sheet1!Q95*TMP!Q$2</f>
        <v>0.46816599335305537</v>
      </c>
      <c r="R95">
        <f>Sheet1!R95*TMP!R$2</f>
        <v>0.17081980810702882</v>
      </c>
      <c r="S95">
        <f>Sheet1!S95*TMP!S$2</f>
        <v>0.24610426201638999</v>
      </c>
      <c r="T95">
        <f>Sheet1!T95*TMP!T$2</f>
        <v>0.46312988218797174</v>
      </c>
    </row>
    <row r="96" spans="1:20" x14ac:dyDescent="0.45">
      <c r="A96" t="s">
        <v>187</v>
      </c>
      <c r="B96">
        <f>Sheet1!B96*TMP!B$2</f>
        <v>6.5912617692198458E-2</v>
      </c>
      <c r="C96">
        <f>Sheet1!C96*TMP!C$2</f>
        <v>0.12225032791701264</v>
      </c>
      <c r="D96">
        <f>Sheet1!D96*TMP!D$2</f>
        <v>0.14750638094154317</v>
      </c>
      <c r="E96">
        <f>Sheet1!E96*TMP!E$2</f>
        <v>0.11268027623406431</v>
      </c>
      <c r="F96">
        <f>Sheet1!F96*TMP!F$2</f>
        <v>0.41785021710680104</v>
      </c>
      <c r="G96">
        <f>Sheet1!G96*TMP!G$2</f>
        <v>3.3571439062069157E-2</v>
      </c>
      <c r="H96">
        <f>Sheet1!H96*TMP!H$2</f>
        <v>0.33076616189282898</v>
      </c>
      <c r="I96">
        <f>Sheet1!I96*TMP!I$2</f>
        <v>3.3081861168282038E-2</v>
      </c>
      <c r="J96">
        <f>Sheet1!J96*TMP!J$2</f>
        <v>0.26613007963675539</v>
      </c>
      <c r="K96">
        <f>Sheet1!K96*TMP!K$2</f>
        <v>9.3102359417819774E-2</v>
      </c>
      <c r="L96">
        <f>Sheet1!L96*TMP!L$2</f>
        <v>0.34960500221892593</v>
      </c>
      <c r="M96">
        <f>Sheet1!M96*TMP!M$2</f>
        <v>0.26801669336042244</v>
      </c>
      <c r="N96">
        <f>Sheet1!N96*TMP!N$2</f>
        <v>0.34531347487086433</v>
      </c>
      <c r="O96">
        <f>Sheet1!O96*TMP!O$2</f>
        <v>0.28143414958227259</v>
      </c>
      <c r="P96">
        <f>Sheet1!P96*TMP!P$2</f>
        <v>0.20024885666649678</v>
      </c>
      <c r="Q96">
        <f>Sheet1!Q96*TMP!Q$2</f>
        <v>0.38463055203737567</v>
      </c>
      <c r="R96">
        <f>Sheet1!R96*TMP!R$2</f>
        <v>0.44410040504516041</v>
      </c>
      <c r="S96">
        <f>Sheet1!S96*TMP!S$2</f>
        <v>0.31461391037207875</v>
      </c>
      <c r="T96">
        <f>Sheet1!T96*TMP!T$2</f>
        <v>0.33264132868719321</v>
      </c>
    </row>
    <row r="97" spans="1:20" x14ac:dyDescent="0.45">
      <c r="A97" t="s">
        <v>188</v>
      </c>
      <c r="B97">
        <f>Sheet1!B97*TMP!B$2</f>
        <v>6.4065915380957794E-2</v>
      </c>
      <c r="C97">
        <f>Sheet1!C97*TMP!C$2</f>
        <v>0.11918232682691823</v>
      </c>
      <c r="D97">
        <f>Sheet1!D97*TMP!D$2</f>
        <v>0.1485104620617746</v>
      </c>
      <c r="E97">
        <f>Sheet1!E97*TMP!E$2</f>
        <v>0.1098619422294914</v>
      </c>
      <c r="F97">
        <f>Sheet1!F97*TMP!F$2</f>
        <v>0.42555533201098911</v>
      </c>
      <c r="G97">
        <f>Sheet1!G97*TMP!G$2</f>
        <v>3.4801505295816888E-2</v>
      </c>
      <c r="H97">
        <f>Sheet1!H97*TMP!H$2</f>
        <v>0.32942398363680753</v>
      </c>
      <c r="I97">
        <f>Sheet1!I97*TMP!I$2</f>
        <v>3.2169527381326987E-2</v>
      </c>
      <c r="J97">
        <f>Sheet1!J97*TMP!J$2</f>
        <v>0.26264059649262983</v>
      </c>
      <c r="K97">
        <f>Sheet1!K97*TMP!K$2</f>
        <v>9.153404120436244E-2</v>
      </c>
      <c r="L97">
        <f>Sheet1!L97*TMP!L$2</f>
        <v>0.35100338334102105</v>
      </c>
      <c r="M97">
        <f>Sheet1!M97*TMP!M$2</f>
        <v>0.26822108196542022</v>
      </c>
      <c r="N97">
        <f>Sheet1!N97*TMP!N$2</f>
        <v>0.36043061480742417</v>
      </c>
      <c r="O97">
        <f>Sheet1!O97*TMP!O$2</f>
        <v>0.28746411803328326</v>
      </c>
      <c r="P97">
        <f>Sheet1!P97*TMP!P$2</f>
        <v>0.19834811571093885</v>
      </c>
      <c r="Q97">
        <f>Sheet1!Q97*TMP!Q$2</f>
        <v>0.38584801622647003</v>
      </c>
      <c r="R97">
        <f>Sheet1!R97*TMP!R$2</f>
        <v>0.43083431002139033</v>
      </c>
      <c r="S97">
        <f>Sheet1!S97*TMP!S$2</f>
        <v>0.30580840170200824</v>
      </c>
      <c r="T97">
        <f>Sheet1!T97*TMP!T$2</f>
        <v>0.34194427064442745</v>
      </c>
    </row>
    <row r="98" spans="1:20" x14ac:dyDescent="0.45">
      <c r="A98" t="s">
        <v>189</v>
      </c>
      <c r="B98">
        <f>Sheet1!B98*TMP!B$2</f>
        <v>0.18606794705122429</v>
      </c>
      <c r="C98">
        <f>Sheet1!C98*TMP!C$2</f>
        <v>0.33497970752949618</v>
      </c>
      <c r="D98">
        <f>Sheet1!D98*TMP!D$2</f>
        <v>7.6511185728381143E-2</v>
      </c>
      <c r="E98">
        <f>Sheet1!E98*TMP!E$2</f>
        <v>0.2314501697558265</v>
      </c>
      <c r="F98">
        <f>Sheet1!F98*TMP!F$2</f>
        <v>0.60633689387479839</v>
      </c>
      <c r="G98">
        <f>Sheet1!G98*TMP!G$2</f>
        <v>0.114999116481363</v>
      </c>
      <c r="H98">
        <f>Sheet1!H98*TMP!H$2</f>
        <v>0.58053088511850093</v>
      </c>
      <c r="I98">
        <f>Sheet1!I98*TMP!I$2</f>
        <v>5.3773927879284748E-2</v>
      </c>
      <c r="J98">
        <f>Sheet1!J98*TMP!J$2</f>
        <v>0.1259119927495152</v>
      </c>
      <c r="K98">
        <f>Sheet1!K98*TMP!K$2</f>
        <v>8.6294567651205162E-2</v>
      </c>
      <c r="L98">
        <f>Sheet1!L98*TMP!L$2</f>
        <v>0.60385800587407101</v>
      </c>
      <c r="M98">
        <f>Sheet1!M98*TMP!M$2</f>
        <v>0.37955075688349577</v>
      </c>
      <c r="N98">
        <f>Sheet1!N98*TMP!N$2</f>
        <v>0.69327146551317798</v>
      </c>
      <c r="O98">
        <f>Sheet1!O98*TMP!O$2</f>
        <v>0.58509058081312093</v>
      </c>
      <c r="P98">
        <f>Sheet1!P98*TMP!P$2</f>
        <v>5.8325762791147706E-2</v>
      </c>
      <c r="Q98">
        <f>Sheet1!Q98*TMP!Q$2</f>
        <v>0.47952295465017292</v>
      </c>
      <c r="R98">
        <f>Sheet1!R98*TMP!R$2</f>
        <v>0.17517817764574972</v>
      </c>
      <c r="S98">
        <f>Sheet1!S98*TMP!S$2</f>
        <v>0.25300870316630697</v>
      </c>
      <c r="T98">
        <f>Sheet1!T98*TMP!T$2</f>
        <v>0.45648725301525439</v>
      </c>
    </row>
    <row r="99" spans="1:20" x14ac:dyDescent="0.45">
      <c r="A99" t="s">
        <v>190</v>
      </c>
      <c r="B99">
        <f>Sheet1!B99*TMP!B$2</f>
        <v>0.1416702813316856</v>
      </c>
      <c r="C99">
        <f>Sheet1!C99*TMP!C$2</f>
        <v>6.0285809513542711E-2</v>
      </c>
      <c r="D99">
        <f>Sheet1!D99*TMP!D$2</f>
        <v>0.16140365942616638</v>
      </c>
      <c r="E99">
        <f>Sheet1!E99*TMP!E$2</f>
        <v>4.4737180977540689E-2</v>
      </c>
      <c r="F99">
        <f>Sheet1!F99*TMP!F$2</f>
        <v>0.35205420126749104</v>
      </c>
      <c r="G99">
        <f>Sheet1!G99*TMP!G$2</f>
        <v>4.0683858153144327E-2</v>
      </c>
      <c r="H99">
        <f>Sheet1!H99*TMP!H$2</f>
        <v>0.2188522992556019</v>
      </c>
      <c r="I99">
        <f>Sheet1!I99*TMP!I$2</f>
        <v>5.2551577536426766E-2</v>
      </c>
      <c r="J99">
        <f>Sheet1!J99*TMP!J$2</f>
        <v>0.27796318031641493</v>
      </c>
      <c r="K99">
        <f>Sheet1!K99*TMP!K$2</f>
        <v>7.3622393296043601E-2</v>
      </c>
      <c r="L99">
        <f>Sheet1!L99*TMP!L$2</f>
        <v>0.23828061852711679</v>
      </c>
      <c r="M99">
        <f>Sheet1!M99*TMP!M$2</f>
        <v>0.1729387204739791</v>
      </c>
      <c r="N99">
        <f>Sheet1!N99*TMP!N$2</f>
        <v>0.45489842144261666</v>
      </c>
      <c r="O99">
        <f>Sheet1!O99*TMP!O$2</f>
        <v>0.23827758895525492</v>
      </c>
      <c r="P99">
        <f>Sheet1!P99*TMP!P$2</f>
        <v>0.19037817730014941</v>
      </c>
      <c r="Q99">
        <f>Sheet1!Q99*TMP!Q$2</f>
        <v>0.19989352105400907</v>
      </c>
      <c r="R99">
        <f>Sheet1!R99*TMP!R$2</f>
        <v>0.37482322414987868</v>
      </c>
      <c r="S99">
        <f>Sheet1!S99*TMP!S$2</f>
        <v>0.21124378026508389</v>
      </c>
      <c r="T99">
        <f>Sheet1!T99*TMP!T$2</f>
        <v>0.49382542307797489</v>
      </c>
    </row>
    <row r="100" spans="1:20" x14ac:dyDescent="0.45">
      <c r="A100" t="s">
        <v>191</v>
      </c>
      <c r="B100">
        <f>Sheet1!B100*TMP!B$2</f>
        <v>0.18619759329672858</v>
      </c>
      <c r="C100">
        <f>Sheet1!C100*TMP!C$2</f>
        <v>0.33515539785919019</v>
      </c>
      <c r="D100">
        <f>Sheet1!D100*TMP!D$2</f>
        <v>7.6445227076473457E-2</v>
      </c>
      <c r="E100">
        <f>Sheet1!E100*TMP!E$2</f>
        <v>0.2315445064527942</v>
      </c>
      <c r="F100">
        <f>Sheet1!F100*TMP!F$2</f>
        <v>0.60622103980103481</v>
      </c>
      <c r="G100">
        <f>Sheet1!G100*TMP!G$2</f>
        <v>0.11504833214361375</v>
      </c>
      <c r="H100">
        <f>Sheet1!H100*TMP!H$2</f>
        <v>0.58079427311401322</v>
      </c>
      <c r="I100">
        <f>Sheet1!I100*TMP!I$2</f>
        <v>5.3800986944569501E-2</v>
      </c>
      <c r="J100">
        <f>Sheet1!J100*TMP!J$2</f>
        <v>0.125918404403809</v>
      </c>
      <c r="K100">
        <f>Sheet1!K100*TMP!K$2</f>
        <v>8.6324076085293591E-2</v>
      </c>
      <c r="L100">
        <f>Sheet1!L100*TMP!L$2</f>
        <v>0.60398124708738044</v>
      </c>
      <c r="M100">
        <f>Sheet1!M100*TMP!M$2</f>
        <v>0.37967494922328032</v>
      </c>
      <c r="N100">
        <f>Sheet1!N100*TMP!N$2</f>
        <v>0.69320094503951024</v>
      </c>
      <c r="O100">
        <f>Sheet1!O100*TMP!O$2</f>
        <v>0.58509579213644869</v>
      </c>
      <c r="P100">
        <f>Sheet1!P100*TMP!P$2</f>
        <v>5.8312761580759015E-2</v>
      </c>
      <c r="Q100">
        <f>Sheet1!Q100*TMP!Q$2</f>
        <v>0.47975233229030462</v>
      </c>
      <c r="R100">
        <f>Sheet1!R100*TMP!R$2</f>
        <v>0.17523709821632658</v>
      </c>
      <c r="S100">
        <f>Sheet1!S100*TMP!S$2</f>
        <v>0.2530780757523457</v>
      </c>
      <c r="T100">
        <f>Sheet1!T100*TMP!T$2</f>
        <v>0.45636208094807634</v>
      </c>
    </row>
    <row r="101" spans="1:20" x14ac:dyDescent="0.45">
      <c r="A101" t="s">
        <v>192</v>
      </c>
      <c r="B101">
        <f>Sheet1!B101*TMP!B$2</f>
        <v>6.3155848863362132E-2</v>
      </c>
      <c r="C101">
        <f>Sheet1!C101*TMP!C$2</f>
        <v>0.11613320655452938</v>
      </c>
      <c r="D101">
        <f>Sheet1!D101*TMP!D$2</f>
        <v>0.14948862288142384</v>
      </c>
      <c r="E101">
        <f>Sheet1!E101*TMP!E$2</f>
        <v>0.10685477384236046</v>
      </c>
      <c r="F101">
        <f>Sheet1!F101*TMP!F$2</f>
        <v>0.42984665581929599</v>
      </c>
      <c r="G101">
        <f>Sheet1!G101*TMP!G$2</f>
        <v>3.5602529627118421E-2</v>
      </c>
      <c r="H101">
        <f>Sheet1!H101*TMP!H$2</f>
        <v>0.3267308293166335</v>
      </c>
      <c r="I101">
        <f>Sheet1!I101*TMP!I$2</f>
        <v>3.1689194403695629E-2</v>
      </c>
      <c r="J101">
        <f>Sheet1!J101*TMP!J$2</f>
        <v>0.26155499967789392</v>
      </c>
      <c r="K101">
        <f>Sheet1!K101*TMP!K$2</f>
        <v>9.0276867003433001E-2</v>
      </c>
      <c r="L101">
        <f>Sheet1!L101*TMP!L$2</f>
        <v>0.35013061365545817</v>
      </c>
      <c r="M101">
        <f>Sheet1!M101*TMP!M$2</f>
        <v>0.26643461695510751</v>
      </c>
      <c r="N101">
        <f>Sheet1!N101*TMP!N$2</f>
        <v>0.37123480239713591</v>
      </c>
      <c r="O101">
        <f>Sheet1!O101*TMP!O$2</f>
        <v>0.29034460799911632</v>
      </c>
      <c r="P101">
        <f>Sheet1!P101*TMP!P$2</f>
        <v>0.1971816427016915</v>
      </c>
      <c r="Q101">
        <f>Sheet1!Q101*TMP!Q$2</f>
        <v>0.38279593204081053</v>
      </c>
      <c r="R101">
        <f>Sheet1!R101*TMP!R$2</f>
        <v>0.42196168468675488</v>
      </c>
      <c r="S101">
        <f>Sheet1!S101*TMP!S$2</f>
        <v>0.29856339008714711</v>
      </c>
      <c r="T101">
        <f>Sheet1!T101*TMP!T$2</f>
        <v>0.34901224774523204</v>
      </c>
    </row>
    <row r="102" spans="1:20" x14ac:dyDescent="0.45">
      <c r="A102" t="s">
        <v>193</v>
      </c>
      <c r="B102">
        <f>Sheet1!B102*TMP!B$2</f>
        <v>6.5062922689047314E-2</v>
      </c>
      <c r="C102">
        <f>Sheet1!C102*TMP!C$2</f>
        <v>0.1199675291354222</v>
      </c>
      <c r="D102">
        <f>Sheet1!D102*TMP!D$2</f>
        <v>0.14824229691601207</v>
      </c>
      <c r="E102">
        <f>Sheet1!E102*TMP!E$2</f>
        <v>0.11046639960065785</v>
      </c>
      <c r="F102">
        <f>Sheet1!F102*TMP!F$2</f>
        <v>0.42167552744117337</v>
      </c>
      <c r="G102">
        <f>Sheet1!G102*TMP!G$2</f>
        <v>3.4247831645304004E-2</v>
      </c>
      <c r="H102">
        <f>Sheet1!H102*TMP!H$2</f>
        <v>0.32899717624875563</v>
      </c>
      <c r="I102">
        <f>Sheet1!I102*TMP!I$2</f>
        <v>3.2644667901575927E-2</v>
      </c>
      <c r="J102">
        <f>Sheet1!J102*TMP!J$2</f>
        <v>0.26488384550033278</v>
      </c>
      <c r="K102">
        <f>Sheet1!K102*TMP!K$2</f>
        <v>9.2106289085820192E-2</v>
      </c>
      <c r="L102">
        <f>Sheet1!L102*TMP!L$2</f>
        <v>0.34936324765917104</v>
      </c>
      <c r="M102">
        <f>Sheet1!M102*TMP!M$2</f>
        <v>0.26704121574432232</v>
      </c>
      <c r="N102">
        <f>Sheet1!N102*TMP!N$2</f>
        <v>0.35417010191290299</v>
      </c>
      <c r="O102">
        <f>Sheet1!O102*TMP!O$2</f>
        <v>0.28415698902601433</v>
      </c>
      <c r="P102">
        <f>Sheet1!P102*TMP!P$2</f>
        <v>0.19924407761176741</v>
      </c>
      <c r="Q102">
        <f>Sheet1!Q102*TMP!Q$2</f>
        <v>0.38312100748814648</v>
      </c>
      <c r="R102">
        <f>Sheet1!R102*TMP!R$2</f>
        <v>0.43667316687557328</v>
      </c>
      <c r="S102">
        <f>Sheet1!S102*TMP!S$2</f>
        <v>0.30891568469828368</v>
      </c>
      <c r="T102">
        <f>Sheet1!T102*TMP!T$2</f>
        <v>0.33832917430847231</v>
      </c>
    </row>
    <row r="103" spans="1:20" x14ac:dyDescent="0.45">
      <c r="A103" t="s">
        <v>194</v>
      </c>
      <c r="B103">
        <f>Sheet1!B103*TMP!B$2</f>
        <v>0.14457096827035237</v>
      </c>
      <c r="C103">
        <f>Sheet1!C103*TMP!C$2</f>
        <v>6.1148035989527456E-2</v>
      </c>
      <c r="D103">
        <f>Sheet1!D103*TMP!D$2</f>
        <v>0.16100250071920671</v>
      </c>
      <c r="E103">
        <f>Sheet1!E103*TMP!E$2</f>
        <v>4.5241818304753489E-2</v>
      </c>
      <c r="F103">
        <f>Sheet1!F103*TMP!F$2</f>
        <v>0.34448392427331775</v>
      </c>
      <c r="G103">
        <f>Sheet1!G103*TMP!G$2</f>
        <v>3.9832985103926098E-2</v>
      </c>
      <c r="H103">
        <f>Sheet1!H103*TMP!H$2</f>
        <v>0.21712608731912528</v>
      </c>
      <c r="I103">
        <f>Sheet1!I103*TMP!I$2</f>
        <v>5.3661688460411083E-2</v>
      </c>
      <c r="J103">
        <f>Sheet1!J103*TMP!J$2</f>
        <v>0.28149181481099705</v>
      </c>
      <c r="K103">
        <f>Sheet1!K103*TMP!K$2</f>
        <v>7.4416136674895911E-2</v>
      </c>
      <c r="L103">
        <f>Sheet1!L103*TMP!L$2</f>
        <v>0.23441376606803072</v>
      </c>
      <c r="M103">
        <f>Sheet1!M103*TMP!M$2</f>
        <v>0.17023037272206124</v>
      </c>
      <c r="N103">
        <f>Sheet1!N103*TMP!N$2</f>
        <v>0.44527937518111127</v>
      </c>
      <c r="O103">
        <f>Sheet1!O103*TMP!O$2</f>
        <v>0.23226860826823137</v>
      </c>
      <c r="P103">
        <f>Sheet1!P103*TMP!P$2</f>
        <v>0.19174616062445088</v>
      </c>
      <c r="Q103">
        <f>Sheet1!Q103*TMP!Q$2</f>
        <v>0.19392743765079665</v>
      </c>
      <c r="R103">
        <f>Sheet1!R103*TMP!R$2</f>
        <v>0.38401600338167169</v>
      </c>
      <c r="S103">
        <f>Sheet1!S103*TMP!S$2</f>
        <v>0.21571457907399211</v>
      </c>
      <c r="T103">
        <f>Sheet1!T103*TMP!T$2</f>
        <v>0.48971507813351267</v>
      </c>
    </row>
    <row r="104" spans="1:20" x14ac:dyDescent="0.45">
      <c r="A104" t="s">
        <v>195</v>
      </c>
      <c r="B104">
        <f>Sheet1!B104*TMP!B$2</f>
        <v>0.16004424779876644</v>
      </c>
      <c r="C104">
        <f>Sheet1!C104*TMP!C$2</f>
        <v>0.18811477189343817</v>
      </c>
      <c r="D104">
        <f>Sheet1!D104*TMP!D$2</f>
        <v>0.11556463174001441</v>
      </c>
      <c r="E104">
        <f>Sheet1!E104*TMP!E$2</f>
        <v>0.16949447841379264</v>
      </c>
      <c r="F104">
        <f>Sheet1!F104*TMP!F$2</f>
        <v>0.26726151863919306</v>
      </c>
      <c r="G104">
        <f>Sheet1!G104*TMP!G$2</f>
        <v>3.2917389734647834E-2</v>
      </c>
      <c r="H104">
        <f>Sheet1!H104*TMP!H$2</f>
        <v>0.37345763837883805</v>
      </c>
      <c r="I104">
        <f>Sheet1!I104*TMP!I$2</f>
        <v>6.2988546481793348E-2</v>
      </c>
      <c r="J104">
        <f>Sheet1!J104*TMP!J$2</f>
        <v>0.3123068186669643</v>
      </c>
      <c r="K104">
        <f>Sheet1!K104*TMP!K$2</f>
        <v>0.1124464621515442</v>
      </c>
      <c r="L104">
        <f>Sheet1!L104*TMP!L$2</f>
        <v>0.34381321368326972</v>
      </c>
      <c r="M104">
        <f>Sheet1!M104*TMP!M$2</f>
        <v>0.26903032270770716</v>
      </c>
      <c r="N104">
        <f>Sheet1!N104*TMP!N$2</f>
        <v>0.12057072508444282</v>
      </c>
      <c r="O104">
        <f>Sheet1!O104*TMP!O$2</f>
        <v>0.21335516782851074</v>
      </c>
      <c r="P104">
        <f>Sheet1!P104*TMP!P$2</f>
        <v>0.22858785541913151</v>
      </c>
      <c r="Q104">
        <f>Sheet1!Q104*TMP!Q$2</f>
        <v>0.38071938483915257</v>
      </c>
      <c r="R104">
        <f>Sheet1!R104*TMP!R$2</f>
        <v>0.618357880581204</v>
      </c>
      <c r="S104">
        <f>Sheet1!S104*TMP!S$2</f>
        <v>0.42803947140924092</v>
      </c>
      <c r="T104">
        <f>Sheet1!T104*TMP!T$2</f>
        <v>0.22597354657201774</v>
      </c>
    </row>
    <row r="105" spans="1:20" x14ac:dyDescent="0.45">
      <c r="A105" t="s">
        <v>196</v>
      </c>
      <c r="B105">
        <f>Sheet1!B105*TMP!B$2</f>
        <v>0.1441689231027932</v>
      </c>
      <c r="C105">
        <f>Sheet1!C105*TMP!C$2</f>
        <v>0.10896642810897582</v>
      </c>
      <c r="D105">
        <f>Sheet1!D105*TMP!D$2</f>
        <v>0.13608166494836521</v>
      </c>
      <c r="E105">
        <f>Sheet1!E105*TMP!E$2</f>
        <v>9.1659762711384679E-2</v>
      </c>
      <c r="F105">
        <f>Sheet1!F105*TMP!F$2</f>
        <v>0.37443331457977735</v>
      </c>
      <c r="G105">
        <f>Sheet1!G105*TMP!G$2</f>
        <v>3.9464080608178319E-2</v>
      </c>
      <c r="H105">
        <f>Sheet1!H105*TMP!H$2</f>
        <v>0.25698322697447101</v>
      </c>
      <c r="I105">
        <f>Sheet1!I105*TMP!I$2</f>
        <v>5.3532759515974242E-2</v>
      </c>
      <c r="J105">
        <f>Sheet1!J105*TMP!J$2</f>
        <v>0.28816371562703402</v>
      </c>
      <c r="K105">
        <f>Sheet1!K105*TMP!K$2</f>
        <v>8.9527309029376195E-2</v>
      </c>
      <c r="L105">
        <f>Sheet1!L105*TMP!L$2</f>
        <v>0.23549553114832486</v>
      </c>
      <c r="M105">
        <f>Sheet1!M105*TMP!M$2</f>
        <v>0.17096041537311002</v>
      </c>
      <c r="N105">
        <f>Sheet1!N105*TMP!N$2</f>
        <v>0.34146454380433139</v>
      </c>
      <c r="O105">
        <f>Sheet1!O105*TMP!O$2</f>
        <v>0.29760428061962046</v>
      </c>
      <c r="P105">
        <f>Sheet1!P105*TMP!P$2</f>
        <v>0.17338793399094843</v>
      </c>
      <c r="Q105">
        <f>Sheet1!Q105*TMP!Q$2</f>
        <v>0.16195142045474001</v>
      </c>
      <c r="R105">
        <f>Sheet1!R105*TMP!R$2</f>
        <v>0.4247489209166862</v>
      </c>
      <c r="S105">
        <f>Sheet1!S105*TMP!S$2</f>
        <v>0.25457805692035995</v>
      </c>
      <c r="T105">
        <f>Sheet1!T105*TMP!T$2</f>
        <v>0.38419916665033749</v>
      </c>
    </row>
    <row r="106" spans="1:20" x14ac:dyDescent="0.45">
      <c r="A106" t="s">
        <v>197</v>
      </c>
      <c r="B106">
        <f>Sheet1!B106*TMP!B$2</f>
        <v>0.1020138158717058</v>
      </c>
      <c r="C106">
        <f>Sheet1!C106*TMP!C$2</f>
        <v>0.19521980292045074</v>
      </c>
      <c r="D106">
        <f>Sheet1!D106*TMP!D$2</f>
        <v>0.12356868935181313</v>
      </c>
      <c r="E106">
        <f>Sheet1!E106*TMP!E$2</f>
        <v>0.14204838862200872</v>
      </c>
      <c r="F106">
        <f>Sheet1!F106*TMP!F$2</f>
        <v>0.64072393164014685</v>
      </c>
      <c r="G106">
        <f>Sheet1!G106*TMP!G$2</f>
        <v>8.8395238602461831E-2</v>
      </c>
      <c r="H106">
        <f>Sheet1!H106*TMP!H$2</f>
        <v>0.42155173429035503</v>
      </c>
      <c r="I106">
        <f>Sheet1!I106*TMP!I$2</f>
        <v>3.2902329653175154E-2</v>
      </c>
      <c r="J106">
        <f>Sheet1!J106*TMP!J$2</f>
        <v>0.13625006235713716</v>
      </c>
      <c r="K106">
        <f>Sheet1!K106*TMP!K$2</f>
        <v>6.7933483213408558E-2</v>
      </c>
      <c r="L106">
        <f>Sheet1!L106*TMP!L$2</f>
        <v>0.50053605616030183</v>
      </c>
      <c r="M106">
        <f>Sheet1!M106*TMP!M$2</f>
        <v>0.31601593315202336</v>
      </c>
      <c r="N106">
        <f>Sheet1!N106*TMP!N$2</f>
        <v>0.7353587280678725</v>
      </c>
      <c r="O106">
        <f>Sheet1!O106*TMP!O$2</f>
        <v>0.53879246000682568</v>
      </c>
      <c r="P106">
        <f>Sheet1!P106*TMP!P$2</f>
        <v>8.7003021611614481E-2</v>
      </c>
      <c r="Q106">
        <f>Sheet1!Q106*TMP!Q$2</f>
        <v>0.39597672821259683</v>
      </c>
      <c r="R106">
        <f>Sheet1!R106*TMP!R$2</f>
        <v>0.12536780774737688</v>
      </c>
      <c r="S106">
        <f>Sheet1!S106*TMP!S$2</f>
        <v>0.17063355092665616</v>
      </c>
      <c r="T106">
        <f>Sheet1!T106*TMP!T$2</f>
        <v>0.53333216942573647</v>
      </c>
    </row>
    <row r="107" spans="1:20" x14ac:dyDescent="0.45">
      <c r="A107" t="s">
        <v>198</v>
      </c>
      <c r="B107">
        <f>Sheet1!B107*TMP!B$2</f>
        <v>6.6902219145232755E-2</v>
      </c>
      <c r="C107">
        <f>Sheet1!C107*TMP!C$2</f>
        <v>0.12176809503438396</v>
      </c>
      <c r="D107">
        <f>Sheet1!D107*TMP!D$2</f>
        <v>0.14763689729604643</v>
      </c>
      <c r="E107">
        <f>Sheet1!E107*TMP!E$2</f>
        <v>0.11195209240647802</v>
      </c>
      <c r="F107">
        <f>Sheet1!F107*TMP!F$2</f>
        <v>0.41440482754687386</v>
      </c>
      <c r="G107">
        <f>Sheet1!G107*TMP!G$2</f>
        <v>3.3181787196964976E-2</v>
      </c>
      <c r="H107">
        <f>Sheet1!H107*TMP!H$2</f>
        <v>0.32867505122383689</v>
      </c>
      <c r="I107">
        <f>Sheet1!I107*TMP!I$2</f>
        <v>3.3528252277711355E-2</v>
      </c>
      <c r="J107">
        <f>Sheet1!J107*TMP!J$2</f>
        <v>0.2688770369213217</v>
      </c>
      <c r="K107">
        <f>Sheet1!K107*TMP!K$2</f>
        <v>9.3272884250555188E-2</v>
      </c>
      <c r="L107">
        <f>Sheet1!L107*TMP!L$2</f>
        <v>0.34669516642286352</v>
      </c>
      <c r="M107">
        <f>Sheet1!M107*TMP!M$2</f>
        <v>0.26529673748259575</v>
      </c>
      <c r="N107">
        <f>Sheet1!N107*TMP!N$2</f>
        <v>0.34185246087813592</v>
      </c>
      <c r="O107">
        <f>Sheet1!O107*TMP!O$2</f>
        <v>0.27807680513615968</v>
      </c>
      <c r="P107">
        <f>Sheet1!P107*TMP!P$2</f>
        <v>0.20094958159746537</v>
      </c>
      <c r="Q107">
        <f>Sheet1!Q107*TMP!Q$2</f>
        <v>0.37892648245752431</v>
      </c>
      <c r="R107">
        <f>Sheet1!R107*TMP!R$2</f>
        <v>0.4479795007101518</v>
      </c>
      <c r="S107">
        <f>Sheet1!S107*TMP!S$2</f>
        <v>0.31531342683675662</v>
      </c>
      <c r="T107">
        <f>Sheet1!T107*TMP!T$2</f>
        <v>0.33109128531924825</v>
      </c>
    </row>
    <row r="108" spans="1:20" x14ac:dyDescent="0.45">
      <c r="A108" t="s">
        <v>199</v>
      </c>
      <c r="B108">
        <f>Sheet1!B108*TMP!B$2</f>
        <v>0.12432615740785648</v>
      </c>
      <c r="C108">
        <f>Sheet1!C108*TMP!C$2</f>
        <v>0.10281180068310435</v>
      </c>
      <c r="D108">
        <f>Sheet1!D108*TMP!D$2</f>
        <v>0.14830109800980293</v>
      </c>
      <c r="E108">
        <f>Sheet1!E108*TMP!E$2</f>
        <v>9.3731811512543423E-2</v>
      </c>
      <c r="F108">
        <f>Sheet1!F108*TMP!F$2</f>
        <v>0.40631753330313031</v>
      </c>
      <c r="G108">
        <f>Sheet1!G108*TMP!G$2</f>
        <v>4.4053402788141134E-2</v>
      </c>
      <c r="H108">
        <f>Sheet1!H108*TMP!H$2</f>
        <v>0.30260636124998569</v>
      </c>
      <c r="I108">
        <f>Sheet1!I108*TMP!I$2</f>
        <v>4.504769950996592E-2</v>
      </c>
      <c r="J108">
        <f>Sheet1!J108*TMP!J$2</f>
        <v>0.21045127053716164</v>
      </c>
      <c r="K108">
        <f>Sheet1!K108*TMP!K$2</f>
        <v>8.0741802342527175E-2</v>
      </c>
      <c r="L108">
        <f>Sheet1!L108*TMP!L$2</f>
        <v>0.32738483860243117</v>
      </c>
      <c r="M108">
        <f>Sheet1!M108*TMP!M$2</f>
        <v>0.26610396269103714</v>
      </c>
      <c r="N108">
        <f>Sheet1!N108*TMP!N$2</f>
        <v>0.44934295609012953</v>
      </c>
      <c r="O108">
        <f>Sheet1!O108*TMP!O$2</f>
        <v>0.30461944186980627</v>
      </c>
      <c r="P108">
        <f>Sheet1!P108*TMP!P$2</f>
        <v>0.18166934809028529</v>
      </c>
      <c r="Q108">
        <f>Sheet1!Q108*TMP!Q$2</f>
        <v>0.38874411442990942</v>
      </c>
      <c r="R108">
        <f>Sheet1!R108*TMP!R$2</f>
        <v>0.35024422066257965</v>
      </c>
      <c r="S108">
        <f>Sheet1!S108*TMP!S$2</f>
        <v>0.26060251211398172</v>
      </c>
      <c r="T108">
        <f>Sheet1!T108*TMP!T$2</f>
        <v>0.47203467279636679</v>
      </c>
    </row>
    <row r="109" spans="1:20" x14ac:dyDescent="0.45">
      <c r="A109" t="s">
        <v>200</v>
      </c>
      <c r="B109">
        <f>Sheet1!B109*TMP!B$2</f>
        <v>9.7516262707352988E-2</v>
      </c>
      <c r="C109">
        <f>Sheet1!C109*TMP!C$2</f>
        <v>0.18742406771195255</v>
      </c>
      <c r="D109">
        <f>Sheet1!D109*TMP!D$2</f>
        <v>0.12626211566487192</v>
      </c>
      <c r="E109">
        <f>Sheet1!E109*TMP!E$2</f>
        <v>0.13684498356490638</v>
      </c>
      <c r="F109">
        <f>Sheet1!F109*TMP!F$2</f>
        <v>0.63903134122100125</v>
      </c>
      <c r="G109">
        <f>Sheet1!G109*TMP!G$2</f>
        <v>8.7594736430786024E-2</v>
      </c>
      <c r="H109">
        <f>Sheet1!H109*TMP!H$2</f>
        <v>0.41710994504474203</v>
      </c>
      <c r="I109">
        <f>Sheet1!I109*TMP!I$2</f>
        <v>3.1522665029076351E-2</v>
      </c>
      <c r="J109">
        <f>Sheet1!J109*TMP!J$2</f>
        <v>0.13898894723988794</v>
      </c>
      <c r="K109">
        <f>Sheet1!K109*TMP!K$2</f>
        <v>6.6962501407221375E-2</v>
      </c>
      <c r="L109">
        <f>Sheet1!L109*TMP!L$2</f>
        <v>0.49561139558020217</v>
      </c>
      <c r="M109">
        <f>Sheet1!M109*TMP!M$2</f>
        <v>0.31458722916156351</v>
      </c>
      <c r="N109">
        <f>Sheet1!N109*TMP!N$2</f>
        <v>0.73617282291645436</v>
      </c>
      <c r="O109">
        <f>Sheet1!O109*TMP!O$2</f>
        <v>0.5332432766669194</v>
      </c>
      <c r="P109">
        <f>Sheet1!P109*TMP!P$2</f>
        <v>9.1416885967715217E-2</v>
      </c>
      <c r="Q109">
        <f>Sheet1!Q109*TMP!Q$2</f>
        <v>0.40185741199262603</v>
      </c>
      <c r="R109">
        <f>Sheet1!R109*TMP!R$2</f>
        <v>0.12354379280172714</v>
      </c>
      <c r="S109">
        <f>Sheet1!S109*TMP!S$2</f>
        <v>0.16624537669142744</v>
      </c>
      <c r="T109">
        <f>Sheet1!T109*TMP!T$2</f>
        <v>0.53490999326349187</v>
      </c>
    </row>
    <row r="110" spans="1:20" x14ac:dyDescent="0.45">
      <c r="A110" t="s">
        <v>201</v>
      </c>
      <c r="B110">
        <f>Sheet1!B110*TMP!B$2</f>
        <v>0.15869056104226825</v>
      </c>
      <c r="C110">
        <f>Sheet1!C110*TMP!C$2</f>
        <v>0.12456155406489214</v>
      </c>
      <c r="D110">
        <f>Sheet1!D110*TMP!D$2</f>
        <v>0.14080753446804239</v>
      </c>
      <c r="E110">
        <f>Sheet1!E110*TMP!E$2</f>
        <v>0.10869135419102728</v>
      </c>
      <c r="F110">
        <f>Sheet1!F110*TMP!F$2</f>
        <v>0.27054564536893666</v>
      </c>
      <c r="G110">
        <f>Sheet1!G110*TMP!G$2</f>
        <v>2.4975904919459727E-2</v>
      </c>
      <c r="H110">
        <f>Sheet1!H110*TMP!H$2</f>
        <v>0.27926529770608494</v>
      </c>
      <c r="I110">
        <f>Sheet1!I110*TMP!I$2</f>
        <v>6.159906805827061E-2</v>
      </c>
      <c r="J110">
        <f>Sheet1!J110*TMP!J$2</f>
        <v>0.29408863960330694</v>
      </c>
      <c r="K110">
        <f>Sheet1!K110*TMP!K$2</f>
        <v>9.9278510405738415E-2</v>
      </c>
      <c r="L110">
        <f>Sheet1!L110*TMP!L$2</f>
        <v>0.26274855758867099</v>
      </c>
      <c r="M110">
        <f>Sheet1!M110*TMP!M$2</f>
        <v>0.21606893489424359</v>
      </c>
      <c r="N110">
        <f>Sheet1!N110*TMP!N$2</f>
        <v>0.23883330472327813</v>
      </c>
      <c r="O110">
        <f>Sheet1!O110*TMP!O$2</f>
        <v>0.18606010659518318</v>
      </c>
      <c r="P110">
        <f>Sheet1!P110*TMP!P$2</f>
        <v>0.21293777809409295</v>
      </c>
      <c r="Q110">
        <f>Sheet1!Q110*TMP!Q$2</f>
        <v>0.27597048142411895</v>
      </c>
      <c r="R110">
        <f>Sheet1!R110*TMP!R$2</f>
        <v>0.54990863539165635</v>
      </c>
      <c r="S110">
        <f>Sheet1!S110*TMP!S$2</f>
        <v>0.35982338835817401</v>
      </c>
      <c r="T110">
        <f>Sheet1!T110*TMP!T$2</f>
        <v>0.35128600376714797</v>
      </c>
    </row>
    <row r="111" spans="1:20" x14ac:dyDescent="0.45">
      <c r="A111" t="s">
        <v>202</v>
      </c>
      <c r="B111">
        <f>Sheet1!B111*TMP!B$2</f>
        <v>9.7346832005534706E-2</v>
      </c>
      <c r="C111">
        <f>Sheet1!C111*TMP!C$2</f>
        <v>0.18689844677735246</v>
      </c>
      <c r="D111">
        <f>Sheet1!D111*TMP!D$2</f>
        <v>0.1263584156652649</v>
      </c>
      <c r="E111">
        <f>Sheet1!E111*TMP!E$2</f>
        <v>0.13642156760541341</v>
      </c>
      <c r="F111">
        <f>Sheet1!F111*TMP!F$2</f>
        <v>0.63968159097899524</v>
      </c>
      <c r="G111">
        <f>Sheet1!G111*TMP!G$2</f>
        <v>8.7413597131129631E-2</v>
      </c>
      <c r="H111">
        <f>Sheet1!H111*TMP!H$2</f>
        <v>0.41565301043017827</v>
      </c>
      <c r="I111">
        <f>Sheet1!I111*TMP!I$2</f>
        <v>3.1519849999659996E-2</v>
      </c>
      <c r="J111">
        <f>Sheet1!J111*TMP!J$2</f>
        <v>0.13850753924022299</v>
      </c>
      <c r="K111">
        <f>Sheet1!K111*TMP!K$2</f>
        <v>6.6932113614172783E-2</v>
      </c>
      <c r="L111">
        <f>Sheet1!L111*TMP!L$2</f>
        <v>0.49489845217528416</v>
      </c>
      <c r="M111">
        <f>Sheet1!M111*TMP!M$2</f>
        <v>0.31405848130414327</v>
      </c>
      <c r="N111">
        <f>Sheet1!N111*TMP!N$2</f>
        <v>0.73666681672872525</v>
      </c>
      <c r="O111">
        <f>Sheet1!O111*TMP!O$2</f>
        <v>0.53355498611893504</v>
      </c>
      <c r="P111">
        <f>Sheet1!P111*TMP!P$2</f>
        <v>9.0828426343761468E-2</v>
      </c>
      <c r="Q111">
        <f>Sheet1!Q111*TMP!Q$2</f>
        <v>0.39926407876495129</v>
      </c>
      <c r="R111">
        <f>Sheet1!R111*TMP!R$2</f>
        <v>0.12302074719837011</v>
      </c>
      <c r="S111">
        <f>Sheet1!S111*TMP!S$2</f>
        <v>0.16557413060609574</v>
      </c>
      <c r="T111">
        <f>Sheet1!T111*TMP!T$2</f>
        <v>0.53581389065496177</v>
      </c>
    </row>
    <row r="112" spans="1:20" x14ac:dyDescent="0.45">
      <c r="A112" t="s">
        <v>203</v>
      </c>
      <c r="B112">
        <f>Sheet1!B112*TMP!B$2</f>
        <v>0.18527433613230002</v>
      </c>
      <c r="C112">
        <f>Sheet1!C112*TMP!C$2</f>
        <v>0.33250374419728784</v>
      </c>
      <c r="D112">
        <f>Sheet1!D112*TMP!D$2</f>
        <v>7.7081862909697998E-2</v>
      </c>
      <c r="E112">
        <f>Sheet1!E112*TMP!E$2</f>
        <v>0.22938196686257425</v>
      </c>
      <c r="F112">
        <f>Sheet1!F112*TMP!F$2</f>
        <v>0.60646304255088224</v>
      </c>
      <c r="G112">
        <f>Sheet1!G112*TMP!G$2</f>
        <v>0.11468659677167389</v>
      </c>
      <c r="H112">
        <f>Sheet1!H112*TMP!H$2</f>
        <v>0.57745880489965562</v>
      </c>
      <c r="I112">
        <f>Sheet1!I112*TMP!I$2</f>
        <v>5.3546816724571782E-2</v>
      </c>
      <c r="J112">
        <f>Sheet1!J112*TMP!J$2</f>
        <v>0.1255833569120777</v>
      </c>
      <c r="K112">
        <f>Sheet1!K112*TMP!K$2</f>
        <v>8.6154578785914843E-2</v>
      </c>
      <c r="L112">
        <f>Sheet1!L112*TMP!L$2</f>
        <v>0.60135777827346004</v>
      </c>
      <c r="M112">
        <f>Sheet1!M112*TMP!M$2</f>
        <v>0.37876726691305113</v>
      </c>
      <c r="N112">
        <f>Sheet1!N112*TMP!N$2</f>
        <v>0.69425203360871313</v>
      </c>
      <c r="O112">
        <f>Sheet1!O112*TMP!O$2</f>
        <v>0.58409578359386682</v>
      </c>
      <c r="P112">
        <f>Sheet1!P112*TMP!P$2</f>
        <v>5.8094142209766039E-2</v>
      </c>
      <c r="Q112">
        <f>Sheet1!Q112*TMP!Q$2</f>
        <v>0.47653713558957517</v>
      </c>
      <c r="R112">
        <f>Sheet1!R112*TMP!R$2</f>
        <v>0.17366202759375443</v>
      </c>
      <c r="S112">
        <f>Sheet1!S112*TMP!S$2</f>
        <v>0.25030190746577241</v>
      </c>
      <c r="T112">
        <f>Sheet1!T112*TMP!T$2</f>
        <v>0.45834801786104573</v>
      </c>
    </row>
    <row r="113" spans="1:20" x14ac:dyDescent="0.45">
      <c r="A113" t="s">
        <v>204</v>
      </c>
      <c r="B113">
        <f>Sheet1!B113*TMP!B$2</f>
        <v>0.10390581435004641</v>
      </c>
      <c r="C113">
        <f>Sheet1!C113*TMP!C$2</f>
        <v>0.19942241517820145</v>
      </c>
      <c r="D113">
        <f>Sheet1!D113*TMP!D$2</f>
        <v>0.12245619971289673</v>
      </c>
      <c r="E113">
        <f>Sheet1!E113*TMP!E$2</f>
        <v>0.14514237891867765</v>
      </c>
      <c r="F113">
        <f>Sheet1!F113*TMP!F$2</f>
        <v>0.63859409830684066</v>
      </c>
      <c r="G113">
        <f>Sheet1!G113*TMP!G$2</f>
        <v>8.9332919424247356E-2</v>
      </c>
      <c r="H113">
        <f>Sheet1!H113*TMP!H$2</f>
        <v>0.42855306341122462</v>
      </c>
      <c r="I113">
        <f>Sheet1!I113*TMP!I$2</f>
        <v>3.3287056674508292E-2</v>
      </c>
      <c r="J113">
        <f>Sheet1!J113*TMP!J$2</f>
        <v>0.13742461617332807</v>
      </c>
      <c r="K113">
        <f>Sheet1!K113*TMP!K$2</f>
        <v>6.8317308760103085E-2</v>
      </c>
      <c r="L113">
        <f>Sheet1!L113*TMP!L$2</f>
        <v>0.50470693643013242</v>
      </c>
      <c r="M113">
        <f>Sheet1!M113*TMP!M$2</f>
        <v>0.31850721577152324</v>
      </c>
      <c r="N113">
        <f>Sheet1!N113*TMP!N$2</f>
        <v>0.73317216684407549</v>
      </c>
      <c r="O113">
        <f>Sheet1!O113*TMP!O$2</f>
        <v>0.53905417262405797</v>
      </c>
      <c r="P113">
        <f>Sheet1!P113*TMP!P$2</f>
        <v>8.8150179610719692E-2</v>
      </c>
      <c r="Q113">
        <f>Sheet1!Q113*TMP!Q$2</f>
        <v>0.40470641720293393</v>
      </c>
      <c r="R113">
        <f>Sheet1!R113*TMP!R$2</f>
        <v>0.12794341900141717</v>
      </c>
      <c r="S113">
        <f>Sheet1!S113*TMP!S$2</f>
        <v>0.17449322523182764</v>
      </c>
      <c r="T113">
        <f>Sheet1!T113*TMP!T$2</f>
        <v>0.52930737248234716</v>
      </c>
    </row>
    <row r="114" spans="1:20" x14ac:dyDescent="0.45">
      <c r="A114" t="s">
        <v>205</v>
      </c>
      <c r="B114">
        <f>Sheet1!B114*TMP!B$2</f>
        <v>0.18558964504552161</v>
      </c>
      <c r="C114">
        <f>Sheet1!C114*TMP!C$2</f>
        <v>0.33410181528673127</v>
      </c>
      <c r="D114">
        <f>Sheet1!D114*TMP!D$2</f>
        <v>7.6781905606170472E-2</v>
      </c>
      <c r="E114">
        <f>Sheet1!E114*TMP!E$2</f>
        <v>0.23085761340499836</v>
      </c>
      <c r="F114">
        <f>Sheet1!F114*TMP!F$2</f>
        <v>0.60666867880587316</v>
      </c>
      <c r="G114">
        <f>Sheet1!G114*TMP!G$2</f>
        <v>0.11481570004063689</v>
      </c>
      <c r="H114">
        <f>Sheet1!H114*TMP!H$2</f>
        <v>0.57931972626383055</v>
      </c>
      <c r="I114">
        <f>Sheet1!I114*TMP!I$2</f>
        <v>5.3664016010394361E-2</v>
      </c>
      <c r="J114">
        <f>Sheet1!J114*TMP!J$2</f>
        <v>0.12584087078152778</v>
      </c>
      <c r="K114">
        <f>Sheet1!K114*TMP!K$2</f>
        <v>8.6192369147654241E-2</v>
      </c>
      <c r="L114">
        <f>Sheet1!L114*TMP!L$2</f>
        <v>0.60311697077420323</v>
      </c>
      <c r="M114">
        <f>Sheet1!M114*TMP!M$2</f>
        <v>0.37908875990007973</v>
      </c>
      <c r="N114">
        <f>Sheet1!N114*TMP!N$2</f>
        <v>0.69362166822409421</v>
      </c>
      <c r="O114">
        <f>Sheet1!O114*TMP!O$2</f>
        <v>0.58491341323912283</v>
      </c>
      <c r="P114">
        <f>Sheet1!P114*TMP!P$2</f>
        <v>5.8322681701757154E-2</v>
      </c>
      <c r="Q114">
        <f>Sheet1!Q114*TMP!Q$2</f>
        <v>0.47841727010642998</v>
      </c>
      <c r="R114">
        <f>Sheet1!R114*TMP!R$2</f>
        <v>0.17477127302501402</v>
      </c>
      <c r="S114">
        <f>Sheet1!S114*TMP!S$2</f>
        <v>0.25237843406855193</v>
      </c>
      <c r="T114">
        <f>Sheet1!T114*TMP!T$2</f>
        <v>0.45712858342779583</v>
      </c>
    </row>
    <row r="115" spans="1:20" x14ac:dyDescent="0.45">
      <c r="A115" t="s">
        <v>206</v>
      </c>
      <c r="B115">
        <f>Sheet1!B115*TMP!B$2</f>
        <v>7.2378304634353977E-2</v>
      </c>
      <c r="C115">
        <f>Sheet1!C115*TMP!C$2</f>
        <v>4.6024797560714564E-2</v>
      </c>
      <c r="D115">
        <f>Sheet1!D115*TMP!D$2</f>
        <v>0.1461350221169519</v>
      </c>
      <c r="E115">
        <f>Sheet1!E115*TMP!E$2</f>
        <v>2.6612978181365567E-2</v>
      </c>
      <c r="F115">
        <f>Sheet1!F115*TMP!F$2</f>
        <v>0.67483273609547223</v>
      </c>
      <c r="G115">
        <f>Sheet1!G115*TMP!G$2</f>
        <v>5.6855947650217203E-2</v>
      </c>
      <c r="H115">
        <f>Sheet1!H115*TMP!H$2</f>
        <v>0.24107372564081958</v>
      </c>
      <c r="I115">
        <f>Sheet1!I115*TMP!I$2</f>
        <v>2.0998708985244131E-2</v>
      </c>
      <c r="J115">
        <f>Sheet1!J115*TMP!J$2</f>
        <v>0.24871955599401477</v>
      </c>
      <c r="K115">
        <f>Sheet1!K115*TMP!K$2</f>
        <v>5.7756450341945008E-2</v>
      </c>
      <c r="L115">
        <f>Sheet1!L115*TMP!L$2</f>
        <v>0.20200343904998358</v>
      </c>
      <c r="M115">
        <f>Sheet1!M115*TMP!M$2</f>
        <v>0.14748751438258512</v>
      </c>
      <c r="N115">
        <f>Sheet1!N115*TMP!N$2</f>
        <v>0.72163752750296883</v>
      </c>
      <c r="O115">
        <f>Sheet1!O115*TMP!O$2</f>
        <v>0.49812316438497295</v>
      </c>
      <c r="P115">
        <f>Sheet1!P115*TMP!P$2</f>
        <v>0.10202481055498473</v>
      </c>
      <c r="Q115">
        <f>Sheet1!Q115*TMP!Q$2</f>
        <v>7.1899263754555437E-2</v>
      </c>
      <c r="R115">
        <f>Sheet1!R115*TMP!R$2</f>
        <v>0.17018750062801519</v>
      </c>
      <c r="S115">
        <f>Sheet1!S115*TMP!S$2</f>
        <v>6.765634207737882E-2</v>
      </c>
      <c r="T115">
        <f>Sheet1!T115*TMP!T$2</f>
        <v>0.65490309659246937</v>
      </c>
    </row>
    <row r="116" spans="1:20" x14ac:dyDescent="0.45">
      <c r="A116" t="s">
        <v>207</v>
      </c>
      <c r="B116">
        <f>Sheet1!B116*TMP!B$2</f>
        <v>0.17550247887952247</v>
      </c>
      <c r="C116">
        <f>Sheet1!C116*TMP!C$2</f>
        <v>0.29922427319247258</v>
      </c>
      <c r="D116">
        <f>Sheet1!D116*TMP!D$2</f>
        <v>9.2116685138632082E-2</v>
      </c>
      <c r="E116">
        <f>Sheet1!E116*TMP!E$2</f>
        <v>0.21929498912958459</v>
      </c>
      <c r="F116">
        <f>Sheet1!F116*TMP!F$2</f>
        <v>0.52392215078869719</v>
      </c>
      <c r="G116">
        <f>Sheet1!G116*TMP!G$2</f>
        <v>9.5739780792098203E-2</v>
      </c>
      <c r="H116">
        <f>Sheet1!H116*TMP!H$2</f>
        <v>0.49751148913817839</v>
      </c>
      <c r="I116">
        <f>Sheet1!I116*TMP!I$2</f>
        <v>5.7582835138623931E-2</v>
      </c>
      <c r="J116">
        <f>Sheet1!J116*TMP!J$2</f>
        <v>0.14385275833463892</v>
      </c>
      <c r="K116">
        <f>Sheet1!K116*TMP!K$2</f>
        <v>8.5188109963960326E-2</v>
      </c>
      <c r="L116">
        <f>Sheet1!L116*TMP!L$2</f>
        <v>0.55610041025003476</v>
      </c>
      <c r="M116">
        <f>Sheet1!M116*TMP!M$2</f>
        <v>0.36895541254261305</v>
      </c>
      <c r="N116">
        <f>Sheet1!N116*TMP!N$2</f>
        <v>0.58145338196745144</v>
      </c>
      <c r="O116">
        <f>Sheet1!O116*TMP!O$2</f>
        <v>0.52087656458973652</v>
      </c>
      <c r="P116">
        <f>Sheet1!P116*TMP!P$2</f>
        <v>8.7690007137599821E-2</v>
      </c>
      <c r="Q116">
        <f>Sheet1!Q116*TMP!Q$2</f>
        <v>0.47683288913414834</v>
      </c>
      <c r="R116">
        <f>Sheet1!R116*TMP!R$2</f>
        <v>0.22188368441354142</v>
      </c>
      <c r="S116">
        <f>Sheet1!S116*TMP!S$2</f>
        <v>0.29281743335126004</v>
      </c>
      <c r="T116">
        <f>Sheet1!T116*TMP!T$2</f>
        <v>0.44149768576574638</v>
      </c>
    </row>
    <row r="117" spans="1:20" x14ac:dyDescent="0.45">
      <c r="A117" t="s">
        <v>208</v>
      </c>
      <c r="B117">
        <f>Sheet1!B117*TMP!B$2</f>
        <v>1.5777128383191275E-2</v>
      </c>
      <c r="C117">
        <f>Sheet1!C117*TMP!C$2</f>
        <v>1.264109755718104E-2</v>
      </c>
      <c r="D117">
        <f>Sheet1!D117*TMP!D$2</f>
        <v>0.17523005190775684</v>
      </c>
      <c r="E117">
        <f>Sheet1!E117*TMP!E$2</f>
        <v>1.1695165086915793E-2</v>
      </c>
      <c r="F117">
        <f>Sheet1!F117*TMP!F$2</f>
        <v>0.68396373578591008</v>
      </c>
      <c r="G117">
        <f>Sheet1!G117*TMP!G$2</f>
        <v>5.285056769464621E-2</v>
      </c>
      <c r="H117">
        <f>Sheet1!H117*TMP!H$2</f>
        <v>0.18697235487205527</v>
      </c>
      <c r="I117">
        <f>Sheet1!I117*TMP!I$2</f>
        <v>9.5209281397488858E-3</v>
      </c>
      <c r="J117">
        <f>Sheet1!J117*TMP!J$2</f>
        <v>0.13766200583820878</v>
      </c>
      <c r="K117">
        <f>Sheet1!K117*TMP!K$2</f>
        <v>5.2275598871379572E-2</v>
      </c>
      <c r="L117">
        <f>Sheet1!L117*TMP!L$2</f>
        <v>0.28912360991660602</v>
      </c>
      <c r="M117">
        <f>Sheet1!M117*TMP!M$2</f>
        <v>0.20362364917702011</v>
      </c>
      <c r="N117">
        <f>Sheet1!N117*TMP!N$2</f>
        <v>0.78699048710378228</v>
      </c>
      <c r="O117">
        <f>Sheet1!O117*TMP!O$2</f>
        <v>0.49876477051933343</v>
      </c>
      <c r="P117">
        <f>Sheet1!P117*TMP!P$2</f>
        <v>8.6759279511508636E-2</v>
      </c>
      <c r="Q117">
        <f>Sheet1!Q117*TMP!Q$2</f>
        <v>0.17014721566210497</v>
      </c>
      <c r="R117">
        <f>Sheet1!R117*TMP!R$2</f>
        <v>4.0535027366893794E-2</v>
      </c>
      <c r="S117">
        <f>Sheet1!S117*TMP!S$2</f>
        <v>2.5909664544972687E-2</v>
      </c>
      <c r="T117">
        <f>Sheet1!T117*TMP!T$2</f>
        <v>0.64070799009557267</v>
      </c>
    </row>
    <row r="118" spans="1:20" x14ac:dyDescent="0.45">
      <c r="A118" t="s">
        <v>209</v>
      </c>
      <c r="B118">
        <f>Sheet1!B118*TMP!B$2</f>
        <v>5.1089238661280179E-2</v>
      </c>
      <c r="C118">
        <f>Sheet1!C118*TMP!C$2</f>
        <v>4.5870186515294488E-2</v>
      </c>
      <c r="D118">
        <f>Sheet1!D118*TMP!D$2</f>
        <v>0.16732594222558539</v>
      </c>
      <c r="E118">
        <f>Sheet1!E118*TMP!E$2</f>
        <v>3.7548610083636955E-2</v>
      </c>
      <c r="F118">
        <f>Sheet1!F118*TMP!F$2</f>
        <v>0.5230494827144252</v>
      </c>
      <c r="G118">
        <f>Sheet1!G118*TMP!G$2</f>
        <v>4.1343762160083036E-2</v>
      </c>
      <c r="H118">
        <f>Sheet1!H118*TMP!H$2</f>
        <v>0.22153081533386032</v>
      </c>
      <c r="I118">
        <f>Sheet1!I118*TMP!I$2</f>
        <v>2.3881035844479679E-2</v>
      </c>
      <c r="J118">
        <f>Sheet1!J118*TMP!J$2</f>
        <v>0.24111086696247269</v>
      </c>
      <c r="K118">
        <f>Sheet1!K118*TMP!K$2</f>
        <v>7.0060623488926846E-2</v>
      </c>
      <c r="L118">
        <f>Sheet1!L118*TMP!L$2</f>
        <v>0.25078266640653668</v>
      </c>
      <c r="M118">
        <f>Sheet1!M118*TMP!M$2</f>
        <v>0.1768410960275186</v>
      </c>
      <c r="N118">
        <f>Sheet1!N118*TMP!N$2</f>
        <v>0.565282487134941</v>
      </c>
      <c r="O118">
        <f>Sheet1!O118*TMP!O$2</f>
        <v>0.36477414880452957</v>
      </c>
      <c r="P118">
        <f>Sheet1!P118*TMP!P$2</f>
        <v>0.14769666995038805</v>
      </c>
      <c r="Q118">
        <f>Sheet1!Q118*TMP!Q$2</f>
        <v>0.1826326684489491</v>
      </c>
      <c r="R118">
        <f>Sheet1!R118*TMP!R$2</f>
        <v>0.25134332103285606</v>
      </c>
      <c r="S118">
        <f>Sheet1!S118*TMP!S$2</f>
        <v>0.14422841162085723</v>
      </c>
      <c r="T118">
        <f>Sheet1!T118*TMP!T$2</f>
        <v>0.48949998618214308</v>
      </c>
    </row>
    <row r="119" spans="1:20" x14ac:dyDescent="0.45">
      <c r="A119" t="s">
        <v>210</v>
      </c>
      <c r="B119">
        <f>Sheet1!B119*TMP!B$2</f>
        <v>6.3906586749138627E-2</v>
      </c>
      <c r="C119">
        <f>Sheet1!C119*TMP!C$2</f>
        <v>0.12021019012118457</v>
      </c>
      <c r="D119">
        <f>Sheet1!D119*TMP!D$2</f>
        <v>0.14819066723558719</v>
      </c>
      <c r="E119">
        <f>Sheet1!E119*TMP!E$2</f>
        <v>0.11097952784457964</v>
      </c>
      <c r="F119">
        <f>Sheet1!F119*TMP!F$2</f>
        <v>0.42580456030711211</v>
      </c>
      <c r="G119">
        <f>Sheet1!G119*TMP!G$2</f>
        <v>3.474379896425394E-2</v>
      </c>
      <c r="H119">
        <f>Sheet1!H119*TMP!H$2</f>
        <v>0.33101657747743918</v>
      </c>
      <c r="I119">
        <f>Sheet1!I119*TMP!I$2</f>
        <v>3.2116652541399213E-2</v>
      </c>
      <c r="J119">
        <f>Sheet1!J119*TMP!J$2</f>
        <v>0.26180639180130161</v>
      </c>
      <c r="K119">
        <f>Sheet1!K119*TMP!K$2</f>
        <v>9.1805957139909675E-2</v>
      </c>
      <c r="L119">
        <f>Sheet1!L119*TMP!L$2</f>
        <v>0.35243737260248614</v>
      </c>
      <c r="M119">
        <f>Sheet1!M119*TMP!M$2</f>
        <v>0.26982557876737229</v>
      </c>
      <c r="N119">
        <f>Sheet1!N119*TMP!N$2</f>
        <v>0.35891432818348873</v>
      </c>
      <c r="O119">
        <f>Sheet1!O119*TMP!O$2</f>
        <v>0.28806098409814196</v>
      </c>
      <c r="P119">
        <f>Sheet1!P119*TMP!P$2</f>
        <v>0.19837733425158999</v>
      </c>
      <c r="Q119">
        <f>Sheet1!Q119*TMP!Q$2</f>
        <v>0.38902392733036234</v>
      </c>
      <c r="R119">
        <f>Sheet1!R119*TMP!R$2</f>
        <v>0.43165316402062331</v>
      </c>
      <c r="S119">
        <f>Sheet1!S119*TMP!S$2</f>
        <v>0.30749189107842845</v>
      </c>
      <c r="T119">
        <f>Sheet1!T119*TMP!T$2</f>
        <v>0.3406586869123242</v>
      </c>
    </row>
    <row r="120" spans="1:20" x14ac:dyDescent="0.45">
      <c r="A120" t="s">
        <v>211</v>
      </c>
      <c r="B120">
        <f>Sheet1!B120*TMP!B$2</f>
        <v>0.18564530761957487</v>
      </c>
      <c r="C120">
        <f>Sheet1!C120*TMP!C$2</f>
        <v>0.33348139140246424</v>
      </c>
      <c r="D120">
        <f>Sheet1!D120*TMP!D$2</f>
        <v>7.6836523340454224E-2</v>
      </c>
      <c r="E120">
        <f>Sheet1!E120*TMP!E$2</f>
        <v>0.23015742707442421</v>
      </c>
      <c r="F120">
        <f>Sheet1!F120*TMP!F$2</f>
        <v>0.60632924971400137</v>
      </c>
      <c r="G120">
        <f>Sheet1!G120*TMP!G$2</f>
        <v>0.11483123916167279</v>
      </c>
      <c r="H120">
        <f>Sheet1!H120*TMP!H$2</f>
        <v>0.57870749662783971</v>
      </c>
      <c r="I120">
        <f>Sheet1!I120*TMP!I$2</f>
        <v>5.3645090031637081E-2</v>
      </c>
      <c r="J120">
        <f>Sheet1!J120*TMP!J$2</f>
        <v>0.12569983780462518</v>
      </c>
      <c r="K120">
        <f>Sheet1!K120*TMP!K$2</f>
        <v>8.6225232207573291E-2</v>
      </c>
      <c r="L120">
        <f>Sheet1!L120*TMP!L$2</f>
        <v>0.60230244994614002</v>
      </c>
      <c r="M120">
        <f>Sheet1!M120*TMP!M$2</f>
        <v>0.37913052171316719</v>
      </c>
      <c r="N120">
        <f>Sheet1!N120*TMP!N$2</f>
        <v>0.69386411190284092</v>
      </c>
      <c r="O120">
        <f>Sheet1!O120*TMP!O$2</f>
        <v>0.58443722395388442</v>
      </c>
      <c r="P120">
        <f>Sheet1!P120*TMP!P$2</f>
        <v>5.8162473527566358E-2</v>
      </c>
      <c r="Q120">
        <f>Sheet1!Q120*TMP!Q$2</f>
        <v>0.47772985684520591</v>
      </c>
      <c r="R120">
        <f>Sheet1!R120*TMP!R$2</f>
        <v>0.17422245802862393</v>
      </c>
      <c r="S120">
        <f>Sheet1!S120*TMP!S$2</f>
        <v>0.25127430962133884</v>
      </c>
      <c r="T120">
        <f>Sheet1!T120*TMP!T$2</f>
        <v>0.45761867797043065</v>
      </c>
    </row>
    <row r="121" spans="1:20" x14ac:dyDescent="0.45">
      <c r="A121" t="s">
        <v>212</v>
      </c>
      <c r="B121">
        <f>Sheet1!B121*TMP!B$2</f>
        <v>0.17897965061133422</v>
      </c>
      <c r="C121">
        <f>Sheet1!C121*TMP!C$2</f>
        <v>0.32183841184360484</v>
      </c>
      <c r="D121">
        <f>Sheet1!D121*TMP!D$2</f>
        <v>8.0538811358675175E-2</v>
      </c>
      <c r="E121">
        <f>Sheet1!E121*TMP!E$2</f>
        <v>0.22252901644006559</v>
      </c>
      <c r="F121">
        <f>Sheet1!F121*TMP!F$2</f>
        <v>0.61119923557076083</v>
      </c>
      <c r="G121">
        <f>Sheet1!G121*TMP!G$2</f>
        <v>0.11227988413779441</v>
      </c>
      <c r="H121">
        <f>Sheet1!H121*TMP!H$2</f>
        <v>0.56244512162298299</v>
      </c>
      <c r="I121">
        <f>Sheet1!I121*TMP!I$2</f>
        <v>5.2139307665621415E-2</v>
      </c>
      <c r="J121">
        <f>Sheet1!J121*TMP!J$2</f>
        <v>0.12483087822627709</v>
      </c>
      <c r="K121">
        <f>Sheet1!K121*TMP!K$2</f>
        <v>8.4783822699303873E-2</v>
      </c>
      <c r="L121">
        <f>Sheet1!L121*TMP!L$2</f>
        <v>0.59271254584126642</v>
      </c>
      <c r="M121">
        <f>Sheet1!M121*TMP!M$2</f>
        <v>0.37270191689646009</v>
      </c>
      <c r="N121">
        <f>Sheet1!N121*TMP!N$2</f>
        <v>0.69851278331507549</v>
      </c>
      <c r="O121">
        <f>Sheet1!O121*TMP!O$2</f>
        <v>0.58237481204084018</v>
      </c>
      <c r="P121">
        <f>Sheet1!P121*TMP!P$2</f>
        <v>5.8250950546430723E-2</v>
      </c>
      <c r="Q121">
        <f>Sheet1!Q121*TMP!Q$2</f>
        <v>0.46298886839821796</v>
      </c>
      <c r="R121">
        <f>Sheet1!R121*TMP!R$2</f>
        <v>0.16903973335813166</v>
      </c>
      <c r="S121">
        <f>Sheet1!S121*TMP!S$2</f>
        <v>0.24345452487829458</v>
      </c>
      <c r="T121">
        <f>Sheet1!T121*TMP!T$2</f>
        <v>0.46609411140981044</v>
      </c>
    </row>
    <row r="122" spans="1:20" x14ac:dyDescent="0.45">
      <c r="A122" t="s">
        <v>213</v>
      </c>
      <c r="B122">
        <f>Sheet1!B122*TMP!B$2</f>
        <v>0.23877956808585196</v>
      </c>
      <c r="C122">
        <f>Sheet1!C122*TMP!C$2</f>
        <v>0.13025052774214144</v>
      </c>
      <c r="D122">
        <f>Sheet1!D122*TMP!D$2</f>
        <v>0.1275065718607494</v>
      </c>
      <c r="E122">
        <f>Sheet1!E122*TMP!E$2</f>
        <v>0.10528746439831201</v>
      </c>
      <c r="F122">
        <f>Sheet1!F122*TMP!F$2</f>
        <v>0.19885995473535173</v>
      </c>
      <c r="G122">
        <f>Sheet1!G122*TMP!G$2</f>
        <v>4.0923231732236123E-2</v>
      </c>
      <c r="H122">
        <f>Sheet1!H122*TMP!H$2</f>
        <v>0.2669054893527113</v>
      </c>
      <c r="I122">
        <f>Sheet1!I122*TMP!I$2</f>
        <v>8.3295312462791621E-2</v>
      </c>
      <c r="J122">
        <f>Sheet1!J122*TMP!J$2</f>
        <v>0.32513064650913309</v>
      </c>
      <c r="K122">
        <f>Sheet1!K122*TMP!K$2</f>
        <v>9.3615380919317995E-2</v>
      </c>
      <c r="L122">
        <f>Sheet1!L122*TMP!L$2</f>
        <v>0.23658328931292694</v>
      </c>
      <c r="M122">
        <f>Sheet1!M122*TMP!M$2</f>
        <v>0.17653179366478366</v>
      </c>
      <c r="N122">
        <f>Sheet1!N122*TMP!N$2</f>
        <v>0.22281296259820688</v>
      </c>
      <c r="O122">
        <f>Sheet1!O122*TMP!O$2</f>
        <v>0.17150824105233711</v>
      </c>
      <c r="P122">
        <f>Sheet1!P122*TMP!P$2</f>
        <v>0.21966828919218329</v>
      </c>
      <c r="Q122">
        <f>Sheet1!Q122*TMP!Q$2</f>
        <v>0.20122422768268569</v>
      </c>
      <c r="R122">
        <f>Sheet1!R122*TMP!R$2</f>
        <v>0.55300477423523109</v>
      </c>
      <c r="S122">
        <f>Sheet1!S122*TMP!S$2</f>
        <v>0.32826278563237421</v>
      </c>
      <c r="T122">
        <f>Sheet1!T122*TMP!T$2</f>
        <v>0.38156361496752722</v>
      </c>
    </row>
    <row r="123" spans="1:20" x14ac:dyDescent="0.45">
      <c r="A123" t="s">
        <v>214</v>
      </c>
      <c r="B123">
        <f>Sheet1!B123*TMP!B$2</f>
        <v>9.9626957948869957E-2</v>
      </c>
      <c r="C123">
        <f>Sheet1!C123*TMP!C$2</f>
        <v>0.19070290664767889</v>
      </c>
      <c r="D123">
        <f>Sheet1!D123*TMP!D$2</f>
        <v>0.12498963769619302</v>
      </c>
      <c r="E123">
        <f>Sheet1!E123*TMP!E$2</f>
        <v>0.13891468970025583</v>
      </c>
      <c r="F123">
        <f>Sheet1!F123*TMP!F$2</f>
        <v>0.64099450839789052</v>
      </c>
      <c r="G123">
        <f>Sheet1!G123*TMP!G$2</f>
        <v>8.7723252170755786E-2</v>
      </c>
      <c r="H123">
        <f>Sheet1!H123*TMP!H$2</f>
        <v>0.41708339065012234</v>
      </c>
      <c r="I123">
        <f>Sheet1!I123*TMP!I$2</f>
        <v>3.225061339840328E-2</v>
      </c>
      <c r="J123">
        <f>Sheet1!J123*TMP!J$2</f>
        <v>0.13674662564945686</v>
      </c>
      <c r="K123">
        <f>Sheet1!K123*TMP!K$2</f>
        <v>6.7428316085489423E-2</v>
      </c>
      <c r="L123">
        <f>Sheet1!L123*TMP!L$2</f>
        <v>0.49705914182436894</v>
      </c>
      <c r="M123">
        <f>Sheet1!M123*TMP!M$2</f>
        <v>0.31448026503995008</v>
      </c>
      <c r="N123">
        <f>Sheet1!N123*TMP!N$2</f>
        <v>0.73654923200132227</v>
      </c>
      <c r="O123">
        <f>Sheet1!O123*TMP!O$2</f>
        <v>0.53669997824650528</v>
      </c>
      <c r="P123">
        <f>Sheet1!P123*TMP!P$2</f>
        <v>8.810996208046537E-2</v>
      </c>
      <c r="Q123">
        <f>Sheet1!Q123*TMP!Q$2</f>
        <v>0.394489681907711</v>
      </c>
      <c r="R123">
        <f>Sheet1!R123*TMP!R$2</f>
        <v>0.12365606037970298</v>
      </c>
      <c r="S123">
        <f>Sheet1!S123*TMP!S$2</f>
        <v>0.16747652473331215</v>
      </c>
      <c r="T123">
        <f>Sheet1!T123*TMP!T$2</f>
        <v>0.53555189853846552</v>
      </c>
    </row>
    <row r="124" spans="1:20" x14ac:dyDescent="0.45">
      <c r="A124" t="s">
        <v>215</v>
      </c>
      <c r="B124">
        <f>Sheet1!B124*TMP!B$2</f>
        <v>0.10220777209249722</v>
      </c>
      <c r="C124">
        <f>Sheet1!C124*TMP!C$2</f>
        <v>0.19644318661261523</v>
      </c>
      <c r="D124">
        <f>Sheet1!D124*TMP!D$2</f>
        <v>0.12347229642595275</v>
      </c>
      <c r="E124">
        <f>Sheet1!E124*TMP!E$2</f>
        <v>0.14314258454924148</v>
      </c>
      <c r="F124">
        <f>Sheet1!F124*TMP!F$2</f>
        <v>0.63806577684571908</v>
      </c>
      <c r="G124">
        <f>Sheet1!G124*TMP!G$2</f>
        <v>8.9007280444875075E-2</v>
      </c>
      <c r="H124">
        <f>Sheet1!H124*TMP!H$2</f>
        <v>0.42667611242050335</v>
      </c>
      <c r="I124">
        <f>Sheet1!I124*TMP!I$2</f>
        <v>3.2773789542132885E-2</v>
      </c>
      <c r="J124">
        <f>Sheet1!J124*TMP!J$2</f>
        <v>0.13836803244534565</v>
      </c>
      <c r="K124">
        <f>Sheet1!K124*TMP!K$2</f>
        <v>6.7951676435038286E-2</v>
      </c>
      <c r="L124">
        <f>Sheet1!L124*TMP!L$2</f>
        <v>0.50276585999065238</v>
      </c>
      <c r="M124">
        <f>Sheet1!M124*TMP!M$2</f>
        <v>0.31789417078359838</v>
      </c>
      <c r="N124">
        <f>Sheet1!N124*TMP!N$2</f>
        <v>0.73355136861069004</v>
      </c>
      <c r="O124">
        <f>Sheet1!O124*TMP!O$2</f>
        <v>0.53703983651293008</v>
      </c>
      <c r="P124">
        <f>Sheet1!P124*TMP!P$2</f>
        <v>8.9699597936393372E-2</v>
      </c>
      <c r="Q124">
        <f>Sheet1!Q124*TMP!Q$2</f>
        <v>0.40649019241222345</v>
      </c>
      <c r="R124">
        <f>Sheet1!R124*TMP!R$2</f>
        <v>0.12718431844102479</v>
      </c>
      <c r="S124">
        <f>Sheet1!S124*TMP!S$2</f>
        <v>0.17275802984696784</v>
      </c>
      <c r="T124">
        <f>Sheet1!T124*TMP!T$2</f>
        <v>0.53003401590265908</v>
      </c>
    </row>
    <row r="125" spans="1:20" x14ac:dyDescent="0.45">
      <c r="A125" t="s">
        <v>216</v>
      </c>
      <c r="B125">
        <f>Sheet1!B125*TMP!B$2</f>
        <v>9.8639787504227278E-2</v>
      </c>
      <c r="C125">
        <f>Sheet1!C125*TMP!C$2</f>
        <v>0.18976807804647425</v>
      </c>
      <c r="D125">
        <f>Sheet1!D125*TMP!D$2</f>
        <v>0.12559810914988792</v>
      </c>
      <c r="E125">
        <f>Sheet1!E125*TMP!E$2</f>
        <v>0.13853363401365304</v>
      </c>
      <c r="F125">
        <f>Sheet1!F125*TMP!F$2</f>
        <v>0.63823334843700774</v>
      </c>
      <c r="G125">
        <f>Sheet1!G125*TMP!G$2</f>
        <v>8.8052858282643462E-2</v>
      </c>
      <c r="H125">
        <f>Sheet1!H125*TMP!H$2</f>
        <v>0.42042449957573735</v>
      </c>
      <c r="I125">
        <f>Sheet1!I125*TMP!I$2</f>
        <v>3.1783263868510991E-2</v>
      </c>
      <c r="J125">
        <f>Sheet1!J125*TMP!J$2</f>
        <v>0.13930427529154579</v>
      </c>
      <c r="K125">
        <f>Sheet1!K125*TMP!K$2</f>
        <v>6.7194475451461136E-2</v>
      </c>
      <c r="L125">
        <f>Sheet1!L125*TMP!L$2</f>
        <v>0.49774340031138359</v>
      </c>
      <c r="M125">
        <f>Sheet1!M125*TMP!M$2</f>
        <v>0.31575615725549927</v>
      </c>
      <c r="N125">
        <f>Sheet1!N125*TMP!N$2</f>
        <v>0.73517726383293081</v>
      </c>
      <c r="O125">
        <f>Sheet1!O125*TMP!O$2</f>
        <v>0.53373911937247553</v>
      </c>
      <c r="P125">
        <f>Sheet1!P125*TMP!P$2</f>
        <v>9.1604714179032015E-2</v>
      </c>
      <c r="Q125">
        <f>Sheet1!Q125*TMP!Q$2</f>
        <v>0.40520121980629104</v>
      </c>
      <c r="R125">
        <f>Sheet1!R125*TMP!R$2</f>
        <v>0.12477626068279413</v>
      </c>
      <c r="S125">
        <f>Sheet1!S125*TMP!S$2</f>
        <v>0.16820662456793395</v>
      </c>
      <c r="T125">
        <f>Sheet1!T125*TMP!T$2</f>
        <v>0.53307198986608362</v>
      </c>
    </row>
    <row r="126" spans="1:20" x14ac:dyDescent="0.45">
      <c r="A126" t="s">
        <v>217</v>
      </c>
      <c r="B126">
        <f>Sheet1!B126*TMP!B$2</f>
        <v>0.16110539545900224</v>
      </c>
      <c r="C126">
        <f>Sheet1!C126*TMP!C$2</f>
        <v>0.18835684159081853</v>
      </c>
      <c r="D126">
        <f>Sheet1!D126*TMP!D$2</f>
        <v>0.11532792251793446</v>
      </c>
      <c r="E126">
        <f>Sheet1!E126*TMP!E$2</f>
        <v>0.16963925989207365</v>
      </c>
      <c r="F126">
        <f>Sheet1!F126*TMP!F$2</f>
        <v>0.26650970791181139</v>
      </c>
      <c r="G126">
        <f>Sheet1!G126*TMP!G$2</f>
        <v>3.3159749223125638E-2</v>
      </c>
      <c r="H126">
        <f>Sheet1!H126*TMP!H$2</f>
        <v>0.37362347425368719</v>
      </c>
      <c r="I126">
        <f>Sheet1!I126*TMP!I$2</f>
        <v>6.3261203886105052E-2</v>
      </c>
      <c r="J126">
        <f>Sheet1!J126*TMP!J$2</f>
        <v>0.3124110921679496</v>
      </c>
      <c r="K126">
        <f>Sheet1!K126*TMP!K$2</f>
        <v>0.11238869390485452</v>
      </c>
      <c r="L126">
        <f>Sheet1!L126*TMP!L$2</f>
        <v>0.34381953545551058</v>
      </c>
      <c r="M126">
        <f>Sheet1!M126*TMP!M$2</f>
        <v>0.2688788964734467</v>
      </c>
      <c r="N126">
        <f>Sheet1!N126*TMP!N$2</f>
        <v>0.12041226243737414</v>
      </c>
      <c r="O126">
        <f>Sheet1!O126*TMP!O$2</f>
        <v>0.21345932086108169</v>
      </c>
      <c r="P126">
        <f>Sheet1!P126*TMP!P$2</f>
        <v>0.22862984459169083</v>
      </c>
      <c r="Q126">
        <f>Sheet1!Q126*TMP!Q$2</f>
        <v>0.38049285130325289</v>
      </c>
      <c r="R126">
        <f>Sheet1!R126*TMP!R$2</f>
        <v>0.61821953801948992</v>
      </c>
      <c r="S126">
        <f>Sheet1!S126*TMP!S$2</f>
        <v>0.42776690317763516</v>
      </c>
      <c r="T126">
        <f>Sheet1!T126*TMP!T$2</f>
        <v>0.22639474585949149</v>
      </c>
    </row>
    <row r="127" spans="1:20" x14ac:dyDescent="0.45">
      <c r="A127" t="s">
        <v>218</v>
      </c>
      <c r="B127">
        <f>Sheet1!B127*TMP!B$2</f>
        <v>6.6492035159433194E-2</v>
      </c>
      <c r="C127">
        <f>Sheet1!C127*TMP!C$2</f>
        <v>0.12560095989456524</v>
      </c>
      <c r="D127">
        <f>Sheet1!D127*TMP!D$2</f>
        <v>0.1464404694284033</v>
      </c>
      <c r="E127">
        <f>Sheet1!E127*TMP!E$2</f>
        <v>0.11607853958152091</v>
      </c>
      <c r="F127">
        <f>Sheet1!F127*TMP!F$2</f>
        <v>0.41466494560147199</v>
      </c>
      <c r="G127">
        <f>Sheet1!G127*TMP!G$2</f>
        <v>3.2882812478753666E-2</v>
      </c>
      <c r="H127">
        <f>Sheet1!H127*TMP!H$2</f>
        <v>0.3343435555093886</v>
      </c>
      <c r="I127">
        <f>Sheet1!I127*TMP!I$2</f>
        <v>3.3415850798542972E-2</v>
      </c>
      <c r="J127">
        <f>Sheet1!J127*TMP!J$2</f>
        <v>0.26623994864890504</v>
      </c>
      <c r="K127">
        <f>Sheet1!K127*TMP!K$2</f>
        <v>9.4346786499144145E-2</v>
      </c>
      <c r="L127">
        <f>Sheet1!L127*TMP!L$2</f>
        <v>0.35159265940935919</v>
      </c>
      <c r="M127">
        <f>Sheet1!M127*TMP!M$2</f>
        <v>0.27088431002798369</v>
      </c>
      <c r="N127">
        <f>Sheet1!N127*TMP!N$2</f>
        <v>0.3353593502643501</v>
      </c>
      <c r="O127">
        <f>Sheet1!O127*TMP!O$2</f>
        <v>0.27968374847772176</v>
      </c>
      <c r="P127">
        <f>Sheet1!P127*TMP!P$2</f>
        <v>0.20120218570539627</v>
      </c>
      <c r="Q127">
        <f>Sheet1!Q127*TMP!Q$2</f>
        <v>0.38992202980482771</v>
      </c>
      <c r="R127">
        <f>Sheet1!R127*TMP!R$2</f>
        <v>0.4518901821837798</v>
      </c>
      <c r="S127">
        <f>Sheet1!S127*TMP!S$2</f>
        <v>0.32189055594154864</v>
      </c>
      <c r="T127">
        <f>Sheet1!T127*TMP!T$2</f>
        <v>0.32586445423172322</v>
      </c>
    </row>
    <row r="128" spans="1:20" x14ac:dyDescent="0.45">
      <c r="A128" t="s">
        <v>219</v>
      </c>
      <c r="B128">
        <f>Sheet1!B128*TMP!B$2</f>
        <v>0.12074756336808935</v>
      </c>
      <c r="C128">
        <f>Sheet1!C128*TMP!C$2</f>
        <v>0.10115985853549844</v>
      </c>
      <c r="D128">
        <f>Sheet1!D128*TMP!D$2</f>
        <v>0.14903549190968135</v>
      </c>
      <c r="E128">
        <f>Sheet1!E128*TMP!E$2</f>
        <v>9.2295358280937267E-2</v>
      </c>
      <c r="F128">
        <f>Sheet1!F128*TMP!F$2</f>
        <v>0.4132376988595089</v>
      </c>
      <c r="G128">
        <f>Sheet1!G128*TMP!G$2</f>
        <v>4.4713890724066757E-2</v>
      </c>
      <c r="H128">
        <f>Sheet1!H128*TMP!H$2</f>
        <v>0.30284223805973803</v>
      </c>
      <c r="I128">
        <f>Sheet1!I128*TMP!I$2</f>
        <v>4.386146437453229E-2</v>
      </c>
      <c r="J128">
        <f>Sheet1!J128*TMP!J$2</f>
        <v>0.20920833706148209</v>
      </c>
      <c r="K128">
        <f>Sheet1!K128*TMP!K$2</f>
        <v>7.9915714234023896E-2</v>
      </c>
      <c r="L128">
        <f>Sheet1!L128*TMP!L$2</f>
        <v>0.32967759299142513</v>
      </c>
      <c r="M128">
        <f>Sheet1!M128*TMP!M$2</f>
        <v>0.26674669607261337</v>
      </c>
      <c r="N128">
        <f>Sheet1!N128*TMP!N$2</f>
        <v>0.4580999598290641</v>
      </c>
      <c r="O128">
        <f>Sheet1!O128*TMP!O$2</f>
        <v>0.30904007956012342</v>
      </c>
      <c r="P128">
        <f>Sheet1!P128*TMP!P$2</f>
        <v>0.18071468341854105</v>
      </c>
      <c r="Q128">
        <f>Sheet1!Q128*TMP!Q$2</f>
        <v>0.39042935970101816</v>
      </c>
      <c r="R128">
        <f>Sheet1!R128*TMP!R$2</f>
        <v>0.3425172733994451</v>
      </c>
      <c r="S128">
        <f>Sheet1!S128*TMP!S$2</f>
        <v>0.25548006660038614</v>
      </c>
      <c r="T128">
        <f>Sheet1!T128*TMP!T$2</f>
        <v>0.47476799483122473</v>
      </c>
    </row>
    <row r="129" spans="1:20" x14ac:dyDescent="0.45">
      <c r="A129" t="s">
        <v>220</v>
      </c>
      <c r="B129">
        <f>Sheet1!B129*TMP!B$2</f>
        <v>0.15969049681296885</v>
      </c>
      <c r="C129">
        <f>Sheet1!C129*TMP!C$2</f>
        <v>0.12481067568184212</v>
      </c>
      <c r="D129">
        <f>Sheet1!D129*TMP!D$2</f>
        <v>0.14061416238486968</v>
      </c>
      <c r="E129">
        <f>Sheet1!E129*TMP!E$2</f>
        <v>0.10906528145418519</v>
      </c>
      <c r="F129">
        <f>Sheet1!F129*TMP!F$2</f>
        <v>0.27130994267602948</v>
      </c>
      <c r="G129">
        <f>Sheet1!G129*TMP!G$2</f>
        <v>2.5285845148199395E-2</v>
      </c>
      <c r="H129">
        <f>Sheet1!H129*TMP!H$2</f>
        <v>0.28004396208130589</v>
      </c>
      <c r="I129">
        <f>Sheet1!I129*TMP!I$2</f>
        <v>6.1729621133771395E-2</v>
      </c>
      <c r="J129">
        <f>Sheet1!J129*TMP!J$2</f>
        <v>0.29163252374420329</v>
      </c>
      <c r="K129">
        <f>Sheet1!K129*TMP!K$2</f>
        <v>9.9101173050236191E-2</v>
      </c>
      <c r="L129">
        <f>Sheet1!L129*TMP!L$2</f>
        <v>0.26378745187515945</v>
      </c>
      <c r="M129">
        <f>Sheet1!M129*TMP!M$2</f>
        <v>0.21762099753167619</v>
      </c>
      <c r="N129">
        <f>Sheet1!N129*TMP!N$2</f>
        <v>0.24127937457406121</v>
      </c>
      <c r="O129">
        <f>Sheet1!O129*TMP!O$2</f>
        <v>0.18779414232922542</v>
      </c>
      <c r="P129">
        <f>Sheet1!P129*TMP!P$2</f>
        <v>0.21234515208671678</v>
      </c>
      <c r="Q129">
        <f>Sheet1!Q129*TMP!Q$2</f>
        <v>0.27930725707175297</v>
      </c>
      <c r="R129">
        <f>Sheet1!R129*TMP!R$2</f>
        <v>0.54720060073458054</v>
      </c>
      <c r="S129">
        <f>Sheet1!S129*TMP!S$2</f>
        <v>0.35933583421310028</v>
      </c>
      <c r="T129">
        <f>Sheet1!T129*TMP!T$2</f>
        <v>0.35418015361237043</v>
      </c>
    </row>
    <row r="130" spans="1:20" x14ac:dyDescent="0.45">
      <c r="A130" t="s">
        <v>221</v>
      </c>
      <c r="B130">
        <f>Sheet1!B130*TMP!B$2</f>
        <v>0.10196288581532247</v>
      </c>
      <c r="C130">
        <f>Sheet1!C130*TMP!C$2</f>
        <v>0.19541611271628581</v>
      </c>
      <c r="D130">
        <f>Sheet1!D130*TMP!D$2</f>
        <v>0.12360552825622995</v>
      </c>
      <c r="E130">
        <f>Sheet1!E130*TMP!E$2</f>
        <v>0.14226847430582745</v>
      </c>
      <c r="F130">
        <f>Sheet1!F130*TMP!F$2</f>
        <v>0.63982868512786939</v>
      </c>
      <c r="G130">
        <f>Sheet1!G130*TMP!G$2</f>
        <v>8.8571426967126873E-2</v>
      </c>
      <c r="H130">
        <f>Sheet1!H130*TMP!H$2</f>
        <v>0.42308375574612667</v>
      </c>
      <c r="I130">
        <f>Sheet1!I130*TMP!I$2</f>
        <v>3.2826388824927326E-2</v>
      </c>
      <c r="J130">
        <f>Sheet1!J130*TMP!J$2</f>
        <v>0.1369983538273315</v>
      </c>
      <c r="K130">
        <f>Sheet1!K130*TMP!K$2</f>
        <v>6.7914891884358439E-2</v>
      </c>
      <c r="L130">
        <f>Sheet1!L130*TMP!L$2</f>
        <v>0.50112742719955117</v>
      </c>
      <c r="M130">
        <f>Sheet1!M130*TMP!M$2</f>
        <v>0.3165824797292397</v>
      </c>
      <c r="N130">
        <f>Sheet1!N130*TMP!N$2</f>
        <v>0.73479945545408609</v>
      </c>
      <c r="O130">
        <f>Sheet1!O130*TMP!O$2</f>
        <v>0.53809066265744399</v>
      </c>
      <c r="P130">
        <f>Sheet1!P130*TMP!P$2</f>
        <v>8.7979052501635041E-2</v>
      </c>
      <c r="Q130">
        <f>Sheet1!Q130*TMP!Q$2</f>
        <v>0.39949711065402765</v>
      </c>
      <c r="R130">
        <f>Sheet1!R130*TMP!R$2</f>
        <v>0.12590460902264528</v>
      </c>
      <c r="S130">
        <f>Sheet1!S130*TMP!S$2</f>
        <v>0.17120463304809599</v>
      </c>
      <c r="T130">
        <f>Sheet1!T130*TMP!T$2</f>
        <v>0.53231390291715708</v>
      </c>
    </row>
    <row r="131" spans="1:20" x14ac:dyDescent="0.45">
      <c r="A131" t="s">
        <v>222</v>
      </c>
      <c r="B131">
        <f>Sheet1!B131*TMP!B$2</f>
        <v>0.19001219348733289</v>
      </c>
      <c r="C131">
        <f>Sheet1!C131*TMP!C$2</f>
        <v>0.34211576059222565</v>
      </c>
      <c r="D131">
        <f>Sheet1!D131*TMP!D$2</f>
        <v>7.4291052984276323E-2</v>
      </c>
      <c r="E131">
        <f>Sheet1!E131*TMP!E$2</f>
        <v>0.23622658362135729</v>
      </c>
      <c r="F131">
        <f>Sheet1!F131*TMP!F$2</f>
        <v>0.60355785154958008</v>
      </c>
      <c r="G131">
        <f>Sheet1!G131*TMP!G$2</f>
        <v>0.11651080245102764</v>
      </c>
      <c r="H131">
        <f>Sheet1!H131*TMP!H$2</f>
        <v>0.59041079640474947</v>
      </c>
      <c r="I131">
        <f>Sheet1!I131*TMP!I$2</f>
        <v>5.4675763161677798E-2</v>
      </c>
      <c r="J131">
        <f>Sheet1!J131*TMP!J$2</f>
        <v>0.12647713308737649</v>
      </c>
      <c r="K131">
        <f>Sheet1!K131*TMP!K$2</f>
        <v>8.714033180805561E-2</v>
      </c>
      <c r="L131">
        <f>Sheet1!L131*TMP!L$2</f>
        <v>0.60984000242117808</v>
      </c>
      <c r="M131">
        <f>Sheet1!M131*TMP!M$2</f>
        <v>0.38335882949953648</v>
      </c>
      <c r="N131">
        <f>Sheet1!N131*TMP!N$2</f>
        <v>0.69042407796395833</v>
      </c>
      <c r="O131">
        <f>Sheet1!O131*TMP!O$2</f>
        <v>0.58648050648647287</v>
      </c>
      <c r="P131">
        <f>Sheet1!P131*TMP!P$2</f>
        <v>5.8328204008053497E-2</v>
      </c>
      <c r="Q131">
        <f>Sheet1!Q131*TMP!Q$2</f>
        <v>0.48852408956194437</v>
      </c>
      <c r="R131">
        <f>Sheet1!R131*TMP!R$2</f>
        <v>0.17844838366523347</v>
      </c>
      <c r="S131">
        <f>Sheet1!S131*TMP!S$2</f>
        <v>0.25803770489272337</v>
      </c>
      <c r="T131">
        <f>Sheet1!T131*TMP!T$2</f>
        <v>0.45127939266827699</v>
      </c>
    </row>
    <row r="132" spans="1:20" x14ac:dyDescent="0.45">
      <c r="A132" t="s">
        <v>223</v>
      </c>
      <c r="B132">
        <f>Sheet1!B132*TMP!B$2</f>
        <v>0.10298004324926928</v>
      </c>
      <c r="C132">
        <f>Sheet1!C132*TMP!C$2</f>
        <v>0.19797246426946094</v>
      </c>
      <c r="D132">
        <f>Sheet1!D132*TMP!D$2</f>
        <v>0.12301405742129634</v>
      </c>
      <c r="E132">
        <f>Sheet1!E132*TMP!E$2</f>
        <v>0.14422299696378399</v>
      </c>
      <c r="F132">
        <f>Sheet1!F132*TMP!F$2</f>
        <v>0.63776942377227119</v>
      </c>
      <c r="G132">
        <f>Sheet1!G132*TMP!G$2</f>
        <v>8.9268856409538896E-2</v>
      </c>
      <c r="H132">
        <f>Sheet1!H132*TMP!H$2</f>
        <v>0.42849898627271943</v>
      </c>
      <c r="I132">
        <f>Sheet1!I132*TMP!I$2</f>
        <v>3.2970276949528539E-2</v>
      </c>
      <c r="J132">
        <f>Sheet1!J132*TMP!J$2</f>
        <v>0.13837832664256461</v>
      </c>
      <c r="K132">
        <f>Sheet1!K132*TMP!K$2</f>
        <v>6.8113313502369016E-2</v>
      </c>
      <c r="L132">
        <f>Sheet1!L132*TMP!L$2</f>
        <v>0.5040450612153422</v>
      </c>
      <c r="M132">
        <f>Sheet1!M132*TMP!M$2</f>
        <v>0.31852992685258774</v>
      </c>
      <c r="N132">
        <f>Sheet1!N132*TMP!N$2</f>
        <v>0.73303068340575694</v>
      </c>
      <c r="O132">
        <f>Sheet1!O132*TMP!O$2</f>
        <v>0.53756457043546491</v>
      </c>
      <c r="P132">
        <f>Sheet1!P132*TMP!P$2</f>
        <v>8.9562163144919119E-2</v>
      </c>
      <c r="Q132">
        <f>Sheet1!Q132*TMP!Q$2</f>
        <v>0.40779451542670192</v>
      </c>
      <c r="R132">
        <f>Sheet1!R132*TMP!R$2</f>
        <v>0.12787102254447455</v>
      </c>
      <c r="S132">
        <f>Sheet1!S132*TMP!S$2</f>
        <v>0.17392744713087871</v>
      </c>
      <c r="T132">
        <f>Sheet1!T132*TMP!T$2</f>
        <v>0.52906886413696608</v>
      </c>
    </row>
    <row r="133" spans="1:20" x14ac:dyDescent="0.45">
      <c r="A133" t="s">
        <v>224</v>
      </c>
      <c r="B133">
        <f>Sheet1!B133*TMP!B$2</f>
        <v>9.7790840657904443E-2</v>
      </c>
      <c r="C133">
        <f>Sheet1!C133*TMP!C$2</f>
        <v>0.18798609568053787</v>
      </c>
      <c r="D133">
        <f>Sheet1!D133*TMP!D$2</f>
        <v>0.12609959818683683</v>
      </c>
      <c r="E133">
        <f>Sheet1!E133*TMP!E$2</f>
        <v>0.13724706050494712</v>
      </c>
      <c r="F133">
        <f>Sheet1!F133*TMP!F$2</f>
        <v>0.63886964112336408</v>
      </c>
      <c r="G133">
        <f>Sheet1!G133*TMP!G$2</f>
        <v>8.7699650724005013E-2</v>
      </c>
      <c r="H133">
        <f>Sheet1!H133*TMP!H$2</f>
        <v>0.41785980562701752</v>
      </c>
      <c r="I133">
        <f>Sheet1!I133*TMP!I$2</f>
        <v>3.1588646858514736E-2</v>
      </c>
      <c r="J133">
        <f>Sheet1!J133*TMP!J$2</f>
        <v>0.13903872900655501</v>
      </c>
      <c r="K133">
        <f>Sheet1!K133*TMP!K$2</f>
        <v>6.7019482395802535E-2</v>
      </c>
      <c r="L133">
        <f>Sheet1!L133*TMP!L$2</f>
        <v>0.49610782220529642</v>
      </c>
      <c r="M133">
        <f>Sheet1!M133*TMP!M$2</f>
        <v>0.31485073961292781</v>
      </c>
      <c r="N133">
        <f>Sheet1!N133*TMP!N$2</f>
        <v>0.73595114070249645</v>
      </c>
      <c r="O133">
        <f>Sheet1!O133*TMP!O$2</f>
        <v>0.53338875795329832</v>
      </c>
      <c r="P133">
        <f>Sheet1!P133*TMP!P$2</f>
        <v>9.1427567560797049E-2</v>
      </c>
      <c r="Q133">
        <f>Sheet1!Q133*TMP!Q$2</f>
        <v>0.40254324154958937</v>
      </c>
      <c r="R133">
        <f>Sheet1!R133*TMP!R$2</f>
        <v>0.12382379281053926</v>
      </c>
      <c r="S133">
        <f>Sheet1!S133*TMP!S$2</f>
        <v>0.16670107483171462</v>
      </c>
      <c r="T133">
        <f>Sheet1!T133*TMP!T$2</f>
        <v>0.5345002127834988</v>
      </c>
    </row>
    <row r="134" spans="1:20" x14ac:dyDescent="0.45">
      <c r="A134" t="s">
        <v>225</v>
      </c>
      <c r="B134">
        <f>Sheet1!B134*TMP!B$2</f>
        <v>5.1387466042376345E-2</v>
      </c>
      <c r="C134">
        <f>Sheet1!C134*TMP!C$2</f>
        <v>4.5783039956099725E-2</v>
      </c>
      <c r="D134">
        <f>Sheet1!D134*TMP!D$2</f>
        <v>0.16725140342607878</v>
      </c>
      <c r="E134">
        <f>Sheet1!E134*TMP!E$2</f>
        <v>3.7432224879848319E-2</v>
      </c>
      <c r="F134">
        <f>Sheet1!F134*TMP!F$2</f>
        <v>0.52255817765767376</v>
      </c>
      <c r="G134">
        <f>Sheet1!G134*TMP!G$2</f>
        <v>4.1035539318368265E-2</v>
      </c>
      <c r="H134">
        <f>Sheet1!H134*TMP!H$2</f>
        <v>0.22034096100924866</v>
      </c>
      <c r="I134">
        <f>Sheet1!I134*TMP!I$2</f>
        <v>2.3998871130192119E-2</v>
      </c>
      <c r="J134">
        <f>Sheet1!J134*TMP!J$2</f>
        <v>0.24152595892984327</v>
      </c>
      <c r="K134">
        <f>Sheet1!K134*TMP!K$2</f>
        <v>7.025427816260002E-2</v>
      </c>
      <c r="L134">
        <f>Sheet1!L134*TMP!L$2</f>
        <v>0.24874796720365519</v>
      </c>
      <c r="M134">
        <f>Sheet1!M134*TMP!M$2</f>
        <v>0.17547277034646122</v>
      </c>
      <c r="N134">
        <f>Sheet1!N134*TMP!N$2</f>
        <v>0.56380948869484726</v>
      </c>
      <c r="O134">
        <f>Sheet1!O134*TMP!O$2</f>
        <v>0.36457069029385758</v>
      </c>
      <c r="P134">
        <f>Sheet1!P134*TMP!P$2</f>
        <v>0.14729054664587621</v>
      </c>
      <c r="Q134">
        <f>Sheet1!Q134*TMP!Q$2</f>
        <v>0.17917102567663987</v>
      </c>
      <c r="R134">
        <f>Sheet1!R134*TMP!R$2</f>
        <v>0.2524385537646176</v>
      </c>
      <c r="S134">
        <f>Sheet1!S134*TMP!S$2</f>
        <v>0.14450938463826313</v>
      </c>
      <c r="T134">
        <f>Sheet1!T134*TMP!T$2</f>
        <v>0.48890865880225826</v>
      </c>
    </row>
    <row r="135" spans="1:20" x14ac:dyDescent="0.45">
      <c r="A135" t="s">
        <v>227</v>
      </c>
      <c r="B135">
        <f>Sheet1!B135*TMP!B$2</f>
        <v>0.31175579717258906</v>
      </c>
      <c r="C135">
        <f>Sheet1!C135*TMP!C$2</f>
        <v>0.44456804321287741</v>
      </c>
      <c r="D135">
        <f>Sheet1!D135*TMP!D$2</f>
        <v>5.3890234944745492E-2</v>
      </c>
      <c r="E135">
        <f>Sheet1!E135*TMP!E$2</f>
        <v>0.29063209941162116</v>
      </c>
      <c r="F135">
        <f>Sheet1!F135*TMP!F$2</f>
        <v>0.43789410833515818</v>
      </c>
      <c r="G135">
        <f>Sheet1!G135*TMP!G$2</f>
        <v>0.12439237196644458</v>
      </c>
      <c r="H135">
        <f>Sheet1!H135*TMP!H$2</f>
        <v>0.6097673468287147</v>
      </c>
      <c r="I135">
        <f>Sheet1!I135*TMP!I$2</f>
        <v>8.6588098511015246E-2</v>
      </c>
      <c r="J135">
        <f>Sheet1!J135*TMP!J$2</f>
        <v>0.14498182116621167</v>
      </c>
      <c r="K135">
        <f>Sheet1!K135*TMP!K$2</f>
        <v>0.10599967662146721</v>
      </c>
      <c r="L135">
        <f>Sheet1!L135*TMP!L$2</f>
        <v>0.53763950739790722</v>
      </c>
      <c r="M135">
        <f>Sheet1!M135*TMP!M$2</f>
        <v>0.2472221154181278</v>
      </c>
      <c r="N135">
        <f>Sheet1!N135*TMP!N$2</f>
        <v>0.59370610540205704</v>
      </c>
      <c r="O135">
        <f>Sheet1!O135*TMP!O$2</f>
        <v>0.45258471043652437</v>
      </c>
      <c r="P135">
        <f>Sheet1!P135*TMP!P$2</f>
        <v>8.1117089413935764E-2</v>
      </c>
      <c r="Q135">
        <f>Sheet1!Q135*TMP!Q$2</f>
        <v>0.33047833713942099</v>
      </c>
      <c r="R135">
        <f>Sheet1!R135*TMP!R$2</f>
        <v>0.28552472965754228</v>
      </c>
      <c r="S135">
        <f>Sheet1!S135*TMP!S$2</f>
        <v>0.33426791051743182</v>
      </c>
      <c r="T135">
        <f>Sheet1!T135*TMP!T$2</f>
        <v>0.3939948515673185</v>
      </c>
    </row>
    <row r="136" spans="1:20" x14ac:dyDescent="0.45">
      <c r="A136" t="s">
        <v>228</v>
      </c>
      <c r="B136">
        <f>Sheet1!B136*TMP!B$2</f>
        <v>0.29046567920021688</v>
      </c>
      <c r="C136">
        <f>Sheet1!C136*TMP!C$2</f>
        <v>0.31569861726644577</v>
      </c>
      <c r="D136">
        <f>Sheet1!D136*TMP!D$2</f>
        <v>7.5704486233453744E-2</v>
      </c>
      <c r="E136">
        <f>Sheet1!E136*TMP!E$2</f>
        <v>0.21160913790447397</v>
      </c>
      <c r="F136">
        <f>Sheet1!F136*TMP!F$2</f>
        <v>0.46340782427772287</v>
      </c>
      <c r="G136">
        <f>Sheet1!G136*TMP!G$2</f>
        <v>0.10690919365960957</v>
      </c>
      <c r="H136">
        <f>Sheet1!H136*TMP!H$2</f>
        <v>0.51324958034147483</v>
      </c>
      <c r="I136">
        <f>Sheet1!I136*TMP!I$2</f>
        <v>8.4059807161150329E-2</v>
      </c>
      <c r="J136">
        <f>Sheet1!J136*TMP!J$2</f>
        <v>0.17888800333284169</v>
      </c>
      <c r="K136">
        <f>Sheet1!K136*TMP!K$2</f>
        <v>9.5662687770857041E-2</v>
      </c>
      <c r="L136">
        <f>Sheet1!L136*TMP!L$2</f>
        <v>0.4701593291262508</v>
      </c>
      <c r="M136">
        <f>Sheet1!M136*TMP!M$2</f>
        <v>0.24290752672461854</v>
      </c>
      <c r="N136">
        <f>Sheet1!N136*TMP!N$2</f>
        <v>0.55305838758731996</v>
      </c>
      <c r="O136">
        <f>Sheet1!O136*TMP!O$2</f>
        <v>0.42685254337395673</v>
      </c>
      <c r="P136">
        <f>Sheet1!P136*TMP!P$2</f>
        <v>0.10366899484052139</v>
      </c>
      <c r="Q136">
        <f>Sheet1!Q136*TMP!Q$2</f>
        <v>0.29928991137547101</v>
      </c>
      <c r="R136">
        <f>Sheet1!R136*TMP!R$2</f>
        <v>0.26886065273863252</v>
      </c>
      <c r="S136">
        <f>Sheet1!S136*TMP!S$2</f>
        <v>0.29131412651202476</v>
      </c>
      <c r="T136">
        <f>Sheet1!T136*TMP!T$2</f>
        <v>0.4415831518090399</v>
      </c>
    </row>
    <row r="137" spans="1:20" x14ac:dyDescent="0.45">
      <c r="A137" t="s">
        <v>229</v>
      </c>
      <c r="B137">
        <f>Sheet1!B137*TMP!B$2</f>
        <v>0.23692207467589702</v>
      </c>
      <c r="C137">
        <f>Sheet1!C137*TMP!C$2</f>
        <v>0.21724465955755268</v>
      </c>
      <c r="D137">
        <f>Sheet1!D137*TMP!D$2</f>
        <v>0.10442832695293564</v>
      </c>
      <c r="E137">
        <f>Sheet1!E137*TMP!E$2</f>
        <v>0.14934686252148868</v>
      </c>
      <c r="F137">
        <f>Sheet1!F137*TMP!F$2</f>
        <v>0.23503037310606353</v>
      </c>
      <c r="G137">
        <f>Sheet1!G137*TMP!G$2</f>
        <v>3.7512843459858919E-2</v>
      </c>
      <c r="H137">
        <f>Sheet1!H137*TMP!H$2</f>
        <v>0.32846430351855455</v>
      </c>
      <c r="I137">
        <f>Sheet1!I137*TMP!I$2</f>
        <v>8.3025682667134462E-2</v>
      </c>
      <c r="J137">
        <f>Sheet1!J137*TMP!J$2</f>
        <v>0.36843731219490083</v>
      </c>
      <c r="K137">
        <f>Sheet1!K137*TMP!K$2</f>
        <v>9.5552920102150288E-2</v>
      </c>
      <c r="L137">
        <f>Sheet1!L137*TMP!L$2</f>
        <v>0.23244389231065909</v>
      </c>
      <c r="M137">
        <f>Sheet1!M137*TMP!M$2</f>
        <v>0.22253157981174759</v>
      </c>
      <c r="N137">
        <f>Sheet1!N137*TMP!N$2</f>
        <v>0.25195489040795827</v>
      </c>
      <c r="O137">
        <f>Sheet1!O137*TMP!O$2</f>
        <v>0.20950701521452178</v>
      </c>
      <c r="P137">
        <f>Sheet1!P137*TMP!P$2</f>
        <v>0.23255305673328538</v>
      </c>
      <c r="Q137">
        <f>Sheet1!Q137*TMP!Q$2</f>
        <v>0.31574539746227276</v>
      </c>
      <c r="R137">
        <f>Sheet1!R137*TMP!R$2</f>
        <v>0.62977679041020318</v>
      </c>
      <c r="S137">
        <f>Sheet1!S137*TMP!S$2</f>
        <v>0.44370978487937734</v>
      </c>
      <c r="T137">
        <f>Sheet1!T137*TMP!T$2</f>
        <v>0.38919911118009276</v>
      </c>
    </row>
    <row r="138" spans="1:20" x14ac:dyDescent="0.45">
      <c r="A138" t="s">
        <v>230</v>
      </c>
      <c r="B138">
        <f>Sheet1!B138*TMP!B$2</f>
        <v>0.17972199888764853</v>
      </c>
      <c r="C138">
        <f>Sheet1!C138*TMP!C$2</f>
        <v>0.34545935773848141</v>
      </c>
      <c r="D138">
        <f>Sheet1!D138*TMP!D$2</f>
        <v>7.1824839838186813E-2</v>
      </c>
      <c r="E138">
        <f>Sheet1!E138*TMP!E$2</f>
        <v>0.22481291754342678</v>
      </c>
      <c r="F138">
        <f>Sheet1!F138*TMP!F$2</f>
        <v>0.39920770231980718</v>
      </c>
      <c r="G138">
        <f>Sheet1!G138*TMP!G$2</f>
        <v>6.9756579822042558E-2</v>
      </c>
      <c r="H138">
        <f>Sheet1!H138*TMP!H$2</f>
        <v>0.51715559429036517</v>
      </c>
      <c r="I138">
        <f>Sheet1!I138*TMP!I$2</f>
        <v>6.0728700847270049E-2</v>
      </c>
      <c r="J138">
        <f>Sheet1!J138*TMP!J$2</f>
        <v>0.45630831224642465</v>
      </c>
      <c r="K138">
        <f>Sheet1!K138*TMP!K$2</f>
        <v>9.0964256556550147E-2</v>
      </c>
      <c r="L138">
        <f>Sheet1!L138*TMP!L$2</f>
        <v>0.28497729943124217</v>
      </c>
      <c r="M138">
        <f>Sheet1!M138*TMP!M$2</f>
        <v>0.26070881149467012</v>
      </c>
      <c r="N138">
        <f>Sheet1!N138*TMP!N$2</f>
        <v>0.28426659380697733</v>
      </c>
      <c r="O138">
        <f>Sheet1!O138*TMP!O$2</f>
        <v>0.33076953821543814</v>
      </c>
      <c r="P138">
        <f>Sheet1!P138*TMP!P$2</f>
        <v>0.23806421419105545</v>
      </c>
      <c r="Q138">
        <f>Sheet1!Q138*TMP!Q$2</f>
        <v>0.4598750728889045</v>
      </c>
      <c r="R138">
        <f>Sheet1!R138*TMP!R$2</f>
        <v>0.68517223812589012</v>
      </c>
      <c r="S138">
        <f>Sheet1!S138*TMP!S$2</f>
        <v>0.47109492949325066</v>
      </c>
      <c r="T138">
        <f>Sheet1!T138*TMP!T$2</f>
        <v>0.39871460237851353</v>
      </c>
    </row>
    <row r="139" spans="1:20" x14ac:dyDescent="0.45">
      <c r="A139" t="s">
        <v>231</v>
      </c>
      <c r="B139">
        <f>Sheet1!B139*TMP!B$2</f>
        <v>0.37437072411437011</v>
      </c>
      <c r="C139">
        <f>Sheet1!C139*TMP!C$2</f>
        <v>0.51322954843667223</v>
      </c>
      <c r="D139">
        <f>Sheet1!D139*TMP!D$2</f>
        <v>2.4037310855899538E-2</v>
      </c>
      <c r="E139">
        <f>Sheet1!E139*TMP!E$2</f>
        <v>0.33381751469181042</v>
      </c>
      <c r="F139">
        <f>Sheet1!F139*TMP!F$2</f>
        <v>0.31386720689663217</v>
      </c>
      <c r="G139">
        <f>Sheet1!G139*TMP!G$2</f>
        <v>0.14109117218598308</v>
      </c>
      <c r="H139">
        <f>Sheet1!H139*TMP!H$2</f>
        <v>0.66612537326258969</v>
      </c>
      <c r="I139">
        <f>Sheet1!I139*TMP!I$2</f>
        <v>0.11013309627599939</v>
      </c>
      <c r="J139">
        <f>Sheet1!J139*TMP!J$2</f>
        <v>0.22730396606263067</v>
      </c>
      <c r="K139">
        <f>Sheet1!K139*TMP!K$2</f>
        <v>0.1113114179781199</v>
      </c>
      <c r="L139">
        <f>Sheet1!L139*TMP!L$2</f>
        <v>0.5550717754087664</v>
      </c>
      <c r="M139">
        <f>Sheet1!M139*TMP!M$2</f>
        <v>0.26082282115570427</v>
      </c>
      <c r="N139">
        <f>Sheet1!N139*TMP!N$2</f>
        <v>0.48245220319078419</v>
      </c>
      <c r="O139">
        <f>Sheet1!O139*TMP!O$2</f>
        <v>0.39444116795533285</v>
      </c>
      <c r="P139">
        <f>Sheet1!P139*TMP!P$2</f>
        <v>0.11503649160626998</v>
      </c>
      <c r="Q139">
        <f>Sheet1!Q139*TMP!Q$2</f>
        <v>0.37099312355165165</v>
      </c>
      <c r="R139">
        <f>Sheet1!R139*TMP!R$2</f>
        <v>0.39356088287249641</v>
      </c>
      <c r="S139">
        <f>Sheet1!S139*TMP!S$2</f>
        <v>0.41786847372888952</v>
      </c>
      <c r="T139">
        <f>Sheet1!T139*TMP!T$2</f>
        <v>0.34344117630020937</v>
      </c>
    </row>
    <row r="140" spans="1:20" x14ac:dyDescent="0.45">
      <c r="A140" t="s">
        <v>232</v>
      </c>
      <c r="B140">
        <f>Sheet1!B140*TMP!B$2</f>
        <v>0.35433233655286867</v>
      </c>
      <c r="C140">
        <f>Sheet1!C140*TMP!C$2</f>
        <v>0.31890747004868425</v>
      </c>
      <c r="D140">
        <f>Sheet1!D140*TMP!D$2</f>
        <v>5.2427751067685616E-2</v>
      </c>
      <c r="E140">
        <f>Sheet1!E140*TMP!E$2</f>
        <v>0.21264270062096244</v>
      </c>
      <c r="F140">
        <f>Sheet1!F140*TMP!F$2</f>
        <v>0.23883636951869197</v>
      </c>
      <c r="G140">
        <f>Sheet1!G140*TMP!G$2</f>
        <v>0.1055710876618328</v>
      </c>
      <c r="H140">
        <f>Sheet1!H140*TMP!H$2</f>
        <v>0.44962035227509634</v>
      </c>
      <c r="I140">
        <f>Sheet1!I140*TMP!I$2</f>
        <v>0.11053654992005429</v>
      </c>
      <c r="J140">
        <f>Sheet1!J140*TMP!J$2</f>
        <v>0.25344349947202766</v>
      </c>
      <c r="K140">
        <f>Sheet1!K140*TMP!K$2</f>
        <v>9.6050654204056313E-2</v>
      </c>
      <c r="L140">
        <f>Sheet1!L140*TMP!L$2</f>
        <v>0.40126760765222669</v>
      </c>
      <c r="M140">
        <f>Sheet1!M140*TMP!M$2</f>
        <v>0.19599755298941665</v>
      </c>
      <c r="N140">
        <f>Sheet1!N140*TMP!N$2</f>
        <v>0.41189110152802183</v>
      </c>
      <c r="O140">
        <f>Sheet1!O140*TMP!O$2</f>
        <v>0.29562242611218825</v>
      </c>
      <c r="P140">
        <f>Sheet1!P140*TMP!P$2</f>
        <v>0.12925454968447356</v>
      </c>
      <c r="Q140">
        <f>Sheet1!Q140*TMP!Q$2</f>
        <v>0.23577280710002638</v>
      </c>
      <c r="R140">
        <f>Sheet1!R140*TMP!R$2</f>
        <v>0.34449144269746912</v>
      </c>
      <c r="S140">
        <f>Sheet1!S140*TMP!S$2</f>
        <v>0.30037692363850343</v>
      </c>
      <c r="T140">
        <f>Sheet1!T140*TMP!T$2</f>
        <v>0.37183596401379743</v>
      </c>
    </row>
    <row r="141" spans="1:20" x14ac:dyDescent="0.45">
      <c r="A141" t="s">
        <v>233</v>
      </c>
      <c r="B141">
        <f>Sheet1!B141*TMP!B$2</f>
        <v>0.37541039244890162</v>
      </c>
      <c r="C141">
        <f>Sheet1!C141*TMP!C$2</f>
        <v>0.50082509902098482</v>
      </c>
      <c r="D141">
        <f>Sheet1!D141*TMP!D$2</f>
        <v>2.5198203962350302E-2</v>
      </c>
      <c r="E141">
        <f>Sheet1!E141*TMP!E$2</f>
        <v>0.32589660021781991</v>
      </c>
      <c r="F141">
        <f>Sheet1!F141*TMP!F$2</f>
        <v>0.311517307964228</v>
      </c>
      <c r="G141">
        <f>Sheet1!G141*TMP!G$2</f>
        <v>0.14033817160828146</v>
      </c>
      <c r="H141">
        <f>Sheet1!H141*TMP!H$2</f>
        <v>0.65901250986168891</v>
      </c>
      <c r="I141">
        <f>Sheet1!I141*TMP!I$2</f>
        <v>0.11072639186441639</v>
      </c>
      <c r="J141">
        <f>Sheet1!J141*TMP!J$2</f>
        <v>0.23086682979692638</v>
      </c>
      <c r="K141">
        <f>Sheet1!K141*TMP!K$2</f>
        <v>0.11006491944237086</v>
      </c>
      <c r="L141">
        <f>Sheet1!L141*TMP!L$2</f>
        <v>0.55111097322636871</v>
      </c>
      <c r="M141">
        <f>Sheet1!M141*TMP!M$2</f>
        <v>0.26127294617909169</v>
      </c>
      <c r="N141">
        <f>Sheet1!N141*TMP!N$2</f>
        <v>0.47980273631093817</v>
      </c>
      <c r="O141">
        <f>Sheet1!O141*TMP!O$2</f>
        <v>0.39199169353225888</v>
      </c>
      <c r="P141">
        <f>Sheet1!P141*TMP!P$2</f>
        <v>0.11710744347542297</v>
      </c>
      <c r="Q141">
        <f>Sheet1!Q141*TMP!Q$2</f>
        <v>0.3670241617866985</v>
      </c>
      <c r="R141">
        <f>Sheet1!R141*TMP!R$2</f>
        <v>0.39100172687310336</v>
      </c>
      <c r="S141">
        <f>Sheet1!S141*TMP!S$2</f>
        <v>0.41380974721078201</v>
      </c>
      <c r="T141">
        <f>Sheet1!T141*TMP!T$2</f>
        <v>0.35109846255128796</v>
      </c>
    </row>
    <row r="142" spans="1:20" x14ac:dyDescent="0.45">
      <c r="A142" t="s">
        <v>234</v>
      </c>
      <c r="B142">
        <f>Sheet1!B142*TMP!B$2</f>
        <v>0.28105156457731406</v>
      </c>
      <c r="C142">
        <f>Sheet1!C142*TMP!C$2</f>
        <v>0.42325863520046153</v>
      </c>
      <c r="D142">
        <f>Sheet1!D142*TMP!D$2</f>
        <v>6.2696863854188656E-2</v>
      </c>
      <c r="E142">
        <f>Sheet1!E142*TMP!E$2</f>
        <v>0.28087020900584808</v>
      </c>
      <c r="F142">
        <f>Sheet1!F142*TMP!F$2</f>
        <v>0.47125499438623719</v>
      </c>
      <c r="G142">
        <f>Sheet1!G142*TMP!G$2</f>
        <v>0.10665976622668005</v>
      </c>
      <c r="H142">
        <f>Sheet1!H142*TMP!H$2</f>
        <v>0.59007999485808105</v>
      </c>
      <c r="I142">
        <f>Sheet1!I142*TMP!I$2</f>
        <v>7.6266934395456024E-2</v>
      </c>
      <c r="J142">
        <f>Sheet1!J142*TMP!J$2</f>
        <v>0.15450129300158891</v>
      </c>
      <c r="K142">
        <f>Sheet1!K142*TMP!K$2</f>
        <v>0.10635473577111362</v>
      </c>
      <c r="L142">
        <f>Sheet1!L142*TMP!L$2</f>
        <v>0.54835098564909557</v>
      </c>
      <c r="M142">
        <f>Sheet1!M142*TMP!M$2</f>
        <v>0.28491809591252271</v>
      </c>
      <c r="N142">
        <f>Sheet1!N142*TMP!N$2</f>
        <v>0.58352004188469575</v>
      </c>
      <c r="O142">
        <f>Sheet1!O142*TMP!O$2</f>
        <v>0.45771393947460098</v>
      </c>
      <c r="P142">
        <f>Sheet1!P142*TMP!P$2</f>
        <v>8.4521566945454041E-2</v>
      </c>
      <c r="Q142">
        <f>Sheet1!Q142*TMP!Q$2</f>
        <v>0.38349242666140876</v>
      </c>
      <c r="R142">
        <f>Sheet1!R142*TMP!R$2</f>
        <v>0.2945837985273399</v>
      </c>
      <c r="S142">
        <f>Sheet1!S142*TMP!S$2</f>
        <v>0.36141971025089636</v>
      </c>
      <c r="T142">
        <f>Sheet1!T142*TMP!T$2</f>
        <v>0.37861780689886831</v>
      </c>
    </row>
    <row r="143" spans="1:20" x14ac:dyDescent="0.45">
      <c r="A143" t="s">
        <v>236</v>
      </c>
      <c r="B143">
        <f>Sheet1!B143*TMP!B$2</f>
        <v>0.34783184934075828</v>
      </c>
      <c r="C143">
        <f>Sheet1!C143*TMP!C$2</f>
        <v>0.3010088250737914</v>
      </c>
      <c r="D143">
        <f>Sheet1!D143*TMP!D$2</f>
        <v>5.602244901522261E-2</v>
      </c>
      <c r="E143">
        <f>Sheet1!E143*TMP!E$2</f>
        <v>0.20260754463754876</v>
      </c>
      <c r="F143">
        <f>Sheet1!F143*TMP!F$2</f>
        <v>0.23472528585910454</v>
      </c>
      <c r="G143">
        <f>Sheet1!G143*TMP!G$2</f>
        <v>0.10066483958412886</v>
      </c>
      <c r="H143">
        <f>Sheet1!H143*TMP!H$2</f>
        <v>0.42369292829725147</v>
      </c>
      <c r="I143">
        <f>Sheet1!I143*TMP!I$2</f>
        <v>0.10981274776462893</v>
      </c>
      <c r="J143">
        <f>Sheet1!J143*TMP!J$2</f>
        <v>0.250016189926412</v>
      </c>
      <c r="K143">
        <f>Sheet1!K143*TMP!K$2</f>
        <v>9.5276242598516109E-2</v>
      </c>
      <c r="L143">
        <f>Sheet1!L143*TMP!L$2</f>
        <v>0.38904125982431059</v>
      </c>
      <c r="M143">
        <f>Sheet1!M143*TMP!M$2</f>
        <v>0.18902708086271897</v>
      </c>
      <c r="N143">
        <f>Sheet1!N143*TMP!N$2</f>
        <v>0.40348068495711797</v>
      </c>
      <c r="O143">
        <f>Sheet1!O143*TMP!O$2</f>
        <v>0.28386113580766714</v>
      </c>
      <c r="P143">
        <f>Sheet1!P143*TMP!P$2</f>
        <v>0.12805523503124708</v>
      </c>
      <c r="Q143">
        <f>Sheet1!Q143*TMP!Q$2</f>
        <v>0.22164747992049816</v>
      </c>
      <c r="R143">
        <f>Sheet1!R143*TMP!R$2</f>
        <v>0.33010970695979963</v>
      </c>
      <c r="S143">
        <f>Sheet1!S143*TMP!S$2</f>
        <v>0.28702682047482525</v>
      </c>
      <c r="T143">
        <f>Sheet1!T143*TMP!T$2</f>
        <v>0.36564073264193336</v>
      </c>
    </row>
    <row r="144" spans="1:20" x14ac:dyDescent="0.45">
      <c r="A144" t="s">
        <v>238</v>
      </c>
      <c r="B144">
        <f>Sheet1!B144*TMP!B$2</f>
        <v>0.18502424546212942</v>
      </c>
      <c r="C144">
        <f>Sheet1!C144*TMP!C$2</f>
        <v>0.35555632832483947</v>
      </c>
      <c r="D144">
        <f>Sheet1!D144*TMP!D$2</f>
        <v>6.9929939906640676E-2</v>
      </c>
      <c r="E144">
        <f>Sheet1!E144*TMP!E$2</f>
        <v>0.23191732348167135</v>
      </c>
      <c r="F144">
        <f>Sheet1!F144*TMP!F$2</f>
        <v>0.39426387822248354</v>
      </c>
      <c r="G144">
        <f>Sheet1!G144*TMP!G$2</f>
        <v>7.011478429008379E-2</v>
      </c>
      <c r="H144">
        <f>Sheet1!H144*TMP!H$2</f>
        <v>0.5222364301564798</v>
      </c>
      <c r="I144">
        <f>Sheet1!I144*TMP!I$2</f>
        <v>6.1704586371053124E-2</v>
      </c>
      <c r="J144">
        <f>Sheet1!J144*TMP!J$2</f>
        <v>0.45047940893544125</v>
      </c>
      <c r="K144">
        <f>Sheet1!K144*TMP!K$2</f>
        <v>9.2878869731047781E-2</v>
      </c>
      <c r="L144">
        <f>Sheet1!L144*TMP!L$2</f>
        <v>0.2962621308668249</v>
      </c>
      <c r="M144">
        <f>Sheet1!M144*TMP!M$2</f>
        <v>0.2640110298503679</v>
      </c>
      <c r="N144">
        <f>Sheet1!N144*TMP!N$2</f>
        <v>0.28479181547209392</v>
      </c>
      <c r="O144">
        <f>Sheet1!O144*TMP!O$2</f>
        <v>0.33172542894078511</v>
      </c>
      <c r="P144">
        <f>Sheet1!P144*TMP!P$2</f>
        <v>0.23433344049147009</v>
      </c>
      <c r="Q144">
        <f>Sheet1!Q144*TMP!Q$2</f>
        <v>0.46537449183692692</v>
      </c>
      <c r="R144">
        <f>Sheet1!R144*TMP!R$2</f>
        <v>0.68436639929103815</v>
      </c>
      <c r="S144">
        <f>Sheet1!S144*TMP!S$2</f>
        <v>0.47849048005931277</v>
      </c>
      <c r="T144">
        <f>Sheet1!T144*TMP!T$2</f>
        <v>0.38613226589375033</v>
      </c>
    </row>
    <row r="145" spans="1:20" x14ac:dyDescent="0.45">
      <c r="A145" t="s">
        <v>239</v>
      </c>
      <c r="B145">
        <f>Sheet1!B145*TMP!B$2</f>
        <v>0.34974477415878846</v>
      </c>
      <c r="C145">
        <f>Sheet1!C145*TMP!C$2</f>
        <v>0.30291370071607021</v>
      </c>
      <c r="D145">
        <f>Sheet1!D145*TMP!D$2</f>
        <v>5.5339314363854808E-2</v>
      </c>
      <c r="E145">
        <f>Sheet1!E145*TMP!E$2</f>
        <v>0.20348018174816118</v>
      </c>
      <c r="F145">
        <f>Sheet1!F145*TMP!F$2</f>
        <v>0.2354507497403773</v>
      </c>
      <c r="G145">
        <f>Sheet1!G145*TMP!G$2</f>
        <v>0.10180248009953247</v>
      </c>
      <c r="H145">
        <f>Sheet1!H145*TMP!H$2</f>
        <v>0.42901597751262921</v>
      </c>
      <c r="I145">
        <f>Sheet1!I145*TMP!I$2</f>
        <v>0.11013965808094169</v>
      </c>
      <c r="J145">
        <f>Sheet1!J145*TMP!J$2</f>
        <v>0.25164168114425522</v>
      </c>
      <c r="K145">
        <f>Sheet1!K145*TMP!K$2</f>
        <v>9.5204297248464895E-2</v>
      </c>
      <c r="L145">
        <f>Sheet1!L145*TMP!L$2</f>
        <v>0.39165299520225721</v>
      </c>
      <c r="M145">
        <f>Sheet1!M145*TMP!M$2</f>
        <v>0.1911217923279061</v>
      </c>
      <c r="N145">
        <f>Sheet1!N145*TMP!N$2</f>
        <v>0.4051178355493027</v>
      </c>
      <c r="O145">
        <f>Sheet1!O145*TMP!O$2</f>
        <v>0.28648609571601663</v>
      </c>
      <c r="P145">
        <f>Sheet1!P145*TMP!P$2</f>
        <v>0.12881798494756652</v>
      </c>
      <c r="Q145">
        <f>Sheet1!Q145*TMP!Q$2</f>
        <v>0.22461041134019924</v>
      </c>
      <c r="R145">
        <f>Sheet1!R145*TMP!R$2</f>
        <v>0.33307027714955056</v>
      </c>
      <c r="S145">
        <f>Sheet1!S145*TMP!S$2</f>
        <v>0.28969262539613638</v>
      </c>
      <c r="T145">
        <f>Sheet1!T145*TMP!T$2</f>
        <v>0.36899953102052718</v>
      </c>
    </row>
    <row r="146" spans="1:20" x14ac:dyDescent="0.45">
      <c r="A146" t="s">
        <v>240</v>
      </c>
      <c r="B146">
        <f>Sheet1!B146*TMP!B$2</f>
        <v>0.26438052660696287</v>
      </c>
      <c r="C146">
        <f>Sheet1!C146*TMP!C$2</f>
        <v>0.35251995507486189</v>
      </c>
      <c r="D146">
        <f>Sheet1!D146*TMP!D$2</f>
        <v>6.3598721068512845E-2</v>
      </c>
      <c r="E146">
        <f>Sheet1!E146*TMP!E$2</f>
        <v>0.2376230121898085</v>
      </c>
      <c r="F146">
        <f>Sheet1!F146*TMP!F$2</f>
        <v>0.38466555418310577</v>
      </c>
      <c r="G146">
        <f>Sheet1!G146*TMP!G$2</f>
        <v>9.3997313864947127E-2</v>
      </c>
      <c r="H146">
        <f>Sheet1!H146*TMP!H$2</f>
        <v>0.52383095316591699</v>
      </c>
      <c r="I146">
        <f>Sheet1!I146*TMP!I$2</f>
        <v>8.531487967761979E-2</v>
      </c>
      <c r="J146">
        <f>Sheet1!J146*TMP!J$2</f>
        <v>0.33471083075344155</v>
      </c>
      <c r="K146">
        <f>Sheet1!K146*TMP!K$2</f>
        <v>0.10082477698862644</v>
      </c>
      <c r="L146">
        <f>Sheet1!L146*TMP!L$2</f>
        <v>0.40020426437733925</v>
      </c>
      <c r="M146">
        <f>Sheet1!M146*TMP!M$2</f>
        <v>0.2505566949179463</v>
      </c>
      <c r="N146">
        <f>Sheet1!N146*TMP!N$2</f>
        <v>0.34312987134316697</v>
      </c>
      <c r="O146">
        <f>Sheet1!O146*TMP!O$2</f>
        <v>0.34928632418493388</v>
      </c>
      <c r="P146">
        <f>Sheet1!P146*TMP!P$2</f>
        <v>0.18149600958368861</v>
      </c>
      <c r="Q146">
        <f>Sheet1!Q146*TMP!Q$2</f>
        <v>0.38972029973166905</v>
      </c>
      <c r="R146">
        <f>Sheet1!R146*TMP!R$2</f>
        <v>0.50621164741555436</v>
      </c>
      <c r="S146">
        <f>Sheet1!S146*TMP!S$2</f>
        <v>0.42461231534230914</v>
      </c>
      <c r="T146">
        <f>Sheet1!T146*TMP!T$2</f>
        <v>0.35762012608181021</v>
      </c>
    </row>
    <row r="147" spans="1:20" x14ac:dyDescent="0.45">
      <c r="A147" t="s">
        <v>242</v>
      </c>
      <c r="B147">
        <f>Sheet1!B147*TMP!B$2</f>
        <v>0.18244914172680998</v>
      </c>
      <c r="C147">
        <f>Sheet1!C147*TMP!C$2</f>
        <v>0.17591491695105779</v>
      </c>
      <c r="D147">
        <f>Sheet1!D147*TMP!D$2</f>
        <v>0.10953913673440716</v>
      </c>
      <c r="E147">
        <f>Sheet1!E147*TMP!E$2</f>
        <v>0.13782210950402324</v>
      </c>
      <c r="F147">
        <f>Sheet1!F147*TMP!F$2</f>
        <v>0.27168947156337148</v>
      </c>
      <c r="G147">
        <f>Sheet1!G147*TMP!G$2</f>
        <v>3.8610847501370914E-2</v>
      </c>
      <c r="H147">
        <f>Sheet1!H147*TMP!H$2</f>
        <v>0.34669592395827198</v>
      </c>
      <c r="I147">
        <f>Sheet1!I147*TMP!I$2</f>
        <v>6.8499213803839429E-2</v>
      </c>
      <c r="J147">
        <f>Sheet1!J147*TMP!J$2</f>
        <v>0.41679968667643397</v>
      </c>
      <c r="K147">
        <f>Sheet1!K147*TMP!K$2</f>
        <v>9.8276544003035371E-2</v>
      </c>
      <c r="L147">
        <f>Sheet1!L147*TMP!L$2</f>
        <v>0.24477449751011707</v>
      </c>
      <c r="M147">
        <f>Sheet1!M147*TMP!M$2</f>
        <v>0.21018583070588814</v>
      </c>
      <c r="N147">
        <f>Sheet1!N147*TMP!N$2</f>
        <v>0.13475407731407285</v>
      </c>
      <c r="O147">
        <f>Sheet1!O147*TMP!O$2</f>
        <v>0.21749601639529584</v>
      </c>
      <c r="P147">
        <f>Sheet1!P147*TMP!P$2</f>
        <v>0.25251649105942098</v>
      </c>
      <c r="Q147">
        <f>Sheet1!Q147*TMP!Q$2</f>
        <v>0.31035403894103297</v>
      </c>
      <c r="R147">
        <f>Sheet1!R147*TMP!R$2</f>
        <v>0.67778744078164499</v>
      </c>
      <c r="S147">
        <f>Sheet1!S147*TMP!S$2</f>
        <v>0.4168036377901172</v>
      </c>
      <c r="T147">
        <f>Sheet1!T147*TMP!T$2</f>
        <v>0.31103173609457996</v>
      </c>
    </row>
    <row r="148" spans="1:20" x14ac:dyDescent="0.45">
      <c r="A148" t="s">
        <v>243</v>
      </c>
      <c r="B148">
        <f>Sheet1!B148*TMP!B$2</f>
        <v>0.36275232198898461</v>
      </c>
      <c r="C148">
        <f>Sheet1!C148*TMP!C$2</f>
        <v>0.34713844050356057</v>
      </c>
      <c r="D148">
        <f>Sheet1!D148*TMP!D$2</f>
        <v>4.7209133763773156E-2</v>
      </c>
      <c r="E148">
        <f>Sheet1!E148*TMP!E$2</f>
        <v>0.22876409800707631</v>
      </c>
      <c r="F148">
        <f>Sheet1!F148*TMP!F$2</f>
        <v>0.24488842116415785</v>
      </c>
      <c r="G148">
        <f>Sheet1!G148*TMP!G$2</f>
        <v>0.11238563364189906</v>
      </c>
      <c r="H148">
        <f>Sheet1!H148*TMP!H$2</f>
        <v>0.48666642976681085</v>
      </c>
      <c r="I148">
        <f>Sheet1!I148*TMP!I$2</f>
        <v>0.111303081243008</v>
      </c>
      <c r="J148">
        <f>Sheet1!J148*TMP!J$2</f>
        <v>0.25695676667494555</v>
      </c>
      <c r="K148">
        <f>Sheet1!K148*TMP!K$2</f>
        <v>9.7503826429494067E-2</v>
      </c>
      <c r="L148">
        <f>Sheet1!L148*TMP!L$2</f>
        <v>0.41858456500061658</v>
      </c>
      <c r="M148">
        <f>Sheet1!M148*TMP!M$2</f>
        <v>0.20496103077898653</v>
      </c>
      <c r="N148">
        <f>Sheet1!N148*TMP!N$2</f>
        <v>0.42404265560621673</v>
      </c>
      <c r="O148">
        <f>Sheet1!O148*TMP!O$2</f>
        <v>0.3121117145814804</v>
      </c>
      <c r="P148">
        <f>Sheet1!P148*TMP!P$2</f>
        <v>0.13019281048720682</v>
      </c>
      <c r="Q148">
        <f>Sheet1!Q148*TMP!Q$2</f>
        <v>0.25586115388530106</v>
      </c>
      <c r="R148">
        <f>Sheet1!R148*TMP!R$2</f>
        <v>0.36502872244002871</v>
      </c>
      <c r="S148">
        <f>Sheet1!S148*TMP!S$2</f>
        <v>0.31956470882683441</v>
      </c>
      <c r="T148">
        <f>Sheet1!T148*TMP!T$2</f>
        <v>0.37755527960420887</v>
      </c>
    </row>
    <row r="149" spans="1:20" x14ac:dyDescent="0.45">
      <c r="A149" t="s">
        <v>244</v>
      </c>
      <c r="B149">
        <f>Sheet1!B149*TMP!B$2</f>
        <v>0.28457445182943986</v>
      </c>
      <c r="C149">
        <f>Sheet1!C149*TMP!C$2</f>
        <v>0.37840281468474174</v>
      </c>
      <c r="D149">
        <f>Sheet1!D149*TMP!D$2</f>
        <v>7.6876504562039163E-2</v>
      </c>
      <c r="E149">
        <f>Sheet1!E149*TMP!E$2</f>
        <v>0.27260177508823852</v>
      </c>
      <c r="F149">
        <f>Sheet1!F149*TMP!F$2</f>
        <v>0.23361584673592919</v>
      </c>
      <c r="G149">
        <f>Sheet1!G149*TMP!G$2</f>
        <v>9.0661582845457014E-2</v>
      </c>
      <c r="H149">
        <f>Sheet1!H149*TMP!H$2</f>
        <v>0.50279499923070625</v>
      </c>
      <c r="I149">
        <f>Sheet1!I149*TMP!I$2</f>
        <v>9.2090310790611016E-2</v>
      </c>
      <c r="J149">
        <f>Sheet1!J149*TMP!J$2</f>
        <v>0.18875349132464933</v>
      </c>
      <c r="K149">
        <f>Sheet1!K149*TMP!K$2</f>
        <v>0.10702308688730126</v>
      </c>
      <c r="L149">
        <f>Sheet1!L149*TMP!L$2</f>
        <v>0.51551670921156068</v>
      </c>
      <c r="M149">
        <f>Sheet1!M149*TMP!M$2</f>
        <v>0.35732942152943625</v>
      </c>
      <c r="N149">
        <f>Sheet1!N149*TMP!N$2</f>
        <v>0.37758567892389822</v>
      </c>
      <c r="O149">
        <f>Sheet1!O149*TMP!O$2</f>
        <v>0.35194320692819042</v>
      </c>
      <c r="P149">
        <f>Sheet1!P149*TMP!P$2</f>
        <v>0.13627457733007131</v>
      </c>
      <c r="Q149">
        <f>Sheet1!Q149*TMP!Q$2</f>
        <v>0.5211686147448048</v>
      </c>
      <c r="R149">
        <f>Sheet1!R149*TMP!R$2</f>
        <v>0.40369389425415803</v>
      </c>
      <c r="S149">
        <f>Sheet1!S149*TMP!S$2</f>
        <v>0.43087917349636451</v>
      </c>
      <c r="T149">
        <f>Sheet1!T149*TMP!T$2</f>
        <v>0.33780424781771118</v>
      </c>
    </row>
    <row r="150" spans="1:20" x14ac:dyDescent="0.45">
      <c r="A150" t="s">
        <v>245</v>
      </c>
      <c r="B150">
        <f>Sheet1!B150*TMP!B$2</f>
        <v>0.37416789196801653</v>
      </c>
      <c r="C150">
        <f>Sheet1!C150*TMP!C$2</f>
        <v>0.5032096190942571</v>
      </c>
      <c r="D150">
        <f>Sheet1!D150*TMP!D$2</f>
        <v>2.5050102592910326E-2</v>
      </c>
      <c r="E150">
        <f>Sheet1!E150*TMP!E$2</f>
        <v>0.32800308237955711</v>
      </c>
      <c r="F150">
        <f>Sheet1!F150*TMP!F$2</f>
        <v>0.31598556342922401</v>
      </c>
      <c r="G150">
        <f>Sheet1!G150*TMP!G$2</f>
        <v>0.14073566904359941</v>
      </c>
      <c r="H150">
        <f>Sheet1!H150*TMP!H$2</f>
        <v>0.66233253662632519</v>
      </c>
      <c r="I150">
        <f>Sheet1!I150*TMP!I$2</f>
        <v>0.11060847994607007</v>
      </c>
      <c r="J150">
        <f>Sheet1!J150*TMP!J$2</f>
        <v>0.22797998749897483</v>
      </c>
      <c r="K150">
        <f>Sheet1!K150*TMP!K$2</f>
        <v>0.11048315304988189</v>
      </c>
      <c r="L150">
        <f>Sheet1!L150*TMP!L$2</f>
        <v>0.55833872669002793</v>
      </c>
      <c r="M150">
        <f>Sheet1!M150*TMP!M$2</f>
        <v>0.26457807264383709</v>
      </c>
      <c r="N150">
        <f>Sheet1!N150*TMP!N$2</f>
        <v>0.4806818907285843</v>
      </c>
      <c r="O150">
        <f>Sheet1!O150*TMP!O$2</f>
        <v>0.39410663854040229</v>
      </c>
      <c r="P150">
        <f>Sheet1!P150*TMP!P$2</f>
        <v>0.11607091889544358</v>
      </c>
      <c r="Q150">
        <f>Sheet1!Q150*TMP!Q$2</f>
        <v>0.37079896838968163</v>
      </c>
      <c r="R150">
        <f>Sheet1!R150*TMP!R$2</f>
        <v>0.38544866320042165</v>
      </c>
      <c r="S150">
        <f>Sheet1!S150*TMP!S$2</f>
        <v>0.41595228657845246</v>
      </c>
      <c r="T150">
        <f>Sheet1!T150*TMP!T$2</f>
        <v>0.34893967680906057</v>
      </c>
    </row>
    <row r="151" spans="1:20" x14ac:dyDescent="0.45">
      <c r="A151" t="s">
        <v>247</v>
      </c>
      <c r="B151">
        <f>Sheet1!B151*TMP!B$2</f>
        <v>0.26261427578898217</v>
      </c>
      <c r="C151">
        <f>Sheet1!C151*TMP!C$2</f>
        <v>0.510879257373416</v>
      </c>
      <c r="D151">
        <f>Sheet1!D151*TMP!D$2</f>
        <v>4.0955694815500099E-2</v>
      </c>
      <c r="E151">
        <f>Sheet1!E151*TMP!E$2</f>
        <v>0.34035312566194342</v>
      </c>
      <c r="F151">
        <f>Sheet1!F151*TMP!F$2</f>
        <v>0.37928854833622538</v>
      </c>
      <c r="G151">
        <f>Sheet1!G151*TMP!G$2</f>
        <v>9.8275197927802205E-2</v>
      </c>
      <c r="H151">
        <f>Sheet1!H151*TMP!H$2</f>
        <v>0.63723808011619909</v>
      </c>
      <c r="I151">
        <f>Sheet1!I151*TMP!I$2</f>
        <v>8.0076756602864479E-2</v>
      </c>
      <c r="J151">
        <f>Sheet1!J151*TMP!J$2</f>
        <v>0.31497612695687316</v>
      </c>
      <c r="K151">
        <f>Sheet1!K151*TMP!K$2</f>
        <v>0.11669884670577547</v>
      </c>
      <c r="L151">
        <f>Sheet1!L151*TMP!L$2</f>
        <v>0.50910323224689336</v>
      </c>
      <c r="M151">
        <f>Sheet1!M151*TMP!M$2</f>
        <v>0.30634112314725626</v>
      </c>
      <c r="N151">
        <f>Sheet1!N151*TMP!N$2</f>
        <v>0.35873761638115792</v>
      </c>
      <c r="O151">
        <f>Sheet1!O151*TMP!O$2</f>
        <v>0.37856954254907338</v>
      </c>
      <c r="P151">
        <f>Sheet1!P151*TMP!P$2</f>
        <v>0.16226244011543822</v>
      </c>
      <c r="Q151">
        <f>Sheet1!Q151*TMP!Q$2</f>
        <v>0.50723416443503533</v>
      </c>
      <c r="R151">
        <f>Sheet1!R151*TMP!R$2</f>
        <v>0.55408014224633029</v>
      </c>
      <c r="S151">
        <f>Sheet1!S151*TMP!S$2</f>
        <v>0.53183997079510792</v>
      </c>
      <c r="T151">
        <f>Sheet1!T151*TMP!T$2</f>
        <v>0.25897103225380624</v>
      </c>
    </row>
    <row r="152" spans="1:20" x14ac:dyDescent="0.45">
      <c r="A152" t="s">
        <v>249</v>
      </c>
      <c r="B152">
        <f>Sheet1!B152*TMP!B$2</f>
        <v>0.34486991672239548</v>
      </c>
      <c r="C152">
        <f>Sheet1!C152*TMP!C$2</f>
        <v>0.64727184458239173</v>
      </c>
      <c r="D152">
        <f>Sheet1!D152*TMP!D$2</f>
        <v>1.2771318183170668E-2</v>
      </c>
      <c r="E152">
        <f>Sheet1!E152*TMP!E$2</f>
        <v>0.42437669001998779</v>
      </c>
      <c r="F152">
        <f>Sheet1!F152*TMP!F$2</f>
        <v>0.35173867336310138</v>
      </c>
      <c r="G152">
        <f>Sheet1!G152*TMP!G$2</f>
        <v>0.13615757345033996</v>
      </c>
      <c r="H152">
        <f>Sheet1!H152*TMP!H$2</f>
        <v>0.7436922576022067</v>
      </c>
      <c r="I152">
        <f>Sheet1!I152*TMP!I$2</f>
        <v>9.8834186698841892E-2</v>
      </c>
      <c r="J152">
        <f>Sheet1!J152*TMP!J$2</f>
        <v>0.21290996115516692</v>
      </c>
      <c r="K152">
        <f>Sheet1!K152*TMP!K$2</f>
        <v>0.12729815844225126</v>
      </c>
      <c r="L152">
        <f>Sheet1!L152*TMP!L$2</f>
        <v>0.62809214773890099</v>
      </c>
      <c r="M152">
        <f>Sheet1!M152*TMP!M$2</f>
        <v>0.30455545944214646</v>
      </c>
      <c r="N152">
        <f>Sheet1!N152*TMP!N$2</f>
        <v>0.47495852613363226</v>
      </c>
      <c r="O152">
        <f>Sheet1!O152*TMP!O$2</f>
        <v>0.41608720073340449</v>
      </c>
      <c r="P152">
        <f>Sheet1!P152*TMP!P$2</f>
        <v>0.10240093756541872</v>
      </c>
      <c r="Q152">
        <f>Sheet1!Q152*TMP!Q$2</f>
        <v>0.48556642912525616</v>
      </c>
      <c r="R152">
        <f>Sheet1!R152*TMP!R$2</f>
        <v>0.4454704139428507</v>
      </c>
      <c r="S152">
        <f>Sheet1!S152*TMP!S$2</f>
        <v>0.51438332577062573</v>
      </c>
      <c r="T152">
        <f>Sheet1!T152*TMP!T$2</f>
        <v>0.2282491752917325</v>
      </c>
    </row>
    <row r="153" spans="1:20" x14ac:dyDescent="0.45">
      <c r="A153" t="s">
        <v>250</v>
      </c>
      <c r="B153">
        <f>Sheet1!B153*TMP!B$2</f>
        <v>0.28462237908451932</v>
      </c>
      <c r="C153">
        <f>Sheet1!C153*TMP!C$2</f>
        <v>0.28656163561158265</v>
      </c>
      <c r="D153">
        <f>Sheet1!D153*TMP!D$2</f>
        <v>8.1733591001018444E-2</v>
      </c>
      <c r="E153">
        <f>Sheet1!E153*TMP!E$2</f>
        <v>0.19214030476052321</v>
      </c>
      <c r="F153">
        <f>Sheet1!F153*TMP!F$2</f>
        <v>0.47139620011292427</v>
      </c>
      <c r="G153">
        <f>Sheet1!G153*TMP!G$2</f>
        <v>0.10290947818290795</v>
      </c>
      <c r="H153">
        <f>Sheet1!H153*TMP!H$2</f>
        <v>0.49092153603057859</v>
      </c>
      <c r="I153">
        <f>Sheet1!I153*TMP!I$2</f>
        <v>8.1530887344179417E-2</v>
      </c>
      <c r="J153">
        <f>Sheet1!J153*TMP!J$2</f>
        <v>0.17581668243708376</v>
      </c>
      <c r="K153">
        <f>Sheet1!K153*TMP!K$2</f>
        <v>9.2670402752018557E-2</v>
      </c>
      <c r="L153">
        <f>Sheet1!L153*TMP!L$2</f>
        <v>0.45105716923881323</v>
      </c>
      <c r="M153">
        <f>Sheet1!M153*TMP!M$2</f>
        <v>0.23609347952427395</v>
      </c>
      <c r="N153">
        <f>Sheet1!N153*TMP!N$2</f>
        <v>0.5648237747959779</v>
      </c>
      <c r="O153">
        <f>Sheet1!O153*TMP!O$2</f>
        <v>0.4289866697717733</v>
      </c>
      <c r="P153">
        <f>Sheet1!P153*TMP!P$2</f>
        <v>0.10288346795634315</v>
      </c>
      <c r="Q153">
        <f>Sheet1!Q153*TMP!Q$2</f>
        <v>0.28229945699336351</v>
      </c>
      <c r="R153">
        <f>Sheet1!R153*TMP!R$2</f>
        <v>0.25883767733119178</v>
      </c>
      <c r="S153">
        <f>Sheet1!S153*TMP!S$2</f>
        <v>0.27055509561706248</v>
      </c>
      <c r="T153">
        <f>Sheet1!T153*TMP!T$2</f>
        <v>0.46198204806876869</v>
      </c>
    </row>
    <row r="154" spans="1:20" x14ac:dyDescent="0.45">
      <c r="A154" t="s">
        <v>251</v>
      </c>
      <c r="B154">
        <f>Sheet1!B154*TMP!B$2</f>
        <v>0.2446771708665951</v>
      </c>
      <c r="C154">
        <f>Sheet1!C154*TMP!C$2</f>
        <v>0.11883060368534581</v>
      </c>
      <c r="D154">
        <f>Sheet1!D154*TMP!D$2</f>
        <v>0.10445707309948181</v>
      </c>
      <c r="E154">
        <f>Sheet1!E154*TMP!E$2</f>
        <v>7.6096132134104391E-2</v>
      </c>
      <c r="F154">
        <f>Sheet1!F154*TMP!F$2</f>
        <v>0.50641895096901313</v>
      </c>
      <c r="G154">
        <f>Sheet1!G154*TMP!G$2</f>
        <v>7.9374668063164788E-2</v>
      </c>
      <c r="H154">
        <f>Sheet1!H154*TMP!H$2</f>
        <v>0.38135426174955905</v>
      </c>
      <c r="I154">
        <f>Sheet1!I154*TMP!I$2</f>
        <v>6.5526929315607454E-2</v>
      </c>
      <c r="J154">
        <f>Sheet1!J154*TMP!J$2</f>
        <v>0.3041792482043103</v>
      </c>
      <c r="K154">
        <f>Sheet1!K154*TMP!K$2</f>
        <v>7.1933392866662393E-2</v>
      </c>
      <c r="L154">
        <f>Sheet1!L154*TMP!L$2</f>
        <v>0.25016853148247431</v>
      </c>
      <c r="M154">
        <f>Sheet1!M154*TMP!M$2</f>
        <v>0.16544112902098368</v>
      </c>
      <c r="N154">
        <f>Sheet1!N154*TMP!N$2</f>
        <v>0.56150395810607445</v>
      </c>
      <c r="O154">
        <f>Sheet1!O154*TMP!O$2</f>
        <v>0.40982128012234398</v>
      </c>
      <c r="P154">
        <f>Sheet1!P154*TMP!P$2</f>
        <v>0.14798142064954661</v>
      </c>
      <c r="Q154">
        <f>Sheet1!Q154*TMP!Q$2</f>
        <v>0.17468371902501312</v>
      </c>
      <c r="R154">
        <f>Sheet1!R154*TMP!R$2</f>
        <v>0.33463575048849281</v>
      </c>
      <c r="S154">
        <f>Sheet1!S154*TMP!S$2</f>
        <v>0.18106389636353662</v>
      </c>
      <c r="T154">
        <f>Sheet1!T154*TMP!T$2</f>
        <v>0.58455983849246096</v>
      </c>
    </row>
    <row r="155" spans="1:20" x14ac:dyDescent="0.45">
      <c r="A155" t="s">
        <v>252</v>
      </c>
      <c r="B155">
        <f>Sheet1!B155*TMP!B$2</f>
        <v>0.36999212210848414</v>
      </c>
      <c r="C155">
        <f>Sheet1!C155*TMP!C$2</f>
        <v>0.52460616814515681</v>
      </c>
      <c r="D155">
        <f>Sheet1!D155*TMP!D$2</f>
        <v>2.3219175245360463E-2</v>
      </c>
      <c r="E155">
        <f>Sheet1!E155*TMP!E$2</f>
        <v>0.34300000454546103</v>
      </c>
      <c r="F155">
        <f>Sheet1!F155*TMP!F$2</f>
        <v>0.32921668169024404</v>
      </c>
      <c r="G155">
        <f>Sheet1!G155*TMP!G$2</f>
        <v>0.14261205315796488</v>
      </c>
      <c r="H155">
        <f>Sheet1!H155*TMP!H$2</f>
        <v>0.67906352152350868</v>
      </c>
      <c r="I155">
        <f>Sheet1!I155*TMP!I$2</f>
        <v>0.10957627404819019</v>
      </c>
      <c r="J155">
        <f>Sheet1!J155*TMP!J$2</f>
        <v>0.21680292754663463</v>
      </c>
      <c r="K155">
        <f>Sheet1!K155*TMP!K$2</f>
        <v>0.11304139091088238</v>
      </c>
      <c r="L155">
        <f>Sheet1!L155*TMP!L$2</f>
        <v>0.57994636189592197</v>
      </c>
      <c r="M155">
        <f>Sheet1!M155*TMP!M$2</f>
        <v>0.2715515617244999</v>
      </c>
      <c r="N155">
        <f>Sheet1!N155*TMP!N$2</f>
        <v>0.48609707382575029</v>
      </c>
      <c r="O155">
        <f>Sheet1!O155*TMP!O$2</f>
        <v>0.40208847434982958</v>
      </c>
      <c r="P155">
        <f>Sheet1!P155*TMP!P$2</f>
        <v>0.11103992065542788</v>
      </c>
      <c r="Q155">
        <f>Sheet1!Q155*TMP!Q$2</f>
        <v>0.38452712734965078</v>
      </c>
      <c r="R155">
        <f>Sheet1!R155*TMP!R$2</f>
        <v>0.37605015008514375</v>
      </c>
      <c r="S155">
        <f>Sheet1!S155*TMP!S$2</f>
        <v>0.42606613003177052</v>
      </c>
      <c r="T155">
        <f>Sheet1!T155*TMP!T$2</f>
        <v>0.33416217807104814</v>
      </c>
    </row>
    <row r="156" spans="1:20" x14ac:dyDescent="0.45">
      <c r="A156" t="s">
        <v>253</v>
      </c>
      <c r="B156">
        <f>Sheet1!B156*TMP!B$2</f>
        <v>0.34366024354541158</v>
      </c>
      <c r="C156">
        <f>Sheet1!C156*TMP!C$2</f>
        <v>0.64769569399416005</v>
      </c>
      <c r="D156">
        <f>Sheet1!D156*TMP!D$2</f>
        <v>1.2809803884523531E-2</v>
      </c>
      <c r="E156">
        <f>Sheet1!E156*TMP!E$2</f>
        <v>0.42438228375240628</v>
      </c>
      <c r="F156">
        <f>Sheet1!F156*TMP!F$2</f>
        <v>0.34619404677443583</v>
      </c>
      <c r="G156">
        <f>Sheet1!G156*TMP!G$2</f>
        <v>0.13340034461440889</v>
      </c>
      <c r="H156">
        <f>Sheet1!H156*TMP!H$2</f>
        <v>0.74026077067301421</v>
      </c>
      <c r="I156">
        <f>Sheet1!I156*TMP!I$2</f>
        <v>9.7964569772108823E-2</v>
      </c>
      <c r="J156">
        <f>Sheet1!J156*TMP!J$2</f>
        <v>0.22129717009429331</v>
      </c>
      <c r="K156">
        <f>Sheet1!K156*TMP!K$2</f>
        <v>0.12743458687409182</v>
      </c>
      <c r="L156">
        <f>Sheet1!L156*TMP!L$2</f>
        <v>0.62094764157124516</v>
      </c>
      <c r="M156">
        <f>Sheet1!M156*TMP!M$2</f>
        <v>0.30646234486757779</v>
      </c>
      <c r="N156">
        <f>Sheet1!N156*TMP!N$2</f>
        <v>0.46799694969367506</v>
      </c>
      <c r="O156">
        <f>Sheet1!O156*TMP!O$2</f>
        <v>0.41212753414599762</v>
      </c>
      <c r="P156">
        <f>Sheet1!P156*TMP!P$2</f>
        <v>0.10527999140788984</v>
      </c>
      <c r="Q156">
        <f>Sheet1!Q156*TMP!Q$2</f>
        <v>0.49241055130939637</v>
      </c>
      <c r="R156">
        <f>Sheet1!R156*TMP!R$2</f>
        <v>0.4615680119939426</v>
      </c>
      <c r="S156">
        <f>Sheet1!S156*TMP!S$2</f>
        <v>0.52110316192908546</v>
      </c>
      <c r="T156">
        <f>Sheet1!T156*TMP!T$2</f>
        <v>0.22363519829710468</v>
      </c>
    </row>
    <row r="157" spans="1:20" x14ac:dyDescent="0.45">
      <c r="A157" t="s">
        <v>254</v>
      </c>
      <c r="B157">
        <f>Sheet1!B157*TMP!B$2</f>
        <v>0.26662271313177194</v>
      </c>
      <c r="C157">
        <f>Sheet1!C157*TMP!C$2</f>
        <v>0.36473867035571789</v>
      </c>
      <c r="D157">
        <f>Sheet1!D157*TMP!D$2</f>
        <v>8.1818585659830897E-2</v>
      </c>
      <c r="E157">
        <f>Sheet1!E157*TMP!E$2</f>
        <v>0.24259471895027376</v>
      </c>
      <c r="F157">
        <f>Sheet1!F157*TMP!F$2</f>
        <v>0.17374873267341145</v>
      </c>
      <c r="G157">
        <f>Sheet1!G157*TMP!G$2</f>
        <v>3.162762468777168E-2</v>
      </c>
      <c r="H157">
        <f>Sheet1!H157*TMP!H$2</f>
        <v>0.37731857895797299</v>
      </c>
      <c r="I157">
        <f>Sheet1!I157*TMP!I$2</f>
        <v>9.2940327300448849E-2</v>
      </c>
      <c r="J157">
        <f>Sheet1!J157*TMP!J$2</f>
        <v>0.28906297182494467</v>
      </c>
      <c r="K157">
        <f>Sheet1!K157*TMP!K$2</f>
        <v>0.11974989403334932</v>
      </c>
      <c r="L157">
        <f>Sheet1!L157*TMP!L$2</f>
        <v>0.36180622368054466</v>
      </c>
      <c r="M157">
        <f>Sheet1!M157*TMP!M$2</f>
        <v>0.27563635392388913</v>
      </c>
      <c r="N157">
        <f>Sheet1!N157*TMP!N$2</f>
        <v>0.2764131886047364</v>
      </c>
      <c r="O157">
        <f>Sheet1!O157*TMP!O$2</f>
        <v>0.1816089374933274</v>
      </c>
      <c r="P157">
        <f>Sheet1!P157*TMP!P$2</f>
        <v>0.19479896054235696</v>
      </c>
      <c r="Q157">
        <f>Sheet1!Q157*TMP!Q$2</f>
        <v>0.34911450482790307</v>
      </c>
      <c r="R157">
        <f>Sheet1!R157*TMP!R$2</f>
        <v>0.62495468945024846</v>
      </c>
      <c r="S157">
        <f>Sheet1!S157*TMP!S$2</f>
        <v>0.5180003850644993</v>
      </c>
      <c r="T157">
        <f>Sheet1!T157*TMP!T$2</f>
        <v>0.26313943985730692</v>
      </c>
    </row>
    <row r="158" spans="1:20" x14ac:dyDescent="0.45">
      <c r="A158" t="s">
        <v>255</v>
      </c>
      <c r="B158">
        <f>Sheet1!B158*TMP!B$2</f>
        <v>0.35264508016215834</v>
      </c>
      <c r="C158">
        <f>Sheet1!C158*TMP!C$2</f>
        <v>0.31413119844457082</v>
      </c>
      <c r="D158">
        <f>Sheet1!D158*TMP!D$2</f>
        <v>5.3375331413027E-2</v>
      </c>
      <c r="E158">
        <f>Sheet1!E158*TMP!E$2</f>
        <v>0.20995722481842083</v>
      </c>
      <c r="F158">
        <f>Sheet1!F158*TMP!F$2</f>
        <v>0.23775050090301769</v>
      </c>
      <c r="G158">
        <f>Sheet1!G158*TMP!G$2</f>
        <v>0.1042857446399003</v>
      </c>
      <c r="H158">
        <f>Sheet1!H158*TMP!H$2</f>
        <v>0.44280111984868203</v>
      </c>
      <c r="I158">
        <f>Sheet1!I158*TMP!I$2</f>
        <v>0.11035310327642575</v>
      </c>
      <c r="J158">
        <f>Sheet1!J158*TMP!J$2</f>
        <v>0.25257786221979261</v>
      </c>
      <c r="K158">
        <f>Sheet1!K158*TMP!K$2</f>
        <v>9.5838009082784198E-2</v>
      </c>
      <c r="L158">
        <f>Sheet1!L158*TMP!L$2</f>
        <v>0.39805587142115961</v>
      </c>
      <c r="M158">
        <f>Sheet1!M158*TMP!M$2</f>
        <v>0.19418999609170434</v>
      </c>
      <c r="N158">
        <f>Sheet1!N158*TMP!N$2</f>
        <v>0.40967558147916056</v>
      </c>
      <c r="O158">
        <f>Sheet1!O158*TMP!O$2</f>
        <v>0.29253722578724312</v>
      </c>
      <c r="P158">
        <f>Sheet1!P158*TMP!P$2</f>
        <v>0.12895916738468954</v>
      </c>
      <c r="Q158">
        <f>Sheet1!Q158*TMP!Q$2</f>
        <v>0.23206011443123151</v>
      </c>
      <c r="R158">
        <f>Sheet1!R158*TMP!R$2</f>
        <v>0.34070917609742929</v>
      </c>
      <c r="S158">
        <f>Sheet1!S158*TMP!S$2</f>
        <v>0.29686276829818287</v>
      </c>
      <c r="T158">
        <f>Sheet1!T158*TMP!T$2</f>
        <v>0.37028755770785099</v>
      </c>
    </row>
    <row r="159" spans="1:20" x14ac:dyDescent="0.45">
      <c r="A159" t="s">
        <v>256</v>
      </c>
      <c r="B159">
        <f>Sheet1!B159*TMP!B$2</f>
        <v>0.25869116798823372</v>
      </c>
      <c r="C159">
        <f>Sheet1!C159*TMP!C$2</f>
        <v>0.20380724981416123</v>
      </c>
      <c r="D159">
        <f>Sheet1!D159*TMP!D$2</f>
        <v>9.932604600403501E-2</v>
      </c>
      <c r="E159">
        <f>Sheet1!E159*TMP!E$2</f>
        <v>0.13439731244209341</v>
      </c>
      <c r="F159">
        <f>Sheet1!F159*TMP!F$2</f>
        <v>0.30177005185495331</v>
      </c>
      <c r="G159">
        <f>Sheet1!G159*TMP!G$2</f>
        <v>5.3006705559332415E-2</v>
      </c>
      <c r="H159">
        <f>Sheet1!H159*TMP!H$2</f>
        <v>0.35835274193521688</v>
      </c>
      <c r="I159">
        <f>Sheet1!I159*TMP!I$2</f>
        <v>8.1037056126813056E-2</v>
      </c>
      <c r="J159">
        <f>Sheet1!J159*TMP!J$2</f>
        <v>0.36894874340553291</v>
      </c>
      <c r="K159">
        <f>Sheet1!K159*TMP!K$2</f>
        <v>8.8834147192429214E-2</v>
      </c>
      <c r="L159">
        <f>Sheet1!L159*TMP!L$2</f>
        <v>0.22153537266703874</v>
      </c>
      <c r="M159">
        <f>Sheet1!M159*TMP!M$2</f>
        <v>0.18572264463447363</v>
      </c>
      <c r="N159">
        <f>Sheet1!N159*TMP!N$2</f>
        <v>0.38701913865551518</v>
      </c>
      <c r="O159">
        <f>Sheet1!O159*TMP!O$2</f>
        <v>0.25587106839790452</v>
      </c>
      <c r="P159">
        <f>Sheet1!P159*TMP!P$2</f>
        <v>0.20644806104236937</v>
      </c>
      <c r="Q159">
        <f>Sheet1!Q159*TMP!Q$2</f>
        <v>0.22430993312901837</v>
      </c>
      <c r="R159">
        <f>Sheet1!R159*TMP!R$2</f>
        <v>0.53726427209810079</v>
      </c>
      <c r="S159">
        <f>Sheet1!S159*TMP!S$2</f>
        <v>0.35571737143374699</v>
      </c>
      <c r="T159">
        <f>Sheet1!T159*TMP!T$2</f>
        <v>0.46718725282157703</v>
      </c>
    </row>
    <row r="160" spans="1:20" x14ac:dyDescent="0.45">
      <c r="A160" t="s">
        <v>257</v>
      </c>
      <c r="B160">
        <f>Sheet1!B160*TMP!B$2</f>
        <v>0.3697584055560344</v>
      </c>
      <c r="C160">
        <f>Sheet1!C160*TMP!C$2</f>
        <v>0.52205752977506026</v>
      </c>
      <c r="D160">
        <f>Sheet1!D160*TMP!D$2</f>
        <v>2.3489896711241614E-2</v>
      </c>
      <c r="E160">
        <f>Sheet1!E160*TMP!E$2</f>
        <v>0.34162304564690327</v>
      </c>
      <c r="F160">
        <f>Sheet1!F160*TMP!F$2</f>
        <v>0.33045709174499743</v>
      </c>
      <c r="G160">
        <f>Sheet1!G160*TMP!G$2</f>
        <v>0.14256577735058198</v>
      </c>
      <c r="H160">
        <f>Sheet1!H160*TMP!H$2</f>
        <v>0.67843987933833472</v>
      </c>
      <c r="I160">
        <f>Sheet1!I160*TMP!I$2</f>
        <v>0.10969651655917802</v>
      </c>
      <c r="J160">
        <f>Sheet1!J160*TMP!J$2</f>
        <v>0.2165902507550734</v>
      </c>
      <c r="K160">
        <f>Sheet1!K160*TMP!K$2</f>
        <v>0.11286191624217295</v>
      </c>
      <c r="L160">
        <f>Sheet1!L160*TMP!L$2</f>
        <v>0.58190685169931422</v>
      </c>
      <c r="M160">
        <f>Sheet1!M160*TMP!M$2</f>
        <v>0.27309917628554653</v>
      </c>
      <c r="N160">
        <f>Sheet1!N160*TMP!N$2</f>
        <v>0.48571138555766374</v>
      </c>
      <c r="O160">
        <f>Sheet1!O160*TMP!O$2</f>
        <v>0.40229056566510862</v>
      </c>
      <c r="P160">
        <f>Sheet1!P160*TMP!P$2</f>
        <v>0.11119151720645172</v>
      </c>
      <c r="Q160">
        <f>Sheet1!Q160*TMP!Q$2</f>
        <v>0.38500384013005495</v>
      </c>
      <c r="R160">
        <f>Sheet1!R160*TMP!R$2</f>
        <v>0.37293083269933353</v>
      </c>
      <c r="S160">
        <f>Sheet1!S160*TMP!S$2</f>
        <v>0.42581670014800421</v>
      </c>
      <c r="T160">
        <f>Sheet1!T160*TMP!T$2</f>
        <v>0.33544078920996351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zoomScale="85" zoomScaleNormal="85" workbookViewId="0">
      <pane xSplit="1" ySplit="1" topLeftCell="I2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" x14ac:dyDescent="0.45"/>
  <cols>
    <col min="1" max="1" width="26.75" bestFit="1" customWidth="1"/>
  </cols>
  <sheetData>
    <row r="1" spans="1:20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5">
      <c r="A2" s="1" t="s">
        <v>19</v>
      </c>
      <c r="B2" s="1">
        <v>6.9098360655737712E-3</v>
      </c>
      <c r="C2" s="1">
        <v>0</v>
      </c>
      <c r="D2" s="1">
        <v>0.70508196721311478</v>
      </c>
      <c r="E2" s="1">
        <v>0</v>
      </c>
      <c r="F2" s="1">
        <v>0.30091803278688523</v>
      </c>
      <c r="G2" s="1">
        <v>0.1900655737704918</v>
      </c>
      <c r="H2" s="1">
        <v>5.1672131147540989E-2</v>
      </c>
      <c r="I2" s="1">
        <v>3.7622950819672138E-2</v>
      </c>
      <c r="J2" s="1">
        <v>5.8688524590163937E-2</v>
      </c>
      <c r="K2" s="1">
        <v>5.5139344262295081E-2</v>
      </c>
      <c r="L2" s="1">
        <v>3.6065573770491806E-2</v>
      </c>
      <c r="M2" s="1">
        <v>0.10603278688524589</v>
      </c>
      <c r="N2" s="1">
        <v>0.35885245901639345</v>
      </c>
      <c r="O2" s="1">
        <v>0.20970491803278687</v>
      </c>
      <c r="P2" s="1">
        <v>0.11508196721311476</v>
      </c>
      <c r="Q2" s="1">
        <v>3.3442622950819671E-2</v>
      </c>
      <c r="R2" s="1">
        <v>1.2213114754098361E-2</v>
      </c>
      <c r="S2" s="1">
        <v>0</v>
      </c>
      <c r="T2" s="1">
        <v>0.54137704918032781</v>
      </c>
    </row>
    <row r="3" spans="1:20" x14ac:dyDescent="0.45">
      <c r="A3" s="1" t="s">
        <v>20</v>
      </c>
      <c r="B3" s="1">
        <v>0.16583606557377051</v>
      </c>
      <c r="C3" s="1">
        <v>2.0491803278688527E-2</v>
      </c>
      <c r="D3" s="1">
        <v>0.41078688524590168</v>
      </c>
      <c r="E3" s="1">
        <v>6.4262295081967208E-2</v>
      </c>
      <c r="F3" s="1">
        <v>7.5229508196721306E-2</v>
      </c>
      <c r="G3" s="1">
        <v>0.14714754098360655</v>
      </c>
      <c r="H3" s="1">
        <v>3.552459016393443E-2</v>
      </c>
      <c r="I3" s="1">
        <v>0.29345901639344263</v>
      </c>
      <c r="J3" s="1">
        <v>0.12618032786885244</v>
      </c>
      <c r="K3" s="1">
        <v>9.4270491803278678E-2</v>
      </c>
      <c r="L3" s="1">
        <v>2.6229508196721315E-2</v>
      </c>
      <c r="M3" s="1">
        <v>5.060655737704918E-2</v>
      </c>
      <c r="N3" s="1">
        <v>0.12722950819672132</v>
      </c>
      <c r="O3" s="1">
        <v>5.3704918032786882E-2</v>
      </c>
      <c r="P3" s="1">
        <v>0.24295081967213117</v>
      </c>
      <c r="Q3" s="1">
        <v>2.0901639344262295E-2</v>
      </c>
      <c r="R3" s="1">
        <v>0.1160245901639344</v>
      </c>
      <c r="S3" s="1">
        <v>7.7901639344262294E-2</v>
      </c>
      <c r="T3" s="1">
        <v>0.22557377049180324</v>
      </c>
    </row>
    <row r="4" spans="1:20" x14ac:dyDescent="0.45">
      <c r="A4" s="1" t="s">
        <v>21</v>
      </c>
      <c r="B4" s="1">
        <v>0.20959836065573775</v>
      </c>
      <c r="C4" s="1">
        <v>0.22950819672131148</v>
      </c>
      <c r="D4" s="1">
        <v>4.2918032786885246E-2</v>
      </c>
      <c r="E4" s="1">
        <v>0.43377049180327865</v>
      </c>
      <c r="F4" s="1">
        <v>0.18518032786885241</v>
      </c>
      <c r="G4" s="1">
        <v>0.62537704918032777</v>
      </c>
      <c r="H4" s="1">
        <v>0.33909836065573773</v>
      </c>
      <c r="I4" s="1">
        <v>0.29722131147540981</v>
      </c>
      <c r="J4" s="1">
        <v>7.6295081967213116E-2</v>
      </c>
      <c r="K4" s="1">
        <v>0.14763114754098361</v>
      </c>
      <c r="L4" s="1">
        <v>8.7704918032786891E-2</v>
      </c>
      <c r="M4" s="1">
        <v>0.17109836065573772</v>
      </c>
      <c r="N4" s="1">
        <v>0.22836065573770492</v>
      </c>
      <c r="O4" s="1">
        <v>0.19180327868852459</v>
      </c>
      <c r="P4" s="1">
        <v>0.15344262295081967</v>
      </c>
      <c r="Q4" s="1">
        <v>0.28008196721311479</v>
      </c>
      <c r="R4" s="1">
        <v>0.22594262295081968</v>
      </c>
      <c r="S4" s="1">
        <v>0.35055737704918033</v>
      </c>
      <c r="T4" s="1">
        <v>0.17481967213114752</v>
      </c>
    </row>
    <row r="5" spans="1:20" x14ac:dyDescent="0.45">
      <c r="A5" s="1" t="s">
        <v>22</v>
      </c>
      <c r="B5" s="1">
        <v>1.3819672131147542E-2</v>
      </c>
      <c r="C5" s="1">
        <v>0</v>
      </c>
      <c r="D5" s="1">
        <v>0.68668852459016394</v>
      </c>
      <c r="E5" s="1">
        <v>0</v>
      </c>
      <c r="F5" s="1">
        <v>0.2922377049180328</v>
      </c>
      <c r="G5" s="1">
        <v>0.16554098360655736</v>
      </c>
      <c r="H5" s="1">
        <v>5.8131147540983606E-2</v>
      </c>
      <c r="I5" s="1">
        <v>2.2573770491803279E-2</v>
      </c>
      <c r="J5" s="1">
        <v>8.8032786885245892E-2</v>
      </c>
      <c r="K5" s="1">
        <v>6.5811475409836062E-2</v>
      </c>
      <c r="L5" s="1">
        <v>1.7213114754098362E-2</v>
      </c>
      <c r="M5" s="1">
        <v>6.0245901639344263E-2</v>
      </c>
      <c r="N5" s="1">
        <v>0.33275409836065573</v>
      </c>
      <c r="O5" s="1">
        <v>0.22249180327868853</v>
      </c>
      <c r="P5" s="1">
        <v>0.11508196721311476</v>
      </c>
      <c r="Q5" s="1">
        <v>8.3606557377049178E-3</v>
      </c>
      <c r="R5" s="1">
        <v>2.4426229508196722E-2</v>
      </c>
      <c r="S5" s="1">
        <v>4.3278688524590169E-3</v>
      </c>
      <c r="T5" s="1">
        <v>0.48498360655737699</v>
      </c>
    </row>
    <row r="6" spans="1:20" x14ac:dyDescent="0.45">
      <c r="A6" s="1" t="s">
        <v>23</v>
      </c>
      <c r="B6" s="1">
        <v>5.9885245901639357E-2</v>
      </c>
      <c r="C6" s="1">
        <v>6.9672131147540978E-2</v>
      </c>
      <c r="D6" s="1">
        <v>0.39239344262295078</v>
      </c>
      <c r="E6" s="1">
        <v>0.11647540983606558</v>
      </c>
      <c r="F6" s="1">
        <v>0.20543442622950817</v>
      </c>
      <c r="G6" s="1">
        <v>0.28816393442622951</v>
      </c>
      <c r="H6" s="1">
        <v>0.19377049180327868</v>
      </c>
      <c r="I6" s="1">
        <v>0.13168032786885245</v>
      </c>
      <c r="J6" s="1">
        <v>0.33159016393442625</v>
      </c>
      <c r="K6" s="1">
        <v>6.4032786885245899E-2</v>
      </c>
      <c r="L6" s="1">
        <v>1.2295081967213115E-2</v>
      </c>
      <c r="M6" s="1">
        <v>0.10603278688524588</v>
      </c>
      <c r="N6" s="1">
        <v>0.13375409836065577</v>
      </c>
      <c r="O6" s="1">
        <v>0.13298360655737707</v>
      </c>
      <c r="P6" s="1">
        <v>0.62655737704918035</v>
      </c>
      <c r="Q6" s="1">
        <v>0.20901639344262296</v>
      </c>
      <c r="R6" s="1">
        <v>0.55569672131147541</v>
      </c>
      <c r="S6" s="1">
        <v>0.2337049180327869</v>
      </c>
      <c r="T6" s="1">
        <v>0.48498360655737699</v>
      </c>
    </row>
    <row r="7" spans="1:20" x14ac:dyDescent="0.45">
      <c r="A7" s="1" t="s">
        <v>24</v>
      </c>
      <c r="B7" s="1">
        <v>0.23954098360655737</v>
      </c>
      <c r="C7" s="1">
        <v>0.1598360655737705</v>
      </c>
      <c r="D7" s="1">
        <v>5.5180327868852456E-2</v>
      </c>
      <c r="E7" s="1">
        <v>0.32934426229508196</v>
      </c>
      <c r="F7" s="1">
        <v>0.11863114754098361</v>
      </c>
      <c r="G7" s="1">
        <v>0.64990163934426226</v>
      </c>
      <c r="H7" s="1">
        <v>0.33909836065573773</v>
      </c>
      <c r="I7" s="1">
        <v>0.32355737704918036</v>
      </c>
      <c r="J7" s="1">
        <v>8.2163934426229504E-2</v>
      </c>
      <c r="K7" s="1">
        <v>0.12272950819672131</v>
      </c>
      <c r="L7" s="1">
        <v>8.3606557377049195E-2</v>
      </c>
      <c r="M7" s="1">
        <v>0.17350819672131146</v>
      </c>
      <c r="N7" s="1">
        <v>0.23162295081967213</v>
      </c>
      <c r="O7" s="1">
        <v>0.16878688524590163</v>
      </c>
      <c r="P7" s="1">
        <v>0.12786885245901641</v>
      </c>
      <c r="Q7" s="1">
        <v>0.25918032786885248</v>
      </c>
      <c r="R7" s="1">
        <v>0.16487704918032786</v>
      </c>
      <c r="S7" s="1">
        <v>0.27265573770491808</v>
      </c>
      <c r="T7" s="1">
        <v>0.21993442622950821</v>
      </c>
    </row>
    <row r="8" spans="1:20" x14ac:dyDescent="0.45">
      <c r="A8" s="1" t="s">
        <v>25</v>
      </c>
      <c r="B8" s="1">
        <v>0.12898360655737706</v>
      </c>
      <c r="C8" s="1">
        <v>8.1967213114754103E-3</v>
      </c>
      <c r="D8" s="1">
        <v>0.57632786885245901</v>
      </c>
      <c r="E8" s="1">
        <v>1.6065573770491805E-2</v>
      </c>
      <c r="F8" s="1">
        <v>0.25751639344262295</v>
      </c>
      <c r="G8" s="1">
        <v>0.26977049180327867</v>
      </c>
      <c r="H8" s="1">
        <v>0.12918032786885247</v>
      </c>
      <c r="I8" s="1">
        <v>0.13544262295081969</v>
      </c>
      <c r="J8" s="1">
        <v>3.8147540983606558E-2</v>
      </c>
      <c r="K8" s="1">
        <v>7.2926229508196716E-2</v>
      </c>
      <c r="L8" s="1">
        <v>3.8524590163934426E-2</v>
      </c>
      <c r="M8" s="1">
        <v>9.3983606557377045E-2</v>
      </c>
      <c r="N8" s="1">
        <v>0.3392786885245902</v>
      </c>
      <c r="O8" s="1">
        <v>0.2097049180327869</v>
      </c>
      <c r="P8" s="1">
        <v>0.12147540983606558</v>
      </c>
      <c r="Q8" s="1">
        <v>6.6885245901639342E-2</v>
      </c>
      <c r="R8" s="1">
        <v>4.8852459016393443E-2</v>
      </c>
      <c r="S8" s="1">
        <v>3.0295081967213113E-2</v>
      </c>
      <c r="T8" s="1">
        <v>0.52445901639344261</v>
      </c>
    </row>
    <row r="9" spans="1:20" x14ac:dyDescent="0.45">
      <c r="A9" s="1" t="s">
        <v>26</v>
      </c>
      <c r="B9" s="1">
        <v>0.18886885245901641</v>
      </c>
      <c r="C9" s="1">
        <v>7.9918032786885251E-2</v>
      </c>
      <c r="D9" s="1">
        <v>0.31268852459016394</v>
      </c>
      <c r="E9" s="1">
        <v>0.1968032786885246</v>
      </c>
      <c r="F9" s="1">
        <v>7.5229508196721306E-2</v>
      </c>
      <c r="G9" s="1">
        <v>0.26977049180327867</v>
      </c>
      <c r="H9" s="1">
        <v>0.17762295081967211</v>
      </c>
      <c r="I9" s="1">
        <v>0.28593442622950821</v>
      </c>
      <c r="J9" s="1">
        <v>0.18486885245901638</v>
      </c>
      <c r="K9" s="1">
        <v>0.11917213114754099</v>
      </c>
      <c r="L9" s="1">
        <v>4.2622950819672135E-2</v>
      </c>
      <c r="M9" s="1">
        <v>0.13977049180327866</v>
      </c>
      <c r="N9" s="1">
        <v>4.2409836065573775E-2</v>
      </c>
      <c r="O9" s="1">
        <v>0.10229508196721311</v>
      </c>
      <c r="P9" s="1">
        <v>0.49229508196721306</v>
      </c>
      <c r="Q9" s="1">
        <v>0.22991803278688525</v>
      </c>
      <c r="R9" s="1">
        <v>0.48241803278688522</v>
      </c>
      <c r="S9" s="1">
        <v>0.28131147540983609</v>
      </c>
      <c r="T9" s="1">
        <v>0.21429508196721311</v>
      </c>
    </row>
    <row r="10" spans="1:20" x14ac:dyDescent="0.45">
      <c r="A10" s="1" t="s">
        <v>27</v>
      </c>
      <c r="B10" s="1">
        <v>0.23723770491803281</v>
      </c>
      <c r="C10" s="1">
        <v>0.2028688524590164</v>
      </c>
      <c r="D10" s="1">
        <v>6.1311475409836072E-2</v>
      </c>
      <c r="E10" s="1">
        <v>0.36549180327868852</v>
      </c>
      <c r="F10" s="1">
        <v>0.1186311475409836</v>
      </c>
      <c r="G10" s="1">
        <v>0.57019672131147547</v>
      </c>
      <c r="H10" s="1">
        <v>0.29065573770491804</v>
      </c>
      <c r="I10" s="1">
        <v>0.30850819672131147</v>
      </c>
      <c r="J10" s="1">
        <v>0.13791803278688525</v>
      </c>
      <c r="K10" s="1">
        <v>0.13162295081967212</v>
      </c>
      <c r="L10" s="1">
        <v>5.8196721311475408E-2</v>
      </c>
      <c r="M10" s="1">
        <v>0.11085245901639344</v>
      </c>
      <c r="N10" s="1">
        <v>0.21531147540983606</v>
      </c>
      <c r="O10" s="1">
        <v>0.16111475409836065</v>
      </c>
      <c r="P10" s="1">
        <v>0.23016393442622951</v>
      </c>
      <c r="Q10" s="1">
        <v>0.20483606557377049</v>
      </c>
      <c r="R10" s="1">
        <v>0.39081967213114754</v>
      </c>
      <c r="S10" s="1">
        <v>0.29862295081967211</v>
      </c>
      <c r="T10" s="1">
        <v>0.23121311475409834</v>
      </c>
    </row>
    <row r="11" spans="1:20" x14ac:dyDescent="0.45">
      <c r="A11" s="1" t="s">
        <v>28</v>
      </c>
      <c r="B11" s="1">
        <v>7.6008196721311469E-2</v>
      </c>
      <c r="C11" s="1">
        <v>3.4836065573770489E-2</v>
      </c>
      <c r="D11" s="1">
        <v>0.60698360655737704</v>
      </c>
      <c r="E11" s="1">
        <v>7.6311475409836071E-2</v>
      </c>
      <c r="F11" s="1">
        <v>9.2590163934426234E-2</v>
      </c>
      <c r="G11" s="1">
        <v>4.2918032786885246E-2</v>
      </c>
      <c r="H11" s="1">
        <v>9.365573770491803E-2</v>
      </c>
      <c r="I11" s="1">
        <v>0.16930327868852457</v>
      </c>
      <c r="J11" s="1">
        <v>0.25236065573770489</v>
      </c>
      <c r="K11" s="1">
        <v>0.1173934426229508</v>
      </c>
      <c r="L11" s="1">
        <v>2.2131147540983609E-2</v>
      </c>
      <c r="M11" s="1">
        <v>6.265573770491803E-2</v>
      </c>
      <c r="N11" s="1">
        <v>5.8721311475409835E-2</v>
      </c>
      <c r="O11" s="1">
        <v>3.8360655737704918E-2</v>
      </c>
      <c r="P11" s="1">
        <v>0.51147540983606565</v>
      </c>
      <c r="Q11" s="1">
        <v>4.5983606557377051E-2</v>
      </c>
      <c r="R11" s="1">
        <v>0.54959016393442617</v>
      </c>
      <c r="S11" s="1">
        <v>0.25534426229508195</v>
      </c>
      <c r="T11" s="1">
        <v>0.18045901639344261</v>
      </c>
    </row>
    <row r="12" spans="1:20" x14ac:dyDescent="0.45">
      <c r="A12" s="1" t="s">
        <v>29</v>
      </c>
      <c r="B12" s="1">
        <v>0.20499180327868854</v>
      </c>
      <c r="C12" s="1">
        <v>6.5573770491803282E-2</v>
      </c>
      <c r="D12" s="1">
        <v>0.31881967213114754</v>
      </c>
      <c r="E12" s="1">
        <v>0.12450819672131147</v>
      </c>
      <c r="F12" s="1">
        <v>0.13309836065573769</v>
      </c>
      <c r="G12" s="1">
        <v>0.34947540983606556</v>
      </c>
      <c r="H12" s="1">
        <v>0.15824590163934427</v>
      </c>
      <c r="I12" s="1">
        <v>0.29722131147540981</v>
      </c>
      <c r="J12" s="1">
        <v>0.22301639344262295</v>
      </c>
      <c r="K12" s="1">
        <v>9.4270491803278678E-2</v>
      </c>
      <c r="L12" s="1">
        <v>2.8688524590163935E-2</v>
      </c>
      <c r="M12" s="1">
        <v>9.3983606557377031E-2</v>
      </c>
      <c r="N12" s="1">
        <v>0.14680327868852458</v>
      </c>
      <c r="O12" s="1">
        <v>0.11763934426229507</v>
      </c>
      <c r="P12" s="1">
        <v>0.4091803278688525</v>
      </c>
      <c r="Q12" s="1">
        <v>0.1421311475409836</v>
      </c>
      <c r="R12" s="1">
        <v>0.39692622950819673</v>
      </c>
      <c r="S12" s="1">
        <v>0.20773770491803278</v>
      </c>
      <c r="T12" s="1">
        <v>0.34399999999999997</v>
      </c>
    </row>
    <row r="13" spans="1:20" x14ac:dyDescent="0.45">
      <c r="A13" s="1" t="s">
        <v>30</v>
      </c>
      <c r="B13" s="1">
        <v>0.18195901639344261</v>
      </c>
      <c r="C13" s="1">
        <v>0.14549180327868852</v>
      </c>
      <c r="D13" s="1">
        <v>0.22685245901639345</v>
      </c>
      <c r="E13" s="1">
        <v>0.28918032786885245</v>
      </c>
      <c r="F13" s="1">
        <v>4.6295081967213117E-2</v>
      </c>
      <c r="G13" s="1">
        <v>0.12875409836065574</v>
      </c>
      <c r="H13" s="1">
        <v>0.19377049180327868</v>
      </c>
      <c r="I13" s="1">
        <v>0.30850819672131147</v>
      </c>
      <c r="J13" s="1">
        <v>0.20540983606557375</v>
      </c>
      <c r="K13" s="1">
        <v>0.15118852459016394</v>
      </c>
      <c r="L13" s="1">
        <v>4.5081967213114756E-2</v>
      </c>
      <c r="M13" s="1">
        <v>0.16386885245901636</v>
      </c>
      <c r="N13" s="1">
        <v>5.8721311475409835E-2</v>
      </c>
      <c r="O13" s="1">
        <v>6.6491803278688533E-2</v>
      </c>
      <c r="P13" s="1">
        <v>0.49229508196721317</v>
      </c>
      <c r="Q13" s="1">
        <v>0.24245901639344261</v>
      </c>
      <c r="R13" s="1">
        <v>0.6106557377049181</v>
      </c>
      <c r="S13" s="1">
        <v>0.46308196721311479</v>
      </c>
      <c r="T13" s="1">
        <v>7.8950819672131148E-2</v>
      </c>
    </row>
    <row r="14" spans="1:20" x14ac:dyDescent="0.45">
      <c r="A14" s="1" t="s">
        <v>31</v>
      </c>
      <c r="B14" s="1">
        <v>0.18426229508196723</v>
      </c>
      <c r="C14" s="1">
        <v>1.4344262295081968E-2</v>
      </c>
      <c r="D14" s="1">
        <v>0.61924590163934423</v>
      </c>
      <c r="E14" s="1">
        <v>2.0081967213114751E-2</v>
      </c>
      <c r="F14" s="1">
        <v>8.1016393442622944E-2</v>
      </c>
      <c r="G14" s="1">
        <v>0.17167213114754099</v>
      </c>
      <c r="H14" s="1">
        <v>5.8131147540983606E-2</v>
      </c>
      <c r="I14" s="1">
        <v>0.27088524590163937</v>
      </c>
      <c r="J14" s="1">
        <v>0.14965573770491802</v>
      </c>
      <c r="K14" s="1">
        <v>7.4704918032786879E-2</v>
      </c>
      <c r="L14" s="1">
        <v>1.4754098360655738E-2</v>
      </c>
      <c r="M14" s="1">
        <v>6.0245901639344263E-2</v>
      </c>
      <c r="N14" s="1">
        <v>0.19900000000000001</v>
      </c>
      <c r="O14" s="1">
        <v>6.9049180327868845E-2</v>
      </c>
      <c r="P14" s="1">
        <v>0.39</v>
      </c>
      <c r="Q14" s="1">
        <v>5.434426229508197E-2</v>
      </c>
      <c r="R14" s="1">
        <v>0.31143442622950823</v>
      </c>
      <c r="S14" s="1">
        <v>0.13849180327868851</v>
      </c>
      <c r="T14" s="1">
        <v>0.50754098360655731</v>
      </c>
    </row>
    <row r="15" spans="1:20" x14ac:dyDescent="0.45">
      <c r="A15" s="1" t="s">
        <v>32</v>
      </c>
      <c r="B15" s="1">
        <v>0.20038524590163936</v>
      </c>
      <c r="C15" s="1">
        <v>0.22745901639344263</v>
      </c>
      <c r="D15" s="1">
        <v>4.9049180327868855E-2</v>
      </c>
      <c r="E15" s="1">
        <v>0.42172131147540981</v>
      </c>
      <c r="F15" s="1">
        <v>0.13020491803278686</v>
      </c>
      <c r="G15" s="1">
        <v>0.41078688524590168</v>
      </c>
      <c r="H15" s="1">
        <v>0.30357377049180329</v>
      </c>
      <c r="I15" s="1">
        <v>0.2520737704918033</v>
      </c>
      <c r="J15" s="1">
        <v>0.1819344262295082</v>
      </c>
      <c r="K15" s="1">
        <v>0.14763114754098361</v>
      </c>
      <c r="L15" s="1">
        <v>6.7213114754098358E-2</v>
      </c>
      <c r="M15" s="1">
        <v>0.17832786885245902</v>
      </c>
      <c r="N15" s="1">
        <v>0.1696393442622951</v>
      </c>
      <c r="O15" s="1">
        <v>0.156</v>
      </c>
      <c r="P15" s="1">
        <v>0.28131147540983609</v>
      </c>
      <c r="Q15" s="1">
        <v>0.33860655737704914</v>
      </c>
      <c r="R15" s="1">
        <v>0.50073770491803282</v>
      </c>
      <c r="S15" s="1">
        <v>0.42845901639344258</v>
      </c>
      <c r="T15" s="1">
        <v>0.11842622950819671</v>
      </c>
    </row>
    <row r="16" spans="1:20" x14ac:dyDescent="0.45">
      <c r="A16" s="1" t="s">
        <v>33</v>
      </c>
      <c r="B16" s="1">
        <v>0.11977049180327869</v>
      </c>
      <c r="C16" s="1">
        <v>4.9180327868852458E-2</v>
      </c>
      <c r="D16" s="1">
        <v>0.33721311475409832</v>
      </c>
      <c r="E16" s="1">
        <v>8.0327868852459017E-2</v>
      </c>
      <c r="F16" s="1">
        <v>0.24883606557377047</v>
      </c>
      <c r="G16" s="1">
        <v>0.33108196721311473</v>
      </c>
      <c r="H16" s="1">
        <v>0.20022950819672133</v>
      </c>
      <c r="I16" s="1">
        <v>0.12791803278688524</v>
      </c>
      <c r="J16" s="1">
        <v>0.313983606557377</v>
      </c>
      <c r="K16" s="1">
        <v>7.2926229508196716E-2</v>
      </c>
      <c r="L16" s="1">
        <v>1.6393442622950821E-2</v>
      </c>
      <c r="M16" s="1">
        <v>5.7836065573770488E-2</v>
      </c>
      <c r="N16" s="1">
        <v>0.24467213114754099</v>
      </c>
      <c r="O16" s="1">
        <v>0.17901639344262293</v>
      </c>
      <c r="P16" s="1">
        <v>0.43475409836065571</v>
      </c>
      <c r="Q16" s="1">
        <v>8.3606557377049195E-2</v>
      </c>
      <c r="R16" s="1">
        <v>0.39692622950819667</v>
      </c>
      <c r="S16" s="1">
        <v>0.14281967213114752</v>
      </c>
      <c r="T16" s="1">
        <v>0.49062295081967211</v>
      </c>
    </row>
    <row r="17" spans="1:20" x14ac:dyDescent="0.45">
      <c r="A17" s="1" t="s">
        <v>34</v>
      </c>
      <c r="B17" s="1">
        <v>0.24184426229508199</v>
      </c>
      <c r="C17" s="1">
        <v>8.8114754098360656E-2</v>
      </c>
      <c r="D17" s="1">
        <v>0.22072131147540983</v>
      </c>
      <c r="E17" s="1">
        <v>0.13254098360655739</v>
      </c>
      <c r="F17" s="1">
        <v>3.7614754098360653E-2</v>
      </c>
      <c r="G17" s="1">
        <v>0.31881967213114754</v>
      </c>
      <c r="H17" s="1">
        <v>0.17116393442622954</v>
      </c>
      <c r="I17" s="1">
        <v>0.30850819672131147</v>
      </c>
      <c r="J17" s="1">
        <v>0.32865573770491796</v>
      </c>
      <c r="K17" s="1">
        <v>8.8934426229508201E-2</v>
      </c>
      <c r="L17" s="1">
        <v>9.0163934426229515E-3</v>
      </c>
      <c r="M17" s="1">
        <v>6.0245901639344263E-2</v>
      </c>
      <c r="N17" s="1">
        <v>0.12070491803278689</v>
      </c>
      <c r="O17" s="1">
        <v>5.3704918032786882E-2</v>
      </c>
      <c r="P17" s="1">
        <v>0.64573770491803273</v>
      </c>
      <c r="Q17" s="1">
        <v>8.3606557377049195E-2</v>
      </c>
      <c r="R17" s="1">
        <v>0.70225409836065578</v>
      </c>
      <c r="S17" s="1">
        <v>0.39816393442622949</v>
      </c>
      <c r="T17" s="1">
        <v>0.42859016393442623</v>
      </c>
    </row>
    <row r="18" spans="1:20" x14ac:dyDescent="0.45">
      <c r="A18" s="1" t="s">
        <v>35</v>
      </c>
      <c r="B18" s="1">
        <v>8.2918032786885254E-2</v>
      </c>
      <c r="C18" s="1">
        <v>6.3524590163934427E-2</v>
      </c>
      <c r="D18" s="1">
        <v>0.39852459016393443</v>
      </c>
      <c r="E18" s="1">
        <v>0.12450819672131147</v>
      </c>
      <c r="F18" s="1">
        <v>0.16203278688524589</v>
      </c>
      <c r="G18" s="1">
        <v>0.14714754098360655</v>
      </c>
      <c r="H18" s="1">
        <v>0.16147540983606559</v>
      </c>
      <c r="I18" s="1">
        <v>0.15049180327868852</v>
      </c>
      <c r="J18" s="1">
        <v>0.30811475409836064</v>
      </c>
      <c r="K18" s="1">
        <v>9.6049180327868855E-2</v>
      </c>
      <c r="L18" s="1">
        <v>2.0491803278688527E-2</v>
      </c>
      <c r="M18" s="1">
        <v>0.1132622950819672</v>
      </c>
      <c r="N18" s="1">
        <v>7.1770491803278685E-2</v>
      </c>
      <c r="O18" s="1">
        <v>0.12019672131147541</v>
      </c>
      <c r="P18" s="1">
        <v>0.59459016393442632</v>
      </c>
      <c r="Q18" s="1">
        <v>0.23409836065573769</v>
      </c>
      <c r="R18" s="1">
        <v>0.61676229508196712</v>
      </c>
      <c r="S18" s="1">
        <v>0.32459016393442625</v>
      </c>
      <c r="T18" s="1">
        <v>0.31016393442622947</v>
      </c>
    </row>
    <row r="19" spans="1:20" x14ac:dyDescent="0.45">
      <c r="A19" s="1" t="s">
        <v>36</v>
      </c>
      <c r="B19" s="1">
        <v>9.2131147540983616E-3</v>
      </c>
      <c r="C19" s="1">
        <v>1.2295081967213115E-2</v>
      </c>
      <c r="D19" s="1">
        <v>0.69895081967213113</v>
      </c>
      <c r="E19" s="1">
        <v>3.2131147540983611E-2</v>
      </c>
      <c r="F19" s="1">
        <v>0.2633032786885246</v>
      </c>
      <c r="G19" s="1">
        <v>0.26977049180327867</v>
      </c>
      <c r="H19" s="1">
        <v>0.12272131147540985</v>
      </c>
      <c r="I19" s="1">
        <v>2.2573770491803279E-2</v>
      </c>
      <c r="J19" s="1">
        <v>0.10270491803278688</v>
      </c>
      <c r="K19" s="1">
        <v>5.5139344262295081E-2</v>
      </c>
      <c r="L19" s="1">
        <v>4.4262295081967218E-2</v>
      </c>
      <c r="M19" s="1">
        <v>0.13736065573770492</v>
      </c>
      <c r="N19" s="1">
        <v>0.33275409836065578</v>
      </c>
      <c r="O19" s="1">
        <v>0.18413114754098361</v>
      </c>
      <c r="P19" s="1">
        <v>0.31327868852459018</v>
      </c>
      <c r="Q19" s="1">
        <v>0.23409836065573772</v>
      </c>
      <c r="R19" s="1">
        <v>6.1065573770491807E-2</v>
      </c>
      <c r="S19" s="1">
        <v>4.7606557377049184E-2</v>
      </c>
      <c r="T19" s="1">
        <v>0.45678688524590155</v>
      </c>
    </row>
    <row r="20" spans="1:20" x14ac:dyDescent="0.45">
      <c r="A20" s="1" t="s">
        <v>37</v>
      </c>
      <c r="B20" s="1">
        <v>0.24414754098360658</v>
      </c>
      <c r="C20" s="1">
        <v>0.13114754098360656</v>
      </c>
      <c r="D20" s="1">
        <v>9.809836065573771E-2</v>
      </c>
      <c r="E20" s="1">
        <v>0.24098360655737705</v>
      </c>
      <c r="F20" s="1">
        <v>0.1041639344262295</v>
      </c>
      <c r="G20" s="1">
        <v>0.34334426229508197</v>
      </c>
      <c r="H20" s="1">
        <v>0.21637704918032791</v>
      </c>
      <c r="I20" s="1">
        <v>0.28593442622950821</v>
      </c>
      <c r="J20" s="1">
        <v>0.313983606557377</v>
      </c>
      <c r="K20" s="1">
        <v>0.11917213114754099</v>
      </c>
      <c r="L20" s="1">
        <v>1.5573770491803279E-2</v>
      </c>
      <c r="M20" s="1">
        <v>7.2295081967213112E-2</v>
      </c>
      <c r="N20" s="1">
        <v>0.13375409836065574</v>
      </c>
      <c r="O20" s="1">
        <v>8.4393442622950829E-2</v>
      </c>
      <c r="P20" s="1">
        <v>0.56262295081967217</v>
      </c>
      <c r="Q20" s="1">
        <v>8.3606557377049195E-2</v>
      </c>
      <c r="R20" s="1">
        <v>0.65340163934426232</v>
      </c>
      <c r="S20" s="1">
        <v>0.38950819672131154</v>
      </c>
      <c r="T20" s="1">
        <v>0.33272131147540979</v>
      </c>
    </row>
    <row r="21" spans="1:20" x14ac:dyDescent="0.45">
      <c r="A21" s="1" t="s">
        <v>38</v>
      </c>
      <c r="B21" s="1">
        <v>0.13128688524590165</v>
      </c>
      <c r="C21" s="1">
        <v>0.21721311475409835</v>
      </c>
      <c r="D21" s="1">
        <v>0.12262295081967214</v>
      </c>
      <c r="E21" s="1">
        <v>0.39762295081967208</v>
      </c>
      <c r="F21" s="1">
        <v>9.2590163934426234E-2</v>
      </c>
      <c r="G21" s="1">
        <v>7.3573770491803275E-2</v>
      </c>
      <c r="H21" s="1">
        <v>0.2260655737704918</v>
      </c>
      <c r="I21" s="1">
        <v>0.2257377049180328</v>
      </c>
      <c r="J21" s="1">
        <v>0.16726229508196719</v>
      </c>
      <c r="K21" s="1">
        <v>0.1778688524590164</v>
      </c>
      <c r="L21" s="1">
        <v>6.5573770491803282E-2</v>
      </c>
      <c r="M21" s="1">
        <v>0.19519672131147539</v>
      </c>
      <c r="N21" s="1">
        <v>0.10439344262295081</v>
      </c>
      <c r="O21" s="1">
        <v>8.9508196721311467E-2</v>
      </c>
      <c r="P21" s="1">
        <v>0.35163934426229504</v>
      </c>
      <c r="Q21" s="1">
        <v>0.29680327868852457</v>
      </c>
      <c r="R21" s="1">
        <v>0.6106557377049181</v>
      </c>
      <c r="S21" s="1">
        <v>0.48039344262295081</v>
      </c>
      <c r="T21" s="1">
        <v>1.6918032786885244E-2</v>
      </c>
    </row>
    <row r="22" spans="1:20" x14ac:dyDescent="0.45">
      <c r="A22" s="1" t="s">
        <v>39</v>
      </c>
      <c r="B22" s="1">
        <v>0.25105737704918035</v>
      </c>
      <c r="C22" s="1">
        <v>9.2213114754098352E-2</v>
      </c>
      <c r="D22" s="1">
        <v>0.1839344262295082</v>
      </c>
      <c r="E22" s="1">
        <v>0.16868852459016392</v>
      </c>
      <c r="F22" s="1">
        <v>0.10127049180327868</v>
      </c>
      <c r="G22" s="1">
        <v>0.49662295081967212</v>
      </c>
      <c r="H22" s="1">
        <v>0.21637704918032791</v>
      </c>
      <c r="I22" s="1">
        <v>0.35365573770491804</v>
      </c>
      <c r="J22" s="1">
        <v>0.18780327868852459</v>
      </c>
      <c r="K22" s="1">
        <v>9.6049180327868841E-2</v>
      </c>
      <c r="L22" s="1">
        <v>0.05</v>
      </c>
      <c r="M22" s="1">
        <v>0.12531147540983606</v>
      </c>
      <c r="N22" s="1">
        <v>0.18595081967213115</v>
      </c>
      <c r="O22" s="1">
        <v>0.13809836065573769</v>
      </c>
      <c r="P22" s="1">
        <v>0.33885245901639349</v>
      </c>
      <c r="Q22" s="1">
        <v>0.154672131147541</v>
      </c>
      <c r="R22" s="1">
        <v>0.31143442622950823</v>
      </c>
      <c r="S22" s="1">
        <v>0.22937704918032789</v>
      </c>
      <c r="T22" s="1">
        <v>0.38347540983606548</v>
      </c>
    </row>
    <row r="23" spans="1:20" x14ac:dyDescent="0.45">
      <c r="A23" s="1" t="s">
        <v>40</v>
      </c>
      <c r="B23" s="1">
        <v>0.17965573770491805</v>
      </c>
      <c r="C23" s="1">
        <v>0.19262295081967212</v>
      </c>
      <c r="D23" s="1">
        <v>5.5180327868852456E-2</v>
      </c>
      <c r="E23" s="1">
        <v>0.38959016393442625</v>
      </c>
      <c r="F23" s="1">
        <v>0.23147540983606554</v>
      </c>
      <c r="G23" s="1">
        <v>0.61311475409836069</v>
      </c>
      <c r="H23" s="1">
        <v>0.37139344262295082</v>
      </c>
      <c r="I23" s="1">
        <v>0.22950000000000001</v>
      </c>
      <c r="J23" s="1">
        <v>9.09672131147541E-2</v>
      </c>
      <c r="K23" s="1">
        <v>0.11917213114754099</v>
      </c>
      <c r="L23" s="1">
        <v>9.3442622950819676E-2</v>
      </c>
      <c r="M23" s="1">
        <v>0.24098360655737705</v>
      </c>
      <c r="N23" s="1">
        <v>0.26098360655737707</v>
      </c>
      <c r="O23" s="1">
        <v>0.26852459016393443</v>
      </c>
      <c r="P23" s="1">
        <v>0.14704918032786884</v>
      </c>
      <c r="Q23" s="1">
        <v>0.43057377049180323</v>
      </c>
      <c r="R23" s="1">
        <v>0.2442622950819672</v>
      </c>
      <c r="S23" s="1">
        <v>0.32026229508196724</v>
      </c>
      <c r="T23" s="1">
        <v>0.21993442622950821</v>
      </c>
    </row>
    <row r="24" spans="1:20" x14ac:dyDescent="0.45">
      <c r="A24" s="1" t="s">
        <v>41</v>
      </c>
      <c r="B24" s="1">
        <v>0.15662295081967215</v>
      </c>
      <c r="C24" s="1">
        <v>0.12295081967213115</v>
      </c>
      <c r="D24" s="1">
        <v>0.30655737704918035</v>
      </c>
      <c r="E24" s="1">
        <v>0.26508196721311472</v>
      </c>
      <c r="F24" s="1">
        <v>0.10127049180327868</v>
      </c>
      <c r="G24" s="1">
        <v>0.34947540983606556</v>
      </c>
      <c r="H24" s="1">
        <v>0.21637704918032785</v>
      </c>
      <c r="I24" s="1">
        <v>0.25583606557377048</v>
      </c>
      <c r="J24" s="1">
        <v>0.11737704918032787</v>
      </c>
      <c r="K24" s="1">
        <v>0.1173934426229508</v>
      </c>
      <c r="L24" s="1">
        <v>6.3114754098360648E-2</v>
      </c>
      <c r="M24" s="1">
        <v>0.22170491803278686</v>
      </c>
      <c r="N24" s="1">
        <v>0.11091803278688524</v>
      </c>
      <c r="O24" s="1">
        <v>0.156</v>
      </c>
      <c r="P24" s="1">
        <v>0.31967213114754101</v>
      </c>
      <c r="Q24" s="1">
        <v>0.37204918032786888</v>
      </c>
      <c r="R24" s="1">
        <v>0.31754098360655741</v>
      </c>
      <c r="S24" s="1">
        <v>0.32026229508196724</v>
      </c>
      <c r="T24" s="1">
        <v>0.23121311475409834</v>
      </c>
    </row>
    <row r="25" spans="1:20" x14ac:dyDescent="0.45">
      <c r="A25" s="1" t="s">
        <v>42</v>
      </c>
      <c r="B25" s="1">
        <v>0.1681393442622951</v>
      </c>
      <c r="C25" s="1">
        <v>0.15368852459016394</v>
      </c>
      <c r="D25" s="1">
        <v>0.13488524590163936</v>
      </c>
      <c r="E25" s="1">
        <v>0.2851639344262295</v>
      </c>
      <c r="F25" s="1">
        <v>0.22279508196721307</v>
      </c>
      <c r="G25" s="1">
        <v>0.58245901639344266</v>
      </c>
      <c r="H25" s="1">
        <v>0.31649180327868853</v>
      </c>
      <c r="I25" s="1">
        <v>0.2069262295081967</v>
      </c>
      <c r="J25" s="1">
        <v>7.9229508196721296E-2</v>
      </c>
      <c r="K25" s="1">
        <v>0.1173934426229508</v>
      </c>
      <c r="L25" s="1">
        <v>7.8688524590163941E-2</v>
      </c>
      <c r="M25" s="1">
        <v>0.23134426229508195</v>
      </c>
      <c r="N25" s="1">
        <v>0.28055737704918032</v>
      </c>
      <c r="O25" s="1">
        <v>0.24295081967213117</v>
      </c>
      <c r="P25" s="1">
        <v>0.10868852459016393</v>
      </c>
      <c r="Q25" s="1">
        <v>0.35532786885245904</v>
      </c>
      <c r="R25" s="1">
        <v>0.17709016393442623</v>
      </c>
      <c r="S25" s="1">
        <v>0.21206557377049182</v>
      </c>
      <c r="T25" s="1">
        <v>0.28760655737704915</v>
      </c>
    </row>
    <row r="26" spans="1:20" x14ac:dyDescent="0.45">
      <c r="A26" s="1" t="s">
        <v>43</v>
      </c>
      <c r="B26" s="1">
        <v>3.9155737704918037E-2</v>
      </c>
      <c r="C26" s="1">
        <v>7.7868852459016397E-2</v>
      </c>
      <c r="D26" s="1">
        <v>0.4537049180327869</v>
      </c>
      <c r="E26" s="1">
        <v>0.21688524590163932</v>
      </c>
      <c r="F26" s="1">
        <v>0.16492622950819669</v>
      </c>
      <c r="G26" s="1">
        <v>8.5836065573770493E-2</v>
      </c>
      <c r="H26" s="1">
        <v>0.20022950819672133</v>
      </c>
      <c r="I26" s="1">
        <v>9.7819672131147548E-2</v>
      </c>
      <c r="J26" s="1">
        <v>0.12911475409836062</v>
      </c>
      <c r="K26" s="1">
        <v>0.14051639344262296</v>
      </c>
      <c r="L26" s="1">
        <v>5.3278688524590168E-2</v>
      </c>
      <c r="M26" s="1">
        <v>0.20483606557377049</v>
      </c>
      <c r="N26" s="1">
        <v>5.5459016393442619E-2</v>
      </c>
      <c r="O26" s="1">
        <v>0.12275409836065573</v>
      </c>
      <c r="P26" s="1">
        <v>0.45393442622950819</v>
      </c>
      <c r="Q26" s="1">
        <v>0.3678688524590164</v>
      </c>
      <c r="R26" s="1">
        <v>0.48241803278688522</v>
      </c>
      <c r="S26" s="1">
        <v>0.35488524590163939</v>
      </c>
      <c r="T26" s="1">
        <v>0.12970491803278686</v>
      </c>
    </row>
    <row r="27" spans="1:20" x14ac:dyDescent="0.45">
      <c r="A27" s="1" t="s">
        <v>44</v>
      </c>
      <c r="B27" s="1">
        <v>0.19808196721311477</v>
      </c>
      <c r="C27" s="1">
        <v>0.23565573770491802</v>
      </c>
      <c r="D27" s="1">
        <v>3.0655737704918036E-2</v>
      </c>
      <c r="E27" s="1">
        <v>0.46991803278688526</v>
      </c>
      <c r="F27" s="1">
        <v>0.10705737704918032</v>
      </c>
      <c r="G27" s="1">
        <v>0.53954098360655733</v>
      </c>
      <c r="H27" s="1">
        <v>0.33909836065573773</v>
      </c>
      <c r="I27" s="1">
        <v>0.27840983606557379</v>
      </c>
      <c r="J27" s="1">
        <v>7.922950819672131E-2</v>
      </c>
      <c r="K27" s="1">
        <v>0.16186065573770492</v>
      </c>
      <c r="L27" s="1">
        <v>9.2622950819672131E-2</v>
      </c>
      <c r="M27" s="1">
        <v>0.23616393442622949</v>
      </c>
      <c r="N27" s="1">
        <v>0.1957377049180328</v>
      </c>
      <c r="O27" s="1">
        <v>0.19691803278688522</v>
      </c>
      <c r="P27" s="1">
        <v>0.16622950819672133</v>
      </c>
      <c r="Q27" s="1">
        <v>0.40967213114754097</v>
      </c>
      <c r="R27" s="1">
        <v>0.36028688524590163</v>
      </c>
      <c r="S27" s="1">
        <v>0.41547540983606557</v>
      </c>
      <c r="T27" s="1">
        <v>7.8950819672131134E-2</v>
      </c>
    </row>
    <row r="28" spans="1:20" x14ac:dyDescent="0.45">
      <c r="A28" s="8" t="s">
        <v>105</v>
      </c>
      <c r="B28" s="8">
        <f>Sheet1!B28*TMP!B$3</f>
        <v>0.11736409036570754</v>
      </c>
      <c r="C28" s="8">
        <f>Sheet1!C28*TMP!C$3</f>
        <v>0.11480383587437015</v>
      </c>
      <c r="D28" s="8">
        <f>Sheet1!D28*TMP!D$3</f>
        <v>0.30118802329202143</v>
      </c>
      <c r="E28" s="8">
        <f>Sheet1!E28*TMP!E$3</f>
        <v>0.2239695179809949</v>
      </c>
      <c r="F28" s="8">
        <f>Sheet1!F28*TMP!F$3</f>
        <v>0.25225189019985694</v>
      </c>
      <c r="G28" s="8">
        <f>Sheet1!G28*TMP!G$3</f>
        <v>0.45977876518726402</v>
      </c>
      <c r="H28" s="8">
        <f>Sheet1!H28*TMP!H$3</f>
        <v>0.24534205697026815</v>
      </c>
      <c r="I28" s="8">
        <f>Sheet1!I28*TMP!I$3</f>
        <v>0.15717568910280771</v>
      </c>
      <c r="J28" s="8">
        <f>Sheet1!J28*TMP!J$3</f>
        <v>7.6256438391197126E-2</v>
      </c>
      <c r="K28" s="8">
        <f>Sheet1!K28*TMP!K$3</f>
        <v>9.6879922630498688E-2</v>
      </c>
      <c r="L28" s="8">
        <f>Sheet1!L28*TMP!L$3</f>
        <v>6.9251119583367826E-2</v>
      </c>
      <c r="M28" s="8">
        <f>Sheet1!M28*TMP!M$3</f>
        <v>0.19211486194831764</v>
      </c>
      <c r="N28" s="8">
        <f>Sheet1!N28*TMP!N$3</f>
        <v>0.30045562484117672</v>
      </c>
      <c r="O28" s="8">
        <f>Sheet1!O28*TMP!O$3</f>
        <v>0.24037719606021196</v>
      </c>
      <c r="P28" s="8">
        <f>Sheet1!P28*TMP!P$3</f>
        <v>0.1239143823413239</v>
      </c>
      <c r="Q28" s="8">
        <f>Sheet1!Q28*TMP!Q$3</f>
        <v>0.27174398007985634</v>
      </c>
      <c r="R28" s="8">
        <f>Sheet1!R28*TMP!R$3</f>
        <v>0.14402127947665527</v>
      </c>
      <c r="S28" s="8">
        <f>Sheet1!S28*TMP!S$3</f>
        <v>0.17695225562090222</v>
      </c>
      <c r="T28" s="8">
        <f>Sheet1!T28*TMP!T$3</f>
        <v>0.35066126448322166</v>
      </c>
    </row>
    <row r="29" spans="1:20" x14ac:dyDescent="0.45">
      <c r="A29" t="s">
        <v>121</v>
      </c>
      <c r="B29" s="11">
        <f>Sheet1!B29*TMP!B$3</f>
        <v>3.9606641477942982E-2</v>
      </c>
      <c r="C29" s="11">
        <f>Sheet1!C29*TMP!C$3</f>
        <v>3.9843582308909019E-2</v>
      </c>
      <c r="D29" s="11">
        <f>Sheet1!D29*TMP!D$3</f>
        <v>0.59350312335422983</v>
      </c>
      <c r="E29" s="11">
        <f>Sheet1!E29*TMP!E$3</f>
        <v>0.10365498380734749</v>
      </c>
      <c r="F29" s="11">
        <f>Sheet1!F29*TMP!F$3</f>
        <v>0.17881271531008075</v>
      </c>
      <c r="G29" s="11">
        <f>Sheet1!G29*TMP!G$3</f>
        <v>0.14090883574172083</v>
      </c>
      <c r="H29" s="11">
        <f>Sheet1!H29*TMP!H$3</f>
        <v>0.13771955630809252</v>
      </c>
      <c r="I29" s="11">
        <f>Sheet1!I29*TMP!I$3</f>
        <v>9.2291903434507633E-2</v>
      </c>
      <c r="J29" s="11">
        <f>Sheet1!J29*TMP!J$3</f>
        <v>0.15812166859752502</v>
      </c>
      <c r="K29" s="11">
        <f>Sheet1!K29*TMP!K$3</f>
        <v>0.10138209767821078</v>
      </c>
      <c r="L29" s="11">
        <f>Sheet1!L29*TMP!L$3</f>
        <v>4.0095466337645214E-2</v>
      </c>
      <c r="M29" s="11">
        <f>Sheet1!M29*TMP!M$3</f>
        <v>0.13484202695188013</v>
      </c>
      <c r="N29" s="11">
        <f>Sheet1!N29*TMP!N$3</f>
        <v>0.15991340666676612</v>
      </c>
      <c r="O29" s="11">
        <f>Sheet1!O29*TMP!O$3</f>
        <v>0.11903879971553123</v>
      </c>
      <c r="P29" s="11">
        <f>Sheet1!P29*TMP!P$3</f>
        <v>0.41961415385563439</v>
      </c>
      <c r="Q29" s="11">
        <f>Sheet1!Q29*TMP!Q$3</f>
        <v>0.21649016558681131</v>
      </c>
      <c r="R29" s="11">
        <f>Sheet1!R29*TMP!R$3</f>
        <v>0.34643970059137796</v>
      </c>
      <c r="S29" s="11">
        <f>Sheet1!S29*TMP!S$3</f>
        <v>0.20889254124591017</v>
      </c>
      <c r="T29" s="11">
        <f>Sheet1!T29*TMP!T$3</f>
        <v>0.26770221765493629</v>
      </c>
    </row>
    <row r="30" spans="1:20" x14ac:dyDescent="0.45">
      <c r="A30" t="s">
        <v>122</v>
      </c>
      <c r="B30" s="11">
        <f>Sheet1!B30*TMP!B$3</f>
        <v>4.1440971217295362E-2</v>
      </c>
      <c r="C30" s="11">
        <f>Sheet1!C30*TMP!C$3</f>
        <v>4.1844474268196465E-2</v>
      </c>
      <c r="D30" s="11">
        <f>Sheet1!D30*TMP!D$3</f>
        <v>0.58589490803914945</v>
      </c>
      <c r="E30" s="11">
        <f>Sheet1!E30*TMP!E$3</f>
        <v>0.10897754374191047</v>
      </c>
      <c r="F30" s="11">
        <f>Sheet1!F30*TMP!F$3</f>
        <v>0.17358023578682191</v>
      </c>
      <c r="G30" s="11">
        <f>Sheet1!G30*TMP!G$3</f>
        <v>0.13263015887611221</v>
      </c>
      <c r="H30" s="11">
        <f>Sheet1!H30*TMP!H$3</f>
        <v>0.13917686434077495</v>
      </c>
      <c r="I30" s="11">
        <f>Sheet1!I30*TMP!I$3</f>
        <v>9.6557331659572088E-2</v>
      </c>
      <c r="J30" s="11">
        <f>Sheet1!J30*TMP!J$3</f>
        <v>0.16121815470866457</v>
      </c>
      <c r="K30" s="11">
        <f>Sheet1!K30*TMP!K$3</f>
        <v>0.10452343900973227</v>
      </c>
      <c r="L30" s="11">
        <f>Sheet1!L30*TMP!L$3</f>
        <v>3.995947201502037E-2</v>
      </c>
      <c r="M30" s="11">
        <f>Sheet1!M30*TMP!M$3</f>
        <v>0.13530572747039643</v>
      </c>
      <c r="N30" s="11">
        <f>Sheet1!N30*TMP!N$3</f>
        <v>0.14854011610161613</v>
      </c>
      <c r="O30" s="11">
        <f>Sheet1!O30*TMP!O$3</f>
        <v>0.11513450443360457</v>
      </c>
      <c r="P30" s="11">
        <f>Sheet1!P30*TMP!P$3</f>
        <v>0.42634772625257661</v>
      </c>
      <c r="Q30" s="11">
        <f>Sheet1!Q30*TMP!Q$3</f>
        <v>0.21675748753395904</v>
      </c>
      <c r="R30" s="11">
        <f>Sheet1!R30*TMP!R$3</f>
        <v>0.36489682548903479</v>
      </c>
      <c r="S30" s="11">
        <f>Sheet1!S30*TMP!S$3</f>
        <v>0.21993255515733998</v>
      </c>
      <c r="T30" s="11">
        <f>Sheet1!T30*TMP!T$3</f>
        <v>0.25505121952462478</v>
      </c>
    </row>
    <row r="31" spans="1:20" x14ac:dyDescent="0.45">
      <c r="A31" t="s">
        <v>123</v>
      </c>
      <c r="B31" s="11">
        <f>Sheet1!B31*TMP!B$3</f>
        <v>3.3214544807418138E-2</v>
      </c>
      <c r="C31" s="11">
        <f>Sheet1!C31*TMP!C$3</f>
        <v>1.5841861647366909E-2</v>
      </c>
      <c r="D31" s="11">
        <f>Sheet1!D31*TMP!D$3</f>
        <v>0.66395828453746641</v>
      </c>
      <c r="E31" s="11">
        <f>Sheet1!E31*TMP!E$3</f>
        <v>3.6442179128102402E-2</v>
      </c>
      <c r="F31" s="11">
        <f>Sheet1!F31*TMP!F$3</f>
        <v>0.21534310686790978</v>
      </c>
      <c r="G31" s="11">
        <f>Sheet1!G31*TMP!G$3</f>
        <v>0.15913494501103798</v>
      </c>
      <c r="H31" s="11">
        <f>Sheet1!H31*TMP!H$3</f>
        <v>9.1703120852035219E-2</v>
      </c>
      <c r="I31" s="11">
        <f>Sheet1!I31*TMP!I$3</f>
        <v>7.1971423668744761E-2</v>
      </c>
      <c r="J31" s="11">
        <f>Sheet1!J31*TMP!J$3</f>
        <v>0.148264469501451</v>
      </c>
      <c r="K31" s="11">
        <f>Sheet1!K31*TMP!K$3</f>
        <v>7.9605981330670081E-2</v>
      </c>
      <c r="L31" s="11">
        <f>Sheet1!L31*TMP!L$3</f>
        <v>2.7919661788939683E-2</v>
      </c>
      <c r="M31" s="11">
        <f>Sheet1!M31*TMP!M$3</f>
        <v>8.6860349101587991E-2</v>
      </c>
      <c r="N31" s="11">
        <f>Sheet1!N31*TMP!N$3</f>
        <v>0.2404987863104063</v>
      </c>
      <c r="O31" s="11">
        <f>Sheet1!O31*TMP!O$3</f>
        <v>0.147666837314158</v>
      </c>
      <c r="P31" s="11">
        <f>Sheet1!P31*TMP!P$3</f>
        <v>0.31484902793144387</v>
      </c>
      <c r="Q31" s="11">
        <f>Sheet1!Q31*TMP!Q$3</f>
        <v>9.6560196908729523E-2</v>
      </c>
      <c r="R31" s="11">
        <f>Sheet1!R31*TMP!R$3</f>
        <v>0.21348662581579031</v>
      </c>
      <c r="S31" s="11">
        <f>Sheet1!S31*TMP!S$3</f>
        <v>0.10331589306305645</v>
      </c>
      <c r="T31" s="11">
        <f>Sheet1!T31*TMP!T$3</f>
        <v>0.37302815916709875</v>
      </c>
    </row>
    <row r="32" spans="1:20" x14ac:dyDescent="0.45">
      <c r="A32" t="s">
        <v>124</v>
      </c>
      <c r="B32" s="11">
        <f>Sheet1!B32*TMP!B$3</f>
        <v>9.0489336370611198E-2</v>
      </c>
      <c r="C32" s="11">
        <f>Sheet1!C32*TMP!C$3</f>
        <v>1.6265721335212219E-2</v>
      </c>
      <c r="D32" s="11">
        <f>Sheet1!D32*TMP!D$3</f>
        <v>0.63808600802170545</v>
      </c>
      <c r="E32" s="11">
        <f>Sheet1!E32*TMP!E$3</f>
        <v>3.190194725056137E-2</v>
      </c>
      <c r="F32" s="11">
        <f>Sheet1!F32*TMP!F$3</f>
        <v>0.15658887033316815</v>
      </c>
      <c r="G32" s="11">
        <f>Sheet1!G32*TMP!G$3</f>
        <v>0.12690739186179936</v>
      </c>
      <c r="H32" s="11">
        <f>Sheet1!H32*TMP!H$3</f>
        <v>6.9907679865507097E-2</v>
      </c>
      <c r="I32" s="11">
        <f>Sheet1!I32*TMP!I$3</f>
        <v>0.15287802793102184</v>
      </c>
      <c r="J32" s="11">
        <f>Sheet1!J32*TMP!J$3</f>
        <v>0.1627741911914552</v>
      </c>
      <c r="K32" s="11">
        <f>Sheet1!K32*TMP!K$3</f>
        <v>8.5835898512865327E-2</v>
      </c>
      <c r="L32" s="11">
        <f>Sheet1!L32*TMP!L$3</f>
        <v>1.8034757153000621E-2</v>
      </c>
      <c r="M32" s="11">
        <f>Sheet1!M32*TMP!M$3</f>
        <v>6.1044771160204764E-2</v>
      </c>
      <c r="N32" s="11">
        <f>Sheet1!N32*TMP!N$3</f>
        <v>0.19792313899930217</v>
      </c>
      <c r="O32" s="11">
        <f>Sheet1!O32*TMP!O$3</f>
        <v>0.11098854822993695</v>
      </c>
      <c r="P32" s="11">
        <f>Sheet1!P32*TMP!P$3</f>
        <v>0.33690090990070309</v>
      </c>
      <c r="Q32" s="11">
        <f>Sheet1!Q32*TMP!Q$3</f>
        <v>3.5955558949002236E-2</v>
      </c>
      <c r="R32" s="11">
        <f>Sheet1!R32*TMP!R$3</f>
        <v>0.29290918978641767</v>
      </c>
      <c r="S32" s="11">
        <f>Sheet1!S32*TMP!S$3</f>
        <v>0.13166359304361877</v>
      </c>
      <c r="T32" s="11">
        <f>Sheet1!T32*TMP!T$3</f>
        <v>0.39145109199839473</v>
      </c>
    </row>
    <row r="33" spans="1:21" x14ac:dyDescent="0.45">
      <c r="A33" t="s">
        <v>125</v>
      </c>
      <c r="B33" s="11">
        <f>Sheet1!B33*TMP!B$3</f>
        <v>9.8052462126605122E-2</v>
      </c>
      <c r="C33" s="11">
        <f>Sheet1!C33*TMP!C$3</f>
        <v>4.2932620437302088E-2</v>
      </c>
      <c r="D33" s="11">
        <f>Sheet1!D33*TMP!D$3</f>
        <v>0.55874356505431233</v>
      </c>
      <c r="E33" s="11">
        <f>Sheet1!E33*TMP!E$3</f>
        <v>0.10618191158614891</v>
      </c>
      <c r="F33" s="11">
        <f>Sheet1!F33*TMP!F$3</f>
        <v>0.11350709175781269</v>
      </c>
      <c r="G33" s="11">
        <f>Sheet1!G33*TMP!G$3</f>
        <v>9.8655745951819432E-2</v>
      </c>
      <c r="H33" s="11">
        <f>Sheet1!H33*TMP!H$3</f>
        <v>0.11857137188318356</v>
      </c>
      <c r="I33" s="11">
        <f>Sheet1!I33*TMP!I$3</f>
        <v>0.17743171644451461</v>
      </c>
      <c r="J33" s="11">
        <f>Sheet1!J33*TMP!J$3</f>
        <v>0.17761109062946479</v>
      </c>
      <c r="K33" s="11">
        <f>Sheet1!K33*TMP!K$3</f>
        <v>0.11162381867912707</v>
      </c>
      <c r="L33" s="11">
        <f>Sheet1!L33*TMP!L$3</f>
        <v>3.0373226969257972E-2</v>
      </c>
      <c r="M33" s="11">
        <f>Sheet1!M33*TMP!M$3</f>
        <v>0.11026684541310171</v>
      </c>
      <c r="N33" s="11">
        <f>Sheet1!N33*TMP!N$3</f>
        <v>0.10242663475944537</v>
      </c>
      <c r="O33" s="11">
        <f>Sheet1!O33*TMP!O$3</f>
        <v>7.6882167022328446E-2</v>
      </c>
      <c r="P33" s="11">
        <f>Sheet1!P33*TMP!P$3</f>
        <v>0.45308716553016626</v>
      </c>
      <c r="Q33" s="11">
        <f>Sheet1!Q33*TMP!Q$3</f>
        <v>0.15818542813149247</v>
      </c>
      <c r="R33" s="11">
        <f>Sheet1!R33*TMP!R$3</f>
        <v>0.45064829391289202</v>
      </c>
      <c r="S33" s="11">
        <f>Sheet1!S33*TMP!S$3</f>
        <v>0.25188463506729369</v>
      </c>
      <c r="T33" s="11">
        <f>Sheet1!T33*TMP!T$3</f>
        <v>0.26768269121165822</v>
      </c>
    </row>
    <row r="34" spans="1:21" x14ac:dyDescent="0.45">
      <c r="A34" t="s">
        <v>126</v>
      </c>
      <c r="B34" s="11">
        <f>Sheet1!B34*TMP!B$3</f>
        <v>6.0522509223544192E-2</v>
      </c>
      <c r="C34" s="11">
        <f>Sheet1!C34*TMP!C$3</f>
        <v>6.3298334785449994E-2</v>
      </c>
      <c r="D34" s="11">
        <f>Sheet1!D34*TMP!D$3</f>
        <v>0.504297537083779</v>
      </c>
      <c r="E34" s="11">
        <f>Sheet1!E34*TMP!E$3</f>
        <v>0.13065042916307718</v>
      </c>
      <c r="F34" s="11">
        <f>Sheet1!F34*TMP!F$3</f>
        <v>0.26610130096621692</v>
      </c>
      <c r="G34" s="11">
        <f>Sheet1!G34*TMP!G$3</f>
        <v>0.34813915494408304</v>
      </c>
      <c r="H34" s="11">
        <f>Sheet1!H34*TMP!H$3</f>
        <v>0.17504595484025753</v>
      </c>
      <c r="I34" s="11">
        <f>Sheet1!I34*TMP!I$3</f>
        <v>9.0807095178962682E-2</v>
      </c>
      <c r="J34" s="11">
        <f>Sheet1!J34*TMP!J$3</f>
        <v>8.4464878884772804E-2</v>
      </c>
      <c r="K34" s="11">
        <f>Sheet1!K34*TMP!K$3</f>
        <v>7.4703604004685772E-2</v>
      </c>
      <c r="L34" s="11">
        <f>Sheet1!L34*TMP!L$3</f>
        <v>5.6559789054060165E-2</v>
      </c>
      <c r="M34" s="11">
        <f>Sheet1!M34*TMP!M$3</f>
        <v>0.15859155061901337</v>
      </c>
      <c r="N34" s="11">
        <f>Sheet1!N34*TMP!N$3</f>
        <v>0.31951425899414837</v>
      </c>
      <c r="O34" s="11">
        <f>Sheet1!O34*TMP!O$3</f>
        <v>0.21843021681979019</v>
      </c>
      <c r="P34" s="11">
        <f>Sheet1!P34*TMP!P$3</f>
        <v>0.19650690190936118</v>
      </c>
      <c r="Q34" s="11">
        <f>Sheet1!Q34*TMP!Q$3</f>
        <v>0.22732698788299308</v>
      </c>
      <c r="R34" s="11">
        <f>Sheet1!R34*TMP!R$3</f>
        <v>0.10077482791771196</v>
      </c>
      <c r="S34" s="11">
        <f>Sheet1!S34*TMP!S$3</f>
        <v>0.115063455691089</v>
      </c>
      <c r="T34" s="11">
        <f>Sheet1!T34*TMP!T$3</f>
        <v>0.41258157512065857</v>
      </c>
    </row>
    <row r="35" spans="1:21" x14ac:dyDescent="0.45">
      <c r="A35" t="s">
        <v>127</v>
      </c>
      <c r="B35" s="11">
        <f>Sheet1!B35*TMP!B$3</f>
        <v>2.9479599569295051E-2</v>
      </c>
      <c r="C35" s="11">
        <f>Sheet1!C35*TMP!C$3</f>
        <v>1.5454996688320816E-2</v>
      </c>
      <c r="D35" s="11">
        <f>Sheet1!D35*TMP!D$3</f>
        <v>0.67199230198983873</v>
      </c>
      <c r="E35" s="11">
        <f>Sheet1!E35*TMP!E$3</f>
        <v>3.5758544596184751E-2</v>
      </c>
      <c r="F35" s="11">
        <f>Sheet1!F35*TMP!F$3</f>
        <v>0.22164211946501672</v>
      </c>
      <c r="G35" s="11">
        <f>Sheet1!G35*TMP!G$3</f>
        <v>0.17298032585558309</v>
      </c>
      <c r="H35" s="11">
        <f>Sheet1!H35*TMP!H$3</f>
        <v>9.0885951111599028E-2</v>
      </c>
      <c r="I35" s="11">
        <f>Sheet1!I35*TMP!I$3</f>
        <v>7.3517052767728464E-2</v>
      </c>
      <c r="J35" s="11">
        <f>Sheet1!J35*TMP!J$3</f>
        <v>0.13570007100994094</v>
      </c>
      <c r="K35" s="11">
        <f>Sheet1!K35*TMP!K$3</f>
        <v>7.4713787338854545E-2</v>
      </c>
      <c r="L35" s="11">
        <f>Sheet1!L35*TMP!L$3</f>
        <v>3.4685234681371024E-2</v>
      </c>
      <c r="M35" s="11">
        <f>Sheet1!M35*TMP!M$3</f>
        <v>0.1038637844329706</v>
      </c>
      <c r="N35" s="11">
        <f>Sheet1!N35*TMP!N$3</f>
        <v>0.25492746484124845</v>
      </c>
      <c r="O35" s="11">
        <f>Sheet1!O35*TMP!O$3</f>
        <v>0.14646621665569243</v>
      </c>
      <c r="P35" s="11">
        <f>Sheet1!P35*TMP!P$3</f>
        <v>0.3122843179114434</v>
      </c>
      <c r="Q35" s="11">
        <f>Sheet1!Q35*TMP!Q$3</f>
        <v>0.11085125331724606</v>
      </c>
      <c r="R35" s="11">
        <f>Sheet1!R35*TMP!R$3</f>
        <v>0.19906578625837551</v>
      </c>
      <c r="S35" s="11">
        <f>Sheet1!S35*TMP!S$3</f>
        <v>9.7717456914257678E-2</v>
      </c>
      <c r="T35" s="11">
        <f>Sheet1!T35*TMP!T$3</f>
        <v>0.39692354332893709</v>
      </c>
    </row>
    <row r="36" spans="1:21" x14ac:dyDescent="0.45">
      <c r="A36" t="s">
        <v>128</v>
      </c>
      <c r="B36" s="11">
        <f>Sheet1!B36*TMP!B$3</f>
        <v>0.11759199902223776</v>
      </c>
      <c r="C36" s="11">
        <f>Sheet1!C36*TMP!C$3</f>
        <v>0.11509383178060133</v>
      </c>
      <c r="D36" s="11">
        <f>Sheet1!D36*TMP!D$3</f>
        <v>0.30028059004633617</v>
      </c>
      <c r="E36" s="11">
        <f>Sheet1!E36*TMP!E$3</f>
        <v>0.22459134452652671</v>
      </c>
      <c r="F36" s="11">
        <f>Sheet1!F36*TMP!F$3</f>
        <v>0.25217856599301086</v>
      </c>
      <c r="G36" s="11">
        <f>Sheet1!G36*TMP!G$3</f>
        <v>0.46034027692317692</v>
      </c>
      <c r="H36" s="11">
        <f>Sheet1!H36*TMP!H$3</f>
        <v>0.24581003738471691</v>
      </c>
      <c r="I36" s="11">
        <f>Sheet1!I36*TMP!I$3</f>
        <v>0.15744228267347993</v>
      </c>
      <c r="J36" s="11">
        <f>Sheet1!J36*TMP!J$3</f>
        <v>7.6312199607020417E-2</v>
      </c>
      <c r="K36" s="11">
        <f>Sheet1!K36*TMP!K$3</f>
        <v>9.6960980376910741E-2</v>
      </c>
      <c r="L36" s="11">
        <f>Sheet1!L36*TMP!L$3</f>
        <v>6.9341839884811837E-2</v>
      </c>
      <c r="M36" s="11">
        <f>Sheet1!M36*TMP!M$3</f>
        <v>0.19229378970266364</v>
      </c>
      <c r="N36" s="11">
        <f>Sheet1!N36*TMP!N$3</f>
        <v>0.30030856844027154</v>
      </c>
      <c r="O36" s="11">
        <f>Sheet1!O36*TMP!O$3</f>
        <v>0.24048455836257371</v>
      </c>
      <c r="P36" s="11">
        <f>Sheet1!P36*TMP!P$3</f>
        <v>0.12400635256697784</v>
      </c>
      <c r="Q36" s="11">
        <f>Sheet1!Q36*TMP!Q$3</f>
        <v>0.27233495834559696</v>
      </c>
      <c r="R36" s="11">
        <f>Sheet1!R36*TMP!R$3</f>
        <v>0.14439848974689665</v>
      </c>
      <c r="S36" s="11">
        <f>Sheet1!S36*TMP!S$3</f>
        <v>0.17749415061244284</v>
      </c>
      <c r="T36" s="11">
        <f>Sheet1!T36*TMP!T$3</f>
        <v>0.35017361865493163</v>
      </c>
    </row>
    <row r="37" spans="1:21" x14ac:dyDescent="0.45">
      <c r="A37" t="s">
        <v>129</v>
      </c>
      <c r="B37" s="11">
        <f>Sheet1!B37*TMP!B$3</f>
        <v>3.3204419405618232E-2</v>
      </c>
      <c r="C37" s="11">
        <f>Sheet1!C37*TMP!C$3</f>
        <v>1.591048978191938E-2</v>
      </c>
      <c r="D37" s="11">
        <f>Sheet1!D37*TMP!D$3</f>
        <v>0.66400301989260879</v>
      </c>
      <c r="E37" s="11">
        <f>Sheet1!E37*TMP!E$3</f>
        <v>3.6618476430075618E-2</v>
      </c>
      <c r="F37" s="11">
        <f>Sheet1!F37*TMP!F$3</f>
        <v>0.21515722543950414</v>
      </c>
      <c r="G37" s="11">
        <f>Sheet1!G37*TMP!G$3</f>
        <v>0.15963014558047262</v>
      </c>
      <c r="H37" s="11">
        <f>Sheet1!H37*TMP!H$3</f>
        <v>9.2033094272146052E-2</v>
      </c>
      <c r="I37" s="11">
        <f>Sheet1!I37*TMP!I$3</f>
        <v>7.2001821057847276E-2</v>
      </c>
      <c r="J37" s="11">
        <f>Sheet1!J37*TMP!J$3</f>
        <v>0.14837179680350299</v>
      </c>
      <c r="K37" s="11">
        <f>Sheet1!K37*TMP!K$3</f>
        <v>7.9563362377350774E-2</v>
      </c>
      <c r="L37" s="11">
        <f>Sheet1!L37*TMP!L$3</f>
        <v>2.8055785456104921E-2</v>
      </c>
      <c r="M37" s="11">
        <f>Sheet1!M37*TMP!M$3</f>
        <v>8.7246019889621204E-2</v>
      </c>
      <c r="N37" s="11">
        <f>Sheet1!N37*TMP!N$3</f>
        <v>0.2404420159896152</v>
      </c>
      <c r="O37" s="11">
        <f>Sheet1!O37*TMP!O$3</f>
        <v>0.14743708837568698</v>
      </c>
      <c r="P37" s="11">
        <f>Sheet1!P37*TMP!P$3</f>
        <v>0.31592109708199173</v>
      </c>
      <c r="Q37" s="11">
        <f>Sheet1!Q37*TMP!Q$3</f>
        <v>9.7695502221769148E-2</v>
      </c>
      <c r="R37" s="11">
        <f>Sheet1!R37*TMP!R$3</f>
        <v>0.21377842762864735</v>
      </c>
      <c r="S37" s="11">
        <f>Sheet1!S37*TMP!S$3</f>
        <v>0.10358406287344792</v>
      </c>
      <c r="T37" s="11">
        <f>Sheet1!T37*TMP!T$3</f>
        <v>0.37282423543973808</v>
      </c>
    </row>
    <row r="38" spans="1:21" x14ac:dyDescent="0.45">
      <c r="A38" t="s">
        <v>130</v>
      </c>
      <c r="B38" s="11">
        <f>Sheet1!B38*TMP!B$3</f>
        <v>0.12063042081754692</v>
      </c>
      <c r="C38" s="11">
        <f>Sheet1!C38*TMP!C$3</f>
        <v>0.11763704768344303</v>
      </c>
      <c r="D38" s="11">
        <f>Sheet1!D38*TMP!D$3</f>
        <v>0.29002732533152908</v>
      </c>
      <c r="E38" s="11">
        <f>Sheet1!E38*TMP!E$3</f>
        <v>0.22890370314030442</v>
      </c>
      <c r="F38" s="11">
        <f>Sheet1!F38*TMP!F$3</f>
        <v>0.25052620289631627</v>
      </c>
      <c r="G38" s="11">
        <f>Sheet1!G38*TMP!G$3</f>
        <v>0.46770187010248754</v>
      </c>
      <c r="H38" s="11">
        <f>Sheet1!H38*TMP!H$3</f>
        <v>0.25034614543591122</v>
      </c>
      <c r="I38" s="11">
        <f>Sheet1!I38*TMP!I$3</f>
        <v>0.16050048597100161</v>
      </c>
      <c r="J38" s="11">
        <f>Sheet1!J38*TMP!J$3</f>
        <v>7.6569584411744815E-2</v>
      </c>
      <c r="K38" s="11">
        <f>Sheet1!K38*TMP!K$3</f>
        <v>9.8167876162300383E-2</v>
      </c>
      <c r="L38" s="11">
        <f>Sheet1!L38*TMP!L$3</f>
        <v>6.9997190440937884E-2</v>
      </c>
      <c r="M38" s="11">
        <f>Sheet1!M38*TMP!M$3</f>
        <v>0.19464662856338377</v>
      </c>
      <c r="N38" s="11">
        <f>Sheet1!N38*TMP!N$3</f>
        <v>0.29900965629994364</v>
      </c>
      <c r="O38" s="11">
        <f>Sheet1!O38*TMP!O$3</f>
        <v>0.24081808317746997</v>
      </c>
      <c r="P38" s="11">
        <f>Sheet1!P38*TMP!P$3</f>
        <v>0.12339560204447664</v>
      </c>
      <c r="Q38" s="11">
        <f>Sheet1!Q38*TMP!Q$3</f>
        <v>0.27774101821662789</v>
      </c>
      <c r="R38" s="11">
        <f>Sheet1!R38*TMP!R$3</f>
        <v>0.1468060075951817</v>
      </c>
      <c r="S38" s="11">
        <f>Sheet1!S38*TMP!S$3</f>
        <v>0.18031538042854023</v>
      </c>
      <c r="T38" s="11">
        <f>Sheet1!T38*TMP!T$3</f>
        <v>0.34601699560853316</v>
      </c>
    </row>
    <row r="39" spans="1:21" x14ac:dyDescent="0.45">
      <c r="A39" t="s">
        <v>131</v>
      </c>
      <c r="B39" s="11">
        <f>Sheet1!B39*TMP!B$3</f>
        <v>6.2050942388653461E-2</v>
      </c>
      <c r="C39" s="11">
        <f>Sheet1!C39*TMP!C$3</f>
        <v>6.4353585959244772E-2</v>
      </c>
      <c r="D39" s="11">
        <f>Sheet1!D39*TMP!D$3</f>
        <v>0.49837818885429269</v>
      </c>
      <c r="E39" s="11">
        <f>Sheet1!E39*TMP!E$3</f>
        <v>0.13230003686425915</v>
      </c>
      <c r="F39" s="11">
        <f>Sheet1!F39*TMP!F$3</f>
        <v>0.26793506760163355</v>
      </c>
      <c r="G39" s="11">
        <f>Sheet1!G39*TMP!G$3</f>
        <v>0.34694005420565999</v>
      </c>
      <c r="H39" s="11">
        <f>Sheet1!H39*TMP!H$3</f>
        <v>0.173418273600522</v>
      </c>
      <c r="I39" s="11">
        <f>Sheet1!I39*TMP!I$3</f>
        <v>9.3679720059726343E-2</v>
      </c>
      <c r="J39" s="11">
        <f>Sheet1!J39*TMP!J$3</f>
        <v>8.1842054740705647E-2</v>
      </c>
      <c r="K39" s="11">
        <f>Sheet1!K39*TMP!K$3</f>
        <v>7.5327128415860575E-2</v>
      </c>
      <c r="L39" s="11">
        <f>Sheet1!L39*TMP!L$3</f>
        <v>5.657154915172305E-2</v>
      </c>
      <c r="M39" s="11">
        <f>Sheet1!M39*TMP!M$3</f>
        <v>0.15781518867605604</v>
      </c>
      <c r="N39" s="11">
        <f>Sheet1!N39*TMP!N$3</f>
        <v>0.32030275322092139</v>
      </c>
      <c r="O39" s="11">
        <f>Sheet1!O39*TMP!O$3</f>
        <v>0.22070947312801711</v>
      </c>
      <c r="P39" s="11">
        <f>Sheet1!P39*TMP!P$3</f>
        <v>0.18359284880358628</v>
      </c>
      <c r="Q39" s="11">
        <f>Sheet1!Q39*TMP!Q$3</f>
        <v>0.21780466189181749</v>
      </c>
      <c r="R39" s="11">
        <f>Sheet1!R39*TMP!R$3</f>
        <v>9.9774582417005583E-2</v>
      </c>
      <c r="S39" s="11">
        <f>Sheet1!S39*TMP!S$3</f>
        <v>0.11500532942544986</v>
      </c>
      <c r="T39" s="11">
        <f>Sheet1!T39*TMP!T$3</f>
        <v>0.41509606218705336</v>
      </c>
    </row>
    <row r="40" spans="1:21" x14ac:dyDescent="0.45">
      <c r="A40" t="s">
        <v>132</v>
      </c>
      <c r="B40" s="11">
        <f>Sheet1!B40*TMP!B$3</f>
        <v>4.417947909225519E-2</v>
      </c>
      <c r="C40" s="11">
        <f>Sheet1!C40*TMP!C$3</f>
        <v>3.7561539309865589E-2</v>
      </c>
      <c r="D40" s="11">
        <f>Sheet1!D40*TMP!D$3</f>
        <v>0.58305176931146785</v>
      </c>
      <c r="E40" s="11">
        <f>Sheet1!E40*TMP!E$3</f>
        <v>9.7229791795612835E-2</v>
      </c>
      <c r="F40" s="11">
        <f>Sheet1!F40*TMP!F$3</f>
        <v>0.17993138916455498</v>
      </c>
      <c r="G40" s="11">
        <f>Sheet1!G40*TMP!G$3</f>
        <v>9.6075147137358388E-2</v>
      </c>
      <c r="H40" s="11">
        <f>Sheet1!H40*TMP!H$3</f>
        <v>0.11667174453219688</v>
      </c>
      <c r="I40" s="11">
        <f>Sheet1!I40*TMP!I$3</f>
        <v>9.9198490629650929E-2</v>
      </c>
      <c r="J40" s="11">
        <f>Sheet1!J40*TMP!J$3</f>
        <v>0.1599062271765708</v>
      </c>
      <c r="K40" s="11">
        <f>Sheet1!K40*TMP!K$3</f>
        <v>0.1083245741667862</v>
      </c>
      <c r="L40" s="11">
        <f>Sheet1!L40*TMP!L$3</f>
        <v>3.0609341123821722E-2</v>
      </c>
      <c r="M40" s="11">
        <f>Sheet1!M40*TMP!M$3</f>
        <v>0.10777957132266339</v>
      </c>
      <c r="N40" s="11">
        <f>Sheet1!N40*TMP!N$3</f>
        <v>0.1455010819187858</v>
      </c>
      <c r="O40" s="11">
        <f>Sheet1!O40*TMP!O$3</f>
        <v>0.12462073166095813</v>
      </c>
      <c r="P40" s="11">
        <f>Sheet1!P40*TMP!P$3</f>
        <v>0.36584918511455788</v>
      </c>
      <c r="Q40" s="11">
        <f>Sheet1!Q40*TMP!Q$3</f>
        <v>0.13783023304694522</v>
      </c>
      <c r="R40" s="11">
        <f>Sheet1!R40*TMP!R$3</f>
        <v>0.35958152380126635</v>
      </c>
      <c r="S40" s="11">
        <f>Sheet1!S40*TMP!S$3</f>
        <v>0.20702074176663909</v>
      </c>
      <c r="T40" s="11">
        <f>Sheet1!T40*TMP!T$3</f>
        <v>0.26168150860258377</v>
      </c>
      <c r="U40" s="1"/>
    </row>
    <row r="41" spans="1:21" x14ac:dyDescent="0.45">
      <c r="A41" t="s">
        <v>133</v>
      </c>
      <c r="B41" s="11">
        <f>Sheet1!B41*TMP!B$3</f>
        <v>6.1471631765027776E-2</v>
      </c>
      <c r="C41" s="11">
        <f>Sheet1!C41*TMP!C$3</f>
        <v>6.4133302386641014E-2</v>
      </c>
      <c r="D41" s="11">
        <f>Sheet1!D41*TMP!D$3</f>
        <v>0.50066856908047708</v>
      </c>
      <c r="E41" s="11">
        <f>Sheet1!E41*TMP!E$3</f>
        <v>0.13217239196225442</v>
      </c>
      <c r="F41" s="11">
        <f>Sheet1!F41*TMP!F$3</f>
        <v>0.26656228429850842</v>
      </c>
      <c r="G41" s="11">
        <f>Sheet1!G41*TMP!G$3</f>
        <v>0.34876271184904445</v>
      </c>
      <c r="H41" s="11">
        <f>Sheet1!H41*TMP!H$3</f>
        <v>0.17526892755307474</v>
      </c>
      <c r="I41" s="11">
        <f>Sheet1!I41*TMP!I$3</f>
        <v>9.2265670574504133E-2</v>
      </c>
      <c r="J41" s="11">
        <f>Sheet1!J41*TMP!J$3</f>
        <v>8.3641318188204514E-2</v>
      </c>
      <c r="K41" s="11">
        <f>Sheet1!K41*TMP!K$3</f>
        <v>7.5075027110050416E-2</v>
      </c>
      <c r="L41" s="11">
        <f>Sheet1!L41*TMP!L$3</f>
        <v>5.6704375718231947E-2</v>
      </c>
      <c r="M41" s="11">
        <f>Sheet1!M41*TMP!M$3</f>
        <v>0.15865492073757292</v>
      </c>
      <c r="N41" s="11">
        <f>Sheet1!N41*TMP!N$3</f>
        <v>0.31954589278895279</v>
      </c>
      <c r="O41" s="11">
        <f>Sheet1!O41*TMP!O$3</f>
        <v>0.21935867796178588</v>
      </c>
      <c r="P41" s="11">
        <f>Sheet1!P41*TMP!P$3</f>
        <v>0.19214093311428154</v>
      </c>
      <c r="Q41" s="11">
        <f>Sheet1!Q41*TMP!Q$3</f>
        <v>0.22502268884327431</v>
      </c>
      <c r="R41" s="11">
        <f>Sheet1!R41*TMP!R$3</f>
        <v>0.10099898329908663</v>
      </c>
      <c r="S41" s="11">
        <f>Sheet1!S41*TMP!S$3</f>
        <v>0.11582790343919742</v>
      </c>
      <c r="T41" s="11">
        <f>Sheet1!T41*TMP!T$3</f>
        <v>0.41265957344373888</v>
      </c>
    </row>
    <row r="42" spans="1:21" x14ac:dyDescent="0.45">
      <c r="A42" t="s">
        <v>106</v>
      </c>
      <c r="B42" s="11">
        <f>Sheet1!B42*TMP!B$3</f>
        <v>9.9666470662354636E-2</v>
      </c>
      <c r="C42" s="11">
        <f>Sheet1!C42*TMP!C$3</f>
        <v>4.2529196852014381E-2</v>
      </c>
      <c r="D42" s="11">
        <f>Sheet1!D42*TMP!D$3</f>
        <v>0.55933123951878472</v>
      </c>
      <c r="E42" s="11">
        <f>Sheet1!E42*TMP!E$3</f>
        <v>0.10501384714968812</v>
      </c>
      <c r="F42" s="11">
        <f>Sheet1!F42*TMP!F$3</f>
        <v>0.11314882314600266</v>
      </c>
      <c r="G42" s="11">
        <f>Sheet1!G42*TMP!G$3</f>
        <v>0.10033985519972997</v>
      </c>
      <c r="H42" s="11">
        <f>Sheet1!H42*TMP!H$3</f>
        <v>0.1177851854933552</v>
      </c>
      <c r="I42" s="11">
        <f>Sheet1!I42*TMP!I$3</f>
        <v>0.17904644551993931</v>
      </c>
      <c r="J42" s="11">
        <f>Sheet1!J42*TMP!J$3</f>
        <v>0.17650938975667083</v>
      </c>
      <c r="K42" s="11">
        <f>Sheet1!K42*TMP!K$3</f>
        <v>0.11096403088898354</v>
      </c>
      <c r="L42" s="11">
        <f>Sheet1!L42*TMP!L$3</f>
        <v>3.0185485759092374E-2</v>
      </c>
      <c r="M42" s="11">
        <f>Sheet1!M42*TMP!M$3</f>
        <v>0.10984709318460668</v>
      </c>
      <c r="N42" s="11">
        <f>Sheet1!N42*TMP!N$3</f>
        <v>0.10439730633243668</v>
      </c>
      <c r="O42" s="11">
        <f>Sheet1!O42*TMP!O$3</f>
        <v>7.7082203120053594E-2</v>
      </c>
      <c r="P42" s="11">
        <f>Sheet1!P42*TMP!P$3</f>
        <v>0.45154455406512611</v>
      </c>
      <c r="Q42" s="11">
        <f>Sheet1!Q42*TMP!Q$3</f>
        <v>0.15742836469755597</v>
      </c>
      <c r="R42" s="11">
        <f>Sheet1!R42*TMP!R$3</f>
        <v>0.4475000451765776</v>
      </c>
      <c r="S42" s="11">
        <f>Sheet1!S42*TMP!S$3</f>
        <v>0.24998016453529245</v>
      </c>
      <c r="T42" s="11">
        <f>Sheet1!T42*TMP!T$3</f>
        <v>0.27239477884563501</v>
      </c>
    </row>
    <row r="43" spans="1:21" x14ac:dyDescent="0.45">
      <c r="A43" t="s">
        <v>134</v>
      </c>
      <c r="B43" s="11">
        <f>Sheet1!B43*TMP!B$3</f>
        <v>8.9011023983151749E-2</v>
      </c>
      <c r="C43" s="11">
        <f>Sheet1!C43*TMP!C$3</f>
        <v>4.1472628775829384E-2</v>
      </c>
      <c r="D43" s="11">
        <f>Sheet1!D43*TMP!D$3</f>
        <v>0.54443302392944004</v>
      </c>
      <c r="E43" s="11">
        <f>Sheet1!E43*TMP!E$3</f>
        <v>9.9647106210489583E-2</v>
      </c>
      <c r="F43" s="11">
        <f>Sheet1!F43*TMP!F$3</f>
        <v>0.14649337773960167</v>
      </c>
      <c r="G43" s="11">
        <f>Sheet1!G43*TMP!G$3</f>
        <v>0.19488032342983108</v>
      </c>
      <c r="H43" s="11">
        <f>Sheet1!H43*TMP!H$3</f>
        <v>0.13077309790486211</v>
      </c>
      <c r="I43" s="11">
        <f>Sheet1!I43*TMP!I$3</f>
        <v>0.15566561619424435</v>
      </c>
      <c r="J43" s="11">
        <f>Sheet1!J43*TMP!J$3</f>
        <v>0.17852043537003268</v>
      </c>
      <c r="K43" s="11">
        <f>Sheet1!K43*TMP!K$3</f>
        <v>9.6273278446757288E-2</v>
      </c>
      <c r="L43" s="11">
        <f>Sheet1!L43*TMP!L$3</f>
        <v>3.6429264100050006E-2</v>
      </c>
      <c r="M43" s="11">
        <f>Sheet1!M43*TMP!M$3</f>
        <v>0.11347312742399723</v>
      </c>
      <c r="N43" s="11">
        <f>Sheet1!N43*TMP!N$3</f>
        <v>0.14896259253560118</v>
      </c>
      <c r="O43" s="11">
        <f>Sheet1!O43*TMP!O$3</f>
        <v>0.10970364299382462</v>
      </c>
      <c r="P43" s="11">
        <f>Sheet1!P43*TMP!P$3</f>
        <v>0.43625034829433917</v>
      </c>
      <c r="Q43" s="11">
        <f>Sheet1!Q43*TMP!Q$3</f>
        <v>0.17065287298298651</v>
      </c>
      <c r="R43" s="11">
        <f>Sheet1!R43*TMP!R$3</f>
        <v>0.35777683661797799</v>
      </c>
      <c r="S43" s="11">
        <f>Sheet1!S43*TMP!S$3</f>
        <v>0.19130657665866188</v>
      </c>
      <c r="T43" s="11">
        <f>Sheet1!T43*TMP!T$3</f>
        <v>0.28761900402288876</v>
      </c>
    </row>
    <row r="44" spans="1:21" x14ac:dyDescent="0.45">
      <c r="A44" t="s">
        <v>135</v>
      </c>
      <c r="B44" s="11">
        <f>Sheet1!B44*TMP!B$3</f>
        <v>0.1166968421829723</v>
      </c>
      <c r="C44" s="11">
        <f>Sheet1!C44*TMP!C$3</f>
        <v>0.11398104480960103</v>
      </c>
      <c r="D44" s="11">
        <f>Sheet1!D44*TMP!D$3</f>
        <v>0.30380814640594106</v>
      </c>
      <c r="E44" s="11">
        <f>Sheet1!E44*TMP!E$3</f>
        <v>0.2222278620451057</v>
      </c>
      <c r="F44" s="11">
        <f>Sheet1!F44*TMP!F$3</f>
        <v>0.25247994123537382</v>
      </c>
      <c r="G44" s="11">
        <f>Sheet1!G44*TMP!G$3</f>
        <v>0.45813729259753966</v>
      </c>
      <c r="H44" s="11">
        <f>Sheet1!H44*TMP!H$3</f>
        <v>0.24400571400852239</v>
      </c>
      <c r="I44" s="11">
        <f>Sheet1!I44*TMP!I$3</f>
        <v>0.15640501644700106</v>
      </c>
      <c r="J44" s="11">
        <f>Sheet1!J44*TMP!J$3</f>
        <v>7.6102822423654265E-2</v>
      </c>
      <c r="K44" s="11">
        <f>Sheet1!K44*TMP!K$3</f>
        <v>9.6640106618432989E-2</v>
      </c>
      <c r="L44" s="11">
        <f>Sheet1!L44*TMP!L$3</f>
        <v>6.8996504124497912E-2</v>
      </c>
      <c r="M44" s="11">
        <f>Sheet1!M44*TMP!M$3</f>
        <v>0.1915916611534742</v>
      </c>
      <c r="N44" s="11">
        <f>Sheet1!N44*TMP!N$3</f>
        <v>0.30087304414464544</v>
      </c>
      <c r="O44" s="11">
        <f>Sheet1!O44*TMP!O$3</f>
        <v>0.24008463764207341</v>
      </c>
      <c r="P44" s="11">
        <f>Sheet1!P44*TMP!P$3</f>
        <v>0.1236815409287504</v>
      </c>
      <c r="Q44" s="11">
        <f>Sheet1!Q44*TMP!Q$3</f>
        <v>0.27006279966960406</v>
      </c>
      <c r="R44" s="11">
        <f>Sheet1!R44*TMP!R$3</f>
        <v>0.14296889472936744</v>
      </c>
      <c r="S44" s="11">
        <f>Sheet1!S44*TMP!S$3</f>
        <v>0.17545305173327999</v>
      </c>
      <c r="T44" s="11">
        <f>Sheet1!T44*TMP!T$3</f>
        <v>0.35204245965993891</v>
      </c>
    </row>
    <row r="45" spans="1:21" x14ac:dyDescent="0.45">
      <c r="A45" t="s">
        <v>136</v>
      </c>
      <c r="B45" s="11">
        <f>Sheet1!B45*TMP!B$3</f>
        <v>9.1637654466017682E-2</v>
      </c>
      <c r="C45" s="11">
        <f>Sheet1!C45*TMP!C$3</f>
        <v>3.7670619313905841E-2</v>
      </c>
      <c r="D45" s="11">
        <f>Sheet1!D45*TMP!D$3</f>
        <v>0.53810762648331156</v>
      </c>
      <c r="E45" s="11">
        <f>Sheet1!E45*TMP!E$3</f>
        <v>8.9615368739089138E-2</v>
      </c>
      <c r="F45" s="11">
        <f>Sheet1!F45*TMP!F$3</f>
        <v>0.15500972727130904</v>
      </c>
      <c r="G45" s="11">
        <f>Sheet1!G45*TMP!G$3</f>
        <v>0.158780907534218</v>
      </c>
      <c r="H45" s="11">
        <f>Sheet1!H45*TMP!H$3</f>
        <v>0.10894761983399681</v>
      </c>
      <c r="I45" s="11">
        <f>Sheet1!I45*TMP!I$3</f>
        <v>0.1573322952332539</v>
      </c>
      <c r="J45" s="11">
        <f>Sheet1!J45*TMP!J$3</f>
        <v>0.17429038269616451</v>
      </c>
      <c r="K45" s="11">
        <f>Sheet1!K45*TMP!K$3</f>
        <v>0.10038293632898027</v>
      </c>
      <c r="L45" s="11">
        <f>Sheet1!L45*TMP!L$3</f>
        <v>2.7142464694765514E-2</v>
      </c>
      <c r="M45" s="11">
        <f>Sheet1!M45*TMP!M$3</f>
        <v>8.7004149074997761E-2</v>
      </c>
      <c r="N45" s="11">
        <f>Sheet1!N45*TMP!N$3</f>
        <v>0.14685103075266592</v>
      </c>
      <c r="O45" s="11">
        <f>Sheet1!O45*TMP!O$3</f>
        <v>0.12202334120966374</v>
      </c>
      <c r="P45" s="11">
        <f>Sheet1!P45*TMP!P$3</f>
        <v>0.37003234839937427</v>
      </c>
      <c r="Q45" s="11">
        <f>Sheet1!Q45*TMP!Q$3</f>
        <v>9.3189161235851845E-2</v>
      </c>
      <c r="R45" s="11">
        <f>Sheet1!R45*TMP!R$3</f>
        <v>0.34856780741718391</v>
      </c>
      <c r="S45" s="11">
        <f>Sheet1!S45*TMP!S$3</f>
        <v>0.17821548658289582</v>
      </c>
      <c r="T45" s="11">
        <f>Sheet1!T45*TMP!T$3</f>
        <v>0.29535554553935256</v>
      </c>
    </row>
    <row r="46" spans="1:21" x14ac:dyDescent="0.45">
      <c r="A46" t="s">
        <v>137</v>
      </c>
      <c r="B46" s="11">
        <f>Sheet1!B46*TMP!B$3</f>
        <v>4.1080589667632582E-2</v>
      </c>
      <c r="C46" s="11">
        <f>Sheet1!C46*TMP!C$3</f>
        <v>4.0641026938577615E-2</v>
      </c>
      <c r="D46" s="11">
        <f>Sheet1!D46*TMP!D$3</f>
        <v>0.59037014587949799</v>
      </c>
      <c r="E46" s="11">
        <f>Sheet1!E46*TMP!E$3</f>
        <v>0.1055221270367213</v>
      </c>
      <c r="F46" s="11">
        <f>Sheet1!F46*TMP!F$3</f>
        <v>0.17492744555544593</v>
      </c>
      <c r="G46" s="11">
        <f>Sheet1!G46*TMP!G$3</f>
        <v>0.13545809070438225</v>
      </c>
      <c r="H46" s="11">
        <f>Sheet1!H46*TMP!H$3</f>
        <v>0.13756790256037582</v>
      </c>
      <c r="I46" s="11">
        <f>Sheet1!I46*TMP!I$3</f>
        <v>9.558096957944634E-2</v>
      </c>
      <c r="J46" s="11">
        <f>Sheet1!J46*TMP!J$3</f>
        <v>0.16120405178463579</v>
      </c>
      <c r="K46" s="11">
        <f>Sheet1!K46*TMP!K$3</f>
        <v>0.10306670319588104</v>
      </c>
      <c r="L46" s="11">
        <f>Sheet1!L46*TMP!L$3</f>
        <v>3.9709538298506819E-2</v>
      </c>
      <c r="M46" s="11">
        <f>Sheet1!M46*TMP!M$3</f>
        <v>0.13373965934931822</v>
      </c>
      <c r="N46" s="11">
        <f>Sheet1!N46*TMP!N$3</f>
        <v>0.15303095001709291</v>
      </c>
      <c r="O46" s="11">
        <f>Sheet1!O46*TMP!O$3</f>
        <v>0.11584358870352812</v>
      </c>
      <c r="P46" s="11">
        <f>Sheet1!P46*TMP!P$3</f>
        <v>0.42426794522886158</v>
      </c>
      <c r="Q46" s="11">
        <f>Sheet1!Q46*TMP!Q$3</f>
        <v>0.21351880607831963</v>
      </c>
      <c r="R46" s="11">
        <f>Sheet1!R46*TMP!R$3</f>
        <v>0.35831441552934418</v>
      </c>
      <c r="S46" s="11">
        <f>Sheet1!S46*TMP!S$3</f>
        <v>0.21463501841513777</v>
      </c>
      <c r="T46" s="11">
        <f>Sheet1!T46*TMP!T$3</f>
        <v>0.26050537825645093</v>
      </c>
    </row>
    <row r="47" spans="1:21" x14ac:dyDescent="0.45">
      <c r="A47" t="s">
        <v>138</v>
      </c>
      <c r="B47" s="11">
        <f>Sheet1!B47*TMP!B$3</f>
        <v>0.11419168156366015</v>
      </c>
      <c r="C47" s="11">
        <f>Sheet1!C47*TMP!C$3</f>
        <v>0.11156610291429686</v>
      </c>
      <c r="D47" s="11">
        <f>Sheet1!D47*TMP!D$3</f>
        <v>0.31270535588618537</v>
      </c>
      <c r="E47" s="11">
        <f>Sheet1!E47*TMP!E$3</f>
        <v>0.21771598979504017</v>
      </c>
      <c r="F47" s="11">
        <f>Sheet1!F47*TMP!F$3</f>
        <v>0.2536800562182086</v>
      </c>
      <c r="G47" s="11">
        <f>Sheet1!G47*TMP!G$3</f>
        <v>0.45203780722435755</v>
      </c>
      <c r="H47" s="11">
        <f>Sheet1!H47*TMP!H$3</f>
        <v>0.23985629180433662</v>
      </c>
      <c r="I47" s="11">
        <f>Sheet1!I47*TMP!I$3</f>
        <v>0.15376430272791891</v>
      </c>
      <c r="J47" s="11">
        <f>Sheet1!J47*TMP!J$3</f>
        <v>7.5773758215788051E-2</v>
      </c>
      <c r="K47" s="11">
        <f>Sheet1!K47*TMP!K$3</f>
        <v>9.5675383654182086E-2</v>
      </c>
      <c r="L47" s="11">
        <f>Sheet1!L47*TMP!L$3</f>
        <v>6.8322946133727899E-2</v>
      </c>
      <c r="M47" s="11">
        <f>Sheet1!M47*TMP!M$3</f>
        <v>0.18964392591631224</v>
      </c>
      <c r="N47" s="11">
        <f>Sheet1!N47*TMP!N$3</f>
        <v>0.30210306053928443</v>
      </c>
      <c r="O47" s="11">
        <f>Sheet1!O47*TMP!O$3</f>
        <v>0.23954570231724545</v>
      </c>
      <c r="P47" s="11">
        <f>Sheet1!P47*TMP!P$3</f>
        <v>0.1237434589772871</v>
      </c>
      <c r="Q47" s="11">
        <f>Sheet1!Q47*TMP!Q$3</f>
        <v>0.26501101737731547</v>
      </c>
      <c r="R47" s="11">
        <f>Sheet1!R47*TMP!R$3</f>
        <v>0.14035365471606001</v>
      </c>
      <c r="S47" s="11">
        <f>Sheet1!S47*TMP!S$3</f>
        <v>0.1720683025059043</v>
      </c>
      <c r="T47" s="11">
        <f>Sheet1!T47*TMP!T$3</f>
        <v>0.35603327372561711</v>
      </c>
    </row>
    <row r="48" spans="1:21" x14ac:dyDescent="0.45">
      <c r="A48" t="s">
        <v>139</v>
      </c>
      <c r="B48" s="11">
        <f>Sheet1!B48*TMP!B$3</f>
        <v>0.11306896250817225</v>
      </c>
      <c r="C48" s="11">
        <f>Sheet1!C48*TMP!C$3</f>
        <v>0.11050174989302708</v>
      </c>
      <c r="D48" s="11">
        <f>Sheet1!D48*TMP!D$3</f>
        <v>0.31666774923239327</v>
      </c>
      <c r="E48" s="11">
        <f>Sheet1!E48*TMP!E$3</f>
        <v>0.21574785816756401</v>
      </c>
      <c r="F48" s="11">
        <f>Sheet1!F48*TMP!F$3</f>
        <v>0.25422705047012051</v>
      </c>
      <c r="G48" s="11">
        <f>Sheet1!G48*TMP!G$3</f>
        <v>0.44930593213822972</v>
      </c>
      <c r="H48" s="11">
        <f>Sheet1!H48*TMP!H$3</f>
        <v>0.23801976028838495</v>
      </c>
      <c r="I48" s="11">
        <f>Sheet1!I48*TMP!I$3</f>
        <v>0.15258755690347892</v>
      </c>
      <c r="J48" s="11">
        <f>Sheet1!J48*TMP!J$3</f>
        <v>7.5632872195115344E-2</v>
      </c>
      <c r="K48" s="11">
        <f>Sheet1!K48*TMP!K$3</f>
        <v>9.5241319530467716E-2</v>
      </c>
      <c r="L48" s="11">
        <f>Sheet1!L48*TMP!L$3</f>
        <v>6.8028594063589229E-2</v>
      </c>
      <c r="M48" s="11">
        <f>Sheet1!M48*TMP!M$3</f>
        <v>0.18877146568403938</v>
      </c>
      <c r="N48" s="11">
        <f>Sheet1!N48*TMP!N$3</f>
        <v>0.30264533919604819</v>
      </c>
      <c r="O48" s="11">
        <f>Sheet1!O48*TMP!O$3</f>
        <v>0.23931905322990557</v>
      </c>
      <c r="P48" s="11">
        <f>Sheet1!P48*TMP!P$3</f>
        <v>0.12379610850137025</v>
      </c>
      <c r="Q48" s="11">
        <f>Sheet1!Q48*TMP!Q$3</f>
        <v>0.26278051744498193</v>
      </c>
      <c r="R48" s="11">
        <f>Sheet1!R48*TMP!R$3</f>
        <v>0.13921713659578572</v>
      </c>
      <c r="S48" s="11">
        <f>Sheet1!S48*TMP!S$3</f>
        <v>0.17061107313184837</v>
      </c>
      <c r="T48" s="11">
        <f>Sheet1!T48*TMP!T$3</f>
        <v>0.35779002485992201</v>
      </c>
    </row>
    <row r="49" spans="1:20" x14ac:dyDescent="0.45">
      <c r="A49" t="s">
        <v>140</v>
      </c>
      <c r="B49" s="11">
        <f>Sheet1!B49*TMP!B$3</f>
        <v>0.10235798043877684</v>
      </c>
      <c r="C49" s="11">
        <f>Sheet1!C49*TMP!C$3</f>
        <v>6.3849336833328177E-2</v>
      </c>
      <c r="D49" s="11">
        <f>Sheet1!D49*TMP!D$3</f>
        <v>0.45844460052422775</v>
      </c>
      <c r="E49" s="11">
        <f>Sheet1!E49*TMP!E$3</f>
        <v>0.16203788570151215</v>
      </c>
      <c r="F49" s="11">
        <f>Sheet1!F49*TMP!F$3</f>
        <v>0.10987832429567682</v>
      </c>
      <c r="G49" s="11">
        <f>Sheet1!G49*TMP!G$3</f>
        <v>0.13333301308642176</v>
      </c>
      <c r="H49" s="11">
        <f>Sheet1!H49*TMP!H$3</f>
        <v>0.15615282706478967</v>
      </c>
      <c r="I49" s="11">
        <f>Sheet1!I49*TMP!I$3</f>
        <v>0.18584144151458512</v>
      </c>
      <c r="J49" s="11">
        <f>Sheet1!J49*TMP!J$3</f>
        <v>0.19009521020841419</v>
      </c>
      <c r="K49" s="11">
        <f>Sheet1!K49*TMP!K$3</f>
        <v>0.12539670814659459</v>
      </c>
      <c r="L49" s="11">
        <f>Sheet1!L49*TMP!L$3</f>
        <v>3.9028261984856753E-2</v>
      </c>
      <c r="M49" s="11">
        <f>Sheet1!M49*TMP!M$3</f>
        <v>0.13423498881025817</v>
      </c>
      <c r="N49" s="11">
        <f>Sheet1!N49*TMP!N$3</f>
        <v>5.2163712410870929E-2</v>
      </c>
      <c r="O49" s="11">
        <f>Sheet1!O49*TMP!O$3</f>
        <v>8.6986342961282853E-2</v>
      </c>
      <c r="P49" s="11">
        <f>Sheet1!P49*TMP!P$3</f>
        <v>0.48657256286889916</v>
      </c>
      <c r="Q49" s="11">
        <f>Sheet1!Q49*TMP!Q$3</f>
        <v>0.21119466398055073</v>
      </c>
      <c r="R49" s="11">
        <f>Sheet1!R49*TMP!R$3</f>
        <v>0.50538298083724387</v>
      </c>
      <c r="S49" s="11">
        <f>Sheet1!S49*TMP!S$3</f>
        <v>0.2959860256128391</v>
      </c>
      <c r="T49" s="11">
        <f>Sheet1!T49*TMP!T$3</f>
        <v>0.17564831847134788</v>
      </c>
    </row>
    <row r="50" spans="1:20" x14ac:dyDescent="0.45">
      <c r="A50" t="s">
        <v>141</v>
      </c>
      <c r="B50" s="11">
        <f>Sheet1!B50*TMP!B$3</f>
        <v>4.5478714085109097E-2</v>
      </c>
      <c r="C50" s="11">
        <f>Sheet1!C50*TMP!C$3</f>
        <v>2.0003522066744644E-2</v>
      </c>
      <c r="D50" s="11">
        <f>Sheet1!D50*TMP!D$3</f>
        <v>0.58118380440132877</v>
      </c>
      <c r="E50" s="11">
        <f>Sheet1!E50*TMP!E$3</f>
        <v>3.7103620708275012E-2</v>
      </c>
      <c r="F50" s="11">
        <f>Sheet1!F50*TMP!F$3</f>
        <v>0.26793402666689786</v>
      </c>
      <c r="G50" s="11">
        <f>Sheet1!G50*TMP!G$3</f>
        <v>0.25598441753422868</v>
      </c>
      <c r="H50" s="11">
        <f>Sheet1!H50*TMP!H$3</f>
        <v>0.12661713343887288</v>
      </c>
      <c r="I50" s="11">
        <f>Sheet1!I50*TMP!I$3</f>
        <v>5.5735974703247544E-2</v>
      </c>
      <c r="J50" s="11">
        <f>Sheet1!J50*TMP!J$3</f>
        <v>0.16455755782285983</v>
      </c>
      <c r="K50" s="11">
        <f>Sheet1!K50*TMP!K$3</f>
        <v>6.4126410225146507E-2</v>
      </c>
      <c r="L50" s="11">
        <f>Sheet1!L50*TMP!L$3</f>
        <v>2.6902678114801355E-2</v>
      </c>
      <c r="M50" s="11">
        <f>Sheet1!M50*TMP!M$3</f>
        <v>8.7846977653292621E-2</v>
      </c>
      <c r="N50" s="11">
        <f>Sheet1!N50*TMP!N$3</f>
        <v>0.30502603685612811</v>
      </c>
      <c r="O50" s="11">
        <f>Sheet1!O50*TMP!O$3</f>
        <v>0.19469831611895527</v>
      </c>
      <c r="P50" s="11">
        <f>Sheet1!P50*TMP!P$3</f>
        <v>0.28860297985056271</v>
      </c>
      <c r="Q50" s="11">
        <f>Sheet1!Q50*TMP!Q$3</f>
        <v>0.11506514493607406</v>
      </c>
      <c r="R50" s="11">
        <f>Sheet1!R50*TMP!R$3</f>
        <v>0.1551630993013676</v>
      </c>
      <c r="S50" s="11">
        <f>Sheet1!S50*TMP!S$3</f>
        <v>6.3841017337457659E-2</v>
      </c>
      <c r="T50" s="11">
        <f>Sheet1!T50*TMP!T$3</f>
        <v>0.47638924905142216</v>
      </c>
    </row>
    <row r="51" spans="1:20" x14ac:dyDescent="0.45">
      <c r="A51" t="s">
        <v>142</v>
      </c>
      <c r="B51" s="11">
        <f>Sheet1!B51*TMP!B$3</f>
        <v>0.10015258200112745</v>
      </c>
      <c r="C51" s="11">
        <f>Sheet1!C51*TMP!C$3</f>
        <v>4.2318316848020766E-2</v>
      </c>
      <c r="D51" s="11">
        <f>Sheet1!D51*TMP!D$3</f>
        <v>0.5598778287077576</v>
      </c>
      <c r="E51" s="11">
        <f>Sheet1!E51*TMP!E$3</f>
        <v>0.10436104766454307</v>
      </c>
      <c r="F51" s="11">
        <f>Sheet1!F51*TMP!F$3</f>
        <v>0.11287138232142988</v>
      </c>
      <c r="G51" s="11">
        <f>Sheet1!G51*TMP!G$3</f>
        <v>0.10063205027816904</v>
      </c>
      <c r="H51" s="11">
        <f>Sheet1!H51*TMP!H$3</f>
        <v>0.11731420704227297</v>
      </c>
      <c r="I51" s="11">
        <f>Sheet1!I51*TMP!I$3</f>
        <v>0.17962424587068171</v>
      </c>
      <c r="J51" s="11">
        <f>Sheet1!J51*TMP!J$3</f>
        <v>0.17656973739854237</v>
      </c>
      <c r="K51" s="11">
        <f>Sheet1!K51*TMP!K$3</f>
        <v>0.11074402012385759</v>
      </c>
      <c r="L51" s="11">
        <f>Sheet1!L51*TMP!L$3</f>
        <v>3.0057959453100625E-2</v>
      </c>
      <c r="M51" s="11">
        <f>Sheet1!M51*TMP!M$3</f>
        <v>0.1093702754982926</v>
      </c>
      <c r="N51" s="11">
        <f>Sheet1!N51*TMP!N$3</f>
        <v>0.10488055358455174</v>
      </c>
      <c r="O51" s="11">
        <f>Sheet1!O51*TMP!O$3</f>
        <v>7.6907364643618636E-2</v>
      </c>
      <c r="P51" s="11">
        <f>Sheet1!P51*TMP!P$3</f>
        <v>0.45132508029291812</v>
      </c>
      <c r="Q51" s="11">
        <f>Sheet1!Q51*TMP!Q$3</f>
        <v>0.156395423214268</v>
      </c>
      <c r="R51" s="11">
        <f>Sheet1!R51*TMP!R$3</f>
        <v>0.44691931275180663</v>
      </c>
      <c r="S51" s="11">
        <f>Sheet1!S51*TMP!S$3</f>
        <v>0.24925843762577207</v>
      </c>
      <c r="T51" s="11">
        <f>Sheet1!T51*TMP!T$3</f>
        <v>0.2736637831832312</v>
      </c>
    </row>
    <row r="52" spans="1:20" x14ac:dyDescent="0.45">
      <c r="A52" t="s">
        <v>143</v>
      </c>
      <c r="B52" s="11">
        <f>Sheet1!B52*TMP!B$3</f>
        <v>3.1755519972203508E-2</v>
      </c>
      <c r="C52" s="11">
        <f>Sheet1!C52*TMP!C$3</f>
        <v>1.5360225760958929E-2</v>
      </c>
      <c r="D52" s="11">
        <f>Sheet1!D52*TMP!D$3</f>
        <v>0.66597173953095545</v>
      </c>
      <c r="E52" s="11">
        <f>Sheet1!E52*TMP!E$3</f>
        <v>3.5504398232628999E-2</v>
      </c>
      <c r="F52" s="11">
        <f>Sheet1!F52*TMP!F$3</f>
        <v>0.21904049552625152</v>
      </c>
      <c r="G52" s="11">
        <f>Sheet1!G52*TMP!G$3</f>
        <v>0.16415880407158251</v>
      </c>
      <c r="H52" s="11">
        <f>Sheet1!H52*TMP!H$3</f>
        <v>9.2386512943762947E-2</v>
      </c>
      <c r="I52" s="11">
        <f>Sheet1!I52*TMP!I$3</f>
        <v>6.8774209874553419E-2</v>
      </c>
      <c r="J52" s="11">
        <f>Sheet1!J52*TMP!J$3</f>
        <v>0.14501486456897997</v>
      </c>
      <c r="K52" s="11">
        <f>Sheet1!K52*TMP!K$3</f>
        <v>7.8241202997651235E-2</v>
      </c>
      <c r="L52" s="11">
        <f>Sheet1!L52*TMP!L$3</f>
        <v>2.8422859369716065E-2</v>
      </c>
      <c r="M52" s="11">
        <f>Sheet1!M52*TMP!M$3</f>
        <v>8.8547922210254135E-2</v>
      </c>
      <c r="N52" s="11">
        <f>Sheet1!N52*TMP!N$3</f>
        <v>0.24646991929556947</v>
      </c>
      <c r="O52" s="11">
        <f>Sheet1!O52*TMP!O$3</f>
        <v>0.15081342462491246</v>
      </c>
      <c r="P52" s="11">
        <f>Sheet1!P52*TMP!P$3</f>
        <v>0.31068395459650266</v>
      </c>
      <c r="Q52" s="11">
        <f>Sheet1!Q52*TMP!Q$3</f>
        <v>0.10083413657455122</v>
      </c>
      <c r="R52" s="11">
        <f>Sheet1!R52*TMP!R$3</f>
        <v>0.20287014451205745</v>
      </c>
      <c r="S52" s="11">
        <f>Sheet1!S52*TMP!S$3</f>
        <v>9.8822861044659316E-2</v>
      </c>
      <c r="T52" s="11">
        <f>Sheet1!T52*TMP!T$3</f>
        <v>0.37902744906973079</v>
      </c>
    </row>
    <row r="53" spans="1:20" x14ac:dyDescent="0.45">
      <c r="A53" t="s">
        <v>144</v>
      </c>
      <c r="B53" s="11">
        <f>Sheet1!B53*TMP!B$3</f>
        <v>0.11820360839807158</v>
      </c>
      <c r="C53" s="11">
        <f>Sheet1!C53*TMP!C$3</f>
        <v>0.11549864441771712</v>
      </c>
      <c r="D53" s="11">
        <f>Sheet1!D53*TMP!D$3</f>
        <v>0.29836603056263311</v>
      </c>
      <c r="E53" s="11">
        <f>Sheet1!E53*TMP!E$3</f>
        <v>0.22513732151841023</v>
      </c>
      <c r="F53" s="11">
        <f>Sheet1!F53*TMP!F$3</f>
        <v>0.25179131967877921</v>
      </c>
      <c r="G53" s="11">
        <f>Sheet1!G53*TMP!G$3</f>
        <v>0.46181203745629668</v>
      </c>
      <c r="H53" s="11">
        <f>Sheet1!H53*TMP!H$3</f>
        <v>0.24658523873627647</v>
      </c>
      <c r="I53" s="11">
        <f>Sheet1!I53*TMP!I$3</f>
        <v>0.15801771723455091</v>
      </c>
      <c r="J53" s="11">
        <f>Sheet1!J53*TMP!J$3</f>
        <v>7.6324657719191114E-2</v>
      </c>
      <c r="K53" s="11">
        <f>Sheet1!K53*TMP!K$3</f>
        <v>9.7214141149451386E-2</v>
      </c>
      <c r="L53" s="11">
        <f>Sheet1!L53*TMP!L$3</f>
        <v>6.9428891294349995E-2</v>
      </c>
      <c r="M53" s="11">
        <f>Sheet1!M53*TMP!M$3</f>
        <v>0.19276475878080576</v>
      </c>
      <c r="N53" s="11">
        <f>Sheet1!N53*TMP!N$3</f>
        <v>0.3001006772288487</v>
      </c>
      <c r="O53" s="11">
        <f>Sheet1!O53*TMP!O$3</f>
        <v>0.24046280707840875</v>
      </c>
      <c r="P53" s="11">
        <f>Sheet1!P53*TMP!P$3</f>
        <v>0.1237346850951497</v>
      </c>
      <c r="Q53" s="11">
        <f>Sheet1!Q53*TMP!Q$3</f>
        <v>0.27322294252668922</v>
      </c>
      <c r="R53" s="11">
        <f>Sheet1!R53*TMP!R$3</f>
        <v>0.14467085691178783</v>
      </c>
      <c r="S53" s="11">
        <f>Sheet1!S53*TMP!S$3</f>
        <v>0.17770552356421507</v>
      </c>
      <c r="T53" s="11">
        <f>Sheet1!T53*TMP!T$3</f>
        <v>0.34952675851521015</v>
      </c>
    </row>
    <row r="54" spans="1:20" x14ac:dyDescent="0.45">
      <c r="A54" t="s">
        <v>145</v>
      </c>
      <c r="B54" s="11">
        <f>Sheet1!B54*TMP!B$3</f>
        <v>0.10976110702230428</v>
      </c>
      <c r="C54" s="11">
        <f>Sheet1!C54*TMP!C$3</f>
        <v>0.10692770754892728</v>
      </c>
      <c r="D54" s="11">
        <f>Sheet1!D54*TMP!D$3</f>
        <v>0.32895296680341107</v>
      </c>
      <c r="E54" s="11">
        <f>Sheet1!E54*TMP!E$3</f>
        <v>0.2086317858176131</v>
      </c>
      <c r="F54" s="11">
        <f>Sheet1!F54*TMP!F$3</f>
        <v>0.25561515610838537</v>
      </c>
      <c r="G54" s="11">
        <f>Sheet1!G54*TMP!G$3</f>
        <v>0.44121585544038328</v>
      </c>
      <c r="H54" s="11">
        <f>Sheet1!H54*TMP!H$3</f>
        <v>0.23204481792647849</v>
      </c>
      <c r="I54" s="11">
        <f>Sheet1!I54*TMP!I$3</f>
        <v>0.14895626479640003</v>
      </c>
      <c r="J54" s="11">
        <f>Sheet1!J54*TMP!J$3</f>
        <v>7.5056817217868735E-2</v>
      </c>
      <c r="K54" s="11">
        <f>Sheet1!K54*TMP!K$3</f>
        <v>9.4004255573213763E-2</v>
      </c>
      <c r="L54" s="11">
        <f>Sheet1!L54*TMP!L$3</f>
        <v>6.6977829252468132E-2</v>
      </c>
      <c r="M54" s="11">
        <f>Sheet1!M54*TMP!M$3</f>
        <v>0.18619015428840774</v>
      </c>
      <c r="N54" s="11">
        <f>Sheet1!N54*TMP!N$3</f>
        <v>0.30446217009584725</v>
      </c>
      <c r="O54" s="11">
        <f>Sheet1!O54*TMP!O$3</f>
        <v>0.2382876927929273</v>
      </c>
      <c r="P54" s="11">
        <f>Sheet1!P54*TMP!P$3</f>
        <v>0.12334286586446978</v>
      </c>
      <c r="Q54" s="11">
        <f>Sheet1!Q54*TMP!Q$3</f>
        <v>0.25538986796643348</v>
      </c>
      <c r="R54" s="11">
        <f>Sheet1!R54*TMP!R$3</f>
        <v>0.135000445559808</v>
      </c>
      <c r="S54" s="11">
        <f>Sheet1!S54*TMP!S$3</f>
        <v>0.1648593430287594</v>
      </c>
      <c r="T54" s="11">
        <f>Sheet1!T54*TMP!T$3</f>
        <v>0.36374242538003837</v>
      </c>
    </row>
    <row r="55" spans="1:20" x14ac:dyDescent="0.45">
      <c r="A55" t="s">
        <v>146</v>
      </c>
      <c r="B55" s="11">
        <f>Sheet1!B55*TMP!B$3</f>
        <v>8.8742427167415594E-2</v>
      </c>
      <c r="C55" s="11">
        <f>Sheet1!C55*TMP!C$3</f>
        <v>2.0426319604363585E-2</v>
      </c>
      <c r="D55" s="11">
        <f>Sheet1!D55*TMP!D$3</f>
        <v>0.64237030829653508</v>
      </c>
      <c r="E55" s="11">
        <f>Sheet1!E55*TMP!E$3</f>
        <v>4.2797932000124599E-2</v>
      </c>
      <c r="F55" s="11">
        <f>Sheet1!F55*TMP!F$3</f>
        <v>0.14701229026848348</v>
      </c>
      <c r="G55" s="11">
        <f>Sheet1!G55*TMP!G$3</f>
        <v>0.1625212819071602</v>
      </c>
      <c r="H55" s="11">
        <f>Sheet1!H55*TMP!H$3</f>
        <v>9.1913960912176698E-2</v>
      </c>
      <c r="I55" s="11">
        <f>Sheet1!I55*TMP!I$3</f>
        <v>0.15258829662601636</v>
      </c>
      <c r="J55" s="11">
        <f>Sheet1!J55*TMP!J$3</f>
        <v>0.1676297659435475</v>
      </c>
      <c r="K55" s="11">
        <f>Sheet1!K55*TMP!K$3</f>
        <v>8.215835607016761E-2</v>
      </c>
      <c r="L55" s="11">
        <f>Sheet1!L55*TMP!L$3</f>
        <v>2.7258523160345216E-2</v>
      </c>
      <c r="M55" s="11">
        <f>Sheet1!M55*TMP!M$3</f>
        <v>8.7342096795817725E-2</v>
      </c>
      <c r="N55" s="11">
        <f>Sheet1!N55*TMP!N$3</f>
        <v>0.19819539669317313</v>
      </c>
      <c r="O55" s="11">
        <f>Sheet1!O55*TMP!O$3</f>
        <v>9.8140984280073382E-2</v>
      </c>
      <c r="P55" s="11">
        <f>Sheet1!P55*TMP!P$3</f>
        <v>0.40403257733423253</v>
      </c>
      <c r="Q55" s="11">
        <f>Sheet1!Q55*TMP!Q$3</f>
        <v>0.11287993511525335</v>
      </c>
      <c r="R55" s="11">
        <f>Sheet1!R55*TMP!R$3</f>
        <v>0.30485770035086324</v>
      </c>
      <c r="S55" s="11">
        <f>Sheet1!S55*TMP!S$3</f>
        <v>0.14616422531050546</v>
      </c>
      <c r="T55" s="11">
        <f>Sheet1!T55*TMP!T$3</f>
        <v>0.38199812807721284</v>
      </c>
    </row>
    <row r="56" spans="1:20" x14ac:dyDescent="0.45">
      <c r="A56" t="s">
        <v>147</v>
      </c>
      <c r="B56" s="11">
        <f>Sheet1!B56*TMP!B$3</f>
        <v>2.056171713230125E-2</v>
      </c>
      <c r="C56" s="11">
        <f>Sheet1!C56*TMP!C$3</f>
        <v>2.983585330703066E-2</v>
      </c>
      <c r="D56" s="11">
        <f>Sheet1!D56*TMP!D$3</f>
        <v>0.61431989702161161</v>
      </c>
      <c r="E56" s="11">
        <f>Sheet1!E56*TMP!E$3</f>
        <v>8.2372346654749809E-2</v>
      </c>
      <c r="F56" s="11">
        <f>Sheet1!F56*TMP!F$3</f>
        <v>0.24041431469740399</v>
      </c>
      <c r="G56" s="11">
        <f>Sheet1!G56*TMP!G$3</f>
        <v>0.17525090123498718</v>
      </c>
      <c r="H56" s="11">
        <f>Sheet1!H56*TMP!H$3</f>
        <v>0.12710118629977141</v>
      </c>
      <c r="I56" s="11">
        <f>Sheet1!I56*TMP!I$3</f>
        <v>4.7310966683812392E-2</v>
      </c>
      <c r="J56" s="11">
        <f>Sheet1!J56*TMP!J$3</f>
        <v>0.10659392911024207</v>
      </c>
      <c r="K56" s="11">
        <f>Sheet1!K56*TMP!K$3</f>
        <v>8.6693663442304905E-2</v>
      </c>
      <c r="L56" s="11">
        <f>Sheet1!L56*TMP!L$3</f>
        <v>3.8389711292294494E-2</v>
      </c>
      <c r="M56" s="11">
        <f>Sheet1!M56*TMP!M$3</f>
        <v>0.13435056126321579</v>
      </c>
      <c r="N56" s="11">
        <f>Sheet1!N56*TMP!N$3</f>
        <v>0.241592949430844</v>
      </c>
      <c r="O56" s="11">
        <f>Sheet1!O56*TMP!O$3</f>
        <v>0.17648545423600137</v>
      </c>
      <c r="P56" s="11">
        <f>Sheet1!P56*TMP!P$3</f>
        <v>0.29477028698142266</v>
      </c>
      <c r="Q56" s="11">
        <f>Sheet1!Q56*TMP!Q$3</f>
        <v>0.2043290210573247</v>
      </c>
      <c r="R56" s="11">
        <f>Sheet1!R56*TMP!R$3</f>
        <v>0.18761602803120161</v>
      </c>
      <c r="S56" s="11">
        <f>Sheet1!S56*TMP!S$3</f>
        <v>0.13448608187001101</v>
      </c>
      <c r="T56" s="11">
        <f>Sheet1!T56*TMP!T$3</f>
        <v>0.35846985529970116</v>
      </c>
    </row>
    <row r="57" spans="1:20" x14ac:dyDescent="0.45">
      <c r="A57" t="s">
        <v>148</v>
      </c>
      <c r="B57" s="11">
        <f>Sheet1!B57*TMP!B$3</f>
        <v>0.11650964572028628</v>
      </c>
      <c r="C57" s="11">
        <f>Sheet1!C57*TMP!C$3</f>
        <v>0.11400343556281353</v>
      </c>
      <c r="D57" s="11">
        <f>Sheet1!D57*TMP!D$3</f>
        <v>0.30419018148352978</v>
      </c>
      <c r="E57" s="11">
        <f>Sheet1!E57*TMP!E$3</f>
        <v>0.22250061181895758</v>
      </c>
      <c r="F57" s="11">
        <f>Sheet1!F57*TMP!F$3</f>
        <v>0.25267308944404282</v>
      </c>
      <c r="G57" s="11">
        <f>Sheet1!G57*TMP!G$3</f>
        <v>0.45770057797596525</v>
      </c>
      <c r="H57" s="11">
        <f>Sheet1!H57*TMP!H$3</f>
        <v>0.24395675500255362</v>
      </c>
      <c r="I57" s="11">
        <f>Sheet1!I57*TMP!I$3</f>
        <v>0.15628373569723561</v>
      </c>
      <c r="J57" s="11">
        <f>Sheet1!J57*TMP!J$3</f>
        <v>7.6152753087923616E-2</v>
      </c>
      <c r="K57" s="11">
        <f>Sheet1!K57*TMP!K$3</f>
        <v>9.6548659848593371E-2</v>
      </c>
      <c r="L57" s="11">
        <f>Sheet1!L57*TMP!L$3</f>
        <v>6.9031134493264409E-2</v>
      </c>
      <c r="M57" s="11">
        <f>Sheet1!M57*TMP!M$3</f>
        <v>0.19145111367075346</v>
      </c>
      <c r="N57" s="11">
        <f>Sheet1!N57*TMP!N$3</f>
        <v>0.30086351222119945</v>
      </c>
      <c r="O57" s="11">
        <f>Sheet1!O57*TMP!O$3</f>
        <v>0.24021269186518046</v>
      </c>
      <c r="P57" s="11">
        <f>Sheet1!P57*TMP!P$3</f>
        <v>0.12396781522575007</v>
      </c>
      <c r="Q57" s="11">
        <f>Sheet1!Q57*TMP!Q$3</f>
        <v>0.27006444947603775</v>
      </c>
      <c r="R57" s="11">
        <f>Sheet1!R57*TMP!R$3</f>
        <v>0.1431754044722609</v>
      </c>
      <c r="S57" s="11">
        <f>Sheet1!S57*TMP!S$3</f>
        <v>0.17587526699422457</v>
      </c>
      <c r="T57" s="11">
        <f>Sheet1!T57*TMP!T$3</f>
        <v>0.35198118131242978</v>
      </c>
    </row>
    <row r="58" spans="1:20" x14ac:dyDescent="0.45">
      <c r="A58" t="s">
        <v>149</v>
      </c>
      <c r="B58" s="11">
        <f>Sheet1!B58*TMP!B$3</f>
        <v>6.0685305882722182E-2</v>
      </c>
      <c r="C58" s="11">
        <f>Sheet1!C58*TMP!C$3</f>
        <v>6.3438245147960634E-2</v>
      </c>
      <c r="D58" s="11">
        <f>Sheet1!D58*TMP!D$3</f>
        <v>0.50367422304736043</v>
      </c>
      <c r="E58" s="11">
        <f>Sheet1!E58*TMP!E$3</f>
        <v>0.13090232573043717</v>
      </c>
      <c r="F58" s="11">
        <f>Sheet1!F58*TMP!F$3</f>
        <v>0.26619284063946369</v>
      </c>
      <c r="G58" s="11">
        <f>Sheet1!G58*TMP!G$3</f>
        <v>0.34822093559138378</v>
      </c>
      <c r="H58" s="11">
        <f>Sheet1!H58*TMP!H$3</f>
        <v>0.17506149970381613</v>
      </c>
      <c r="I58" s="11">
        <f>Sheet1!I58*TMP!I$3</f>
        <v>9.1063259564747909E-2</v>
      </c>
      <c r="J58" s="11">
        <f>Sheet1!J58*TMP!J$3</f>
        <v>8.4308804439992849E-2</v>
      </c>
      <c r="K58" s="11">
        <f>Sheet1!K58*TMP!K$3</f>
        <v>7.4767601923113325E-2</v>
      </c>
      <c r="L58" s="11">
        <f>Sheet1!L58*TMP!L$3</f>
        <v>5.6582063060919278E-2</v>
      </c>
      <c r="M58" s="11">
        <f>Sheet1!M58*TMP!M$3</f>
        <v>0.15859238353981625</v>
      </c>
      <c r="N58" s="11">
        <f>Sheet1!N58*TMP!N$3</f>
        <v>0.3195281120406776</v>
      </c>
      <c r="O58" s="11">
        <f>Sheet1!O58*TMP!O$3</f>
        <v>0.21859842847254923</v>
      </c>
      <c r="P58" s="11">
        <f>Sheet1!P58*TMP!P$3</f>
        <v>0.19569081563495089</v>
      </c>
      <c r="Q58" s="11">
        <f>Sheet1!Q58*TMP!Q$3</f>
        <v>0.22686534515693463</v>
      </c>
      <c r="R58" s="11">
        <f>Sheet1!R58*TMP!R$3</f>
        <v>0.10079772282064635</v>
      </c>
      <c r="S58" s="11">
        <f>Sheet1!S58*TMP!S$3</f>
        <v>0.11517984658647136</v>
      </c>
      <c r="T58" s="11">
        <f>Sheet1!T58*TMP!T$3</f>
        <v>0.41262224849354778</v>
      </c>
    </row>
    <row r="59" spans="1:20" x14ac:dyDescent="0.45">
      <c r="A59" t="s">
        <v>150</v>
      </c>
      <c r="B59" s="11">
        <f>Sheet1!B59*TMP!B$3</f>
        <v>6.146697145355022E-2</v>
      </c>
      <c r="C59" s="11">
        <f>Sheet1!C59*TMP!C$3</f>
        <v>6.4214645745032398E-2</v>
      </c>
      <c r="D59" s="11">
        <f>Sheet1!D59*TMP!D$3</f>
        <v>0.50070864907334833</v>
      </c>
      <c r="E59" s="11">
        <f>Sheet1!E59*TMP!E$3</f>
        <v>0.132401538869209</v>
      </c>
      <c r="F59" s="11">
        <f>Sheet1!F59*TMP!F$3</f>
        <v>0.26623773403279721</v>
      </c>
      <c r="G59" s="11">
        <f>Sheet1!G59*TMP!G$3</f>
        <v>0.34941025460733582</v>
      </c>
      <c r="H59" s="11">
        <f>Sheet1!H59*TMP!H$3</f>
        <v>0.17585450462981356</v>
      </c>
      <c r="I59" s="11">
        <f>Sheet1!I59*TMP!I$3</f>
        <v>9.2103838434523036E-2</v>
      </c>
      <c r="J59" s="11">
        <f>Sheet1!J59*TMP!J$3</f>
        <v>8.4028235631507367E-2</v>
      </c>
      <c r="K59" s="11">
        <f>Sheet1!K59*TMP!K$3</f>
        <v>7.5065703578816825E-2</v>
      </c>
      <c r="L59" s="11">
        <f>Sheet1!L59*TMP!L$3</f>
        <v>5.6768948189796234E-2</v>
      </c>
      <c r="M59" s="11">
        <f>Sheet1!M59*TMP!M$3</f>
        <v>0.1589139977193337</v>
      </c>
      <c r="N59" s="11">
        <f>Sheet1!N59*TMP!N$3</f>
        <v>0.31932794382172391</v>
      </c>
      <c r="O59" s="11">
        <f>Sheet1!O59*TMP!O$3</f>
        <v>0.21912258159163769</v>
      </c>
      <c r="P59" s="11">
        <f>Sheet1!P59*TMP!P$3</f>
        <v>0.19389965071541368</v>
      </c>
      <c r="Q59" s="11">
        <f>Sheet1!Q59*TMP!Q$3</f>
        <v>0.22675011460409569</v>
      </c>
      <c r="R59" s="11">
        <f>Sheet1!R59*TMP!R$3</f>
        <v>0.10139983990880103</v>
      </c>
      <c r="S59" s="11">
        <f>Sheet1!S59*TMP!S$3</f>
        <v>0.11620483083963851</v>
      </c>
      <c r="T59" s="11">
        <f>Sheet1!T59*TMP!T$3</f>
        <v>0.41195377177689624</v>
      </c>
    </row>
    <row r="60" spans="1:20" x14ac:dyDescent="0.45">
      <c r="A60" t="s">
        <v>151</v>
      </c>
      <c r="B60" s="11">
        <f>Sheet1!B60*TMP!B$3</f>
        <v>6.6033345112180342E-2</v>
      </c>
      <c r="C60" s="11">
        <f>Sheet1!C60*TMP!C$3</f>
        <v>6.9084564939805498E-2</v>
      </c>
      <c r="D60" s="11">
        <f>Sheet1!D60*TMP!D$3</f>
        <v>0.48347130731838978</v>
      </c>
      <c r="E60" s="11">
        <f>Sheet1!E60*TMP!E$3</f>
        <v>0.14208551156083865</v>
      </c>
      <c r="F60" s="11">
        <f>Sheet1!F60*TMP!F$3</f>
        <v>0.26523902343284644</v>
      </c>
      <c r="G60" s="11">
        <f>Sheet1!G60*TMP!G$3</f>
        <v>0.35890361760744616</v>
      </c>
      <c r="H60" s="11">
        <f>Sheet1!H60*TMP!H$3</f>
        <v>0.18278251876042853</v>
      </c>
      <c r="I60" s="11">
        <f>Sheet1!I60*TMP!I$3</f>
        <v>9.757758565719557E-2</v>
      </c>
      <c r="J60" s="11">
        <f>Sheet1!J60*TMP!J$3</f>
        <v>8.3887216296797587E-2</v>
      </c>
      <c r="K60" s="11">
        <f>Sheet1!K60*TMP!K$3</f>
        <v>7.6777825465865465E-2</v>
      </c>
      <c r="L60" s="11">
        <f>Sheet1!L60*TMP!L$3</f>
        <v>5.8116125542410607E-2</v>
      </c>
      <c r="M60" s="11">
        <f>Sheet1!M60*TMP!M$3</f>
        <v>0.16180769524744024</v>
      </c>
      <c r="N60" s="11">
        <f>Sheet1!N60*TMP!N$3</f>
        <v>0.31730645705101762</v>
      </c>
      <c r="O60" s="11">
        <f>Sheet1!O60*TMP!O$3</f>
        <v>0.22127869811766152</v>
      </c>
      <c r="P60" s="11">
        <f>Sheet1!P60*TMP!P$3</f>
        <v>0.19023317083199753</v>
      </c>
      <c r="Q60" s="11">
        <f>Sheet1!Q60*TMP!Q$3</f>
        <v>0.23279136884110982</v>
      </c>
      <c r="R60" s="11">
        <f>Sheet1!R60*TMP!R$3</f>
        <v>0.10649000585699273</v>
      </c>
      <c r="S60" s="11">
        <f>Sheet1!S60*TMP!S$3</f>
        <v>0.12368207854864516</v>
      </c>
      <c r="T60" s="11">
        <f>Sheet1!T60*TMP!T$3</f>
        <v>0.40528862720169151</v>
      </c>
    </row>
    <row r="61" spans="1:20" x14ac:dyDescent="0.45">
      <c r="A61" t="s">
        <v>152</v>
      </c>
      <c r="B61" s="11">
        <f>Sheet1!B61*TMP!B$3</f>
        <v>0.11423884278500365</v>
      </c>
      <c r="C61" s="11">
        <f>Sheet1!C61*TMP!C$3</f>
        <v>0.11163617808046841</v>
      </c>
      <c r="D61" s="11">
        <f>Sheet1!D61*TMP!D$3</f>
        <v>0.31250354630867883</v>
      </c>
      <c r="E61" s="11">
        <f>Sheet1!E61*TMP!E$3</f>
        <v>0.21787493067096683</v>
      </c>
      <c r="F61" s="11">
        <f>Sheet1!F61*TMP!F$3</f>
        <v>0.25367001792790328</v>
      </c>
      <c r="G61" s="11">
        <f>Sheet1!G61*TMP!G$3</f>
        <v>0.45215494717059085</v>
      </c>
      <c r="H61" s="11">
        <f>Sheet1!H61*TMP!H$3</f>
        <v>0.23996608842664108</v>
      </c>
      <c r="I61" s="11">
        <f>Sheet1!I61*TMP!I$3</f>
        <v>0.1538232427537452</v>
      </c>
      <c r="J61" s="11">
        <f>Sheet1!J61*TMP!J$3</f>
        <v>7.5788994944583743E-2</v>
      </c>
      <c r="K61" s="11">
        <f>Sheet1!K61*TMP!K$3</f>
        <v>9.5691196299138997E-2</v>
      </c>
      <c r="L61" s="11">
        <f>Sheet1!L61*TMP!L$3</f>
        <v>6.8345935131380472E-2</v>
      </c>
      <c r="M61" s="11">
        <f>Sheet1!M61*TMP!M$3</f>
        <v>0.18968119941502057</v>
      </c>
      <c r="N61" s="11">
        <f>Sheet1!N61*TMP!N$3</f>
        <v>0.30206759594679461</v>
      </c>
      <c r="O61" s="11">
        <f>Sheet1!O61*TMP!O$3</f>
        <v>0.23957627199803216</v>
      </c>
      <c r="P61" s="11">
        <f>Sheet1!P61*TMP!P$3</f>
        <v>0.12377646715442063</v>
      </c>
      <c r="Q61" s="11">
        <f>Sheet1!Q61*TMP!Q$3</f>
        <v>0.26515212357399603</v>
      </c>
      <c r="R61" s="11">
        <f>Sheet1!R61*TMP!R$3</f>
        <v>0.14045165682257141</v>
      </c>
      <c r="S61" s="11">
        <f>Sheet1!S61*TMP!S$3</f>
        <v>0.17221394074590599</v>
      </c>
      <c r="T61" s="11">
        <f>Sheet1!T61*TMP!T$3</f>
        <v>0.35591452535785034</v>
      </c>
    </row>
    <row r="62" spans="1:20" x14ac:dyDescent="0.45">
      <c r="A62" t="s">
        <v>153</v>
      </c>
      <c r="B62" s="11">
        <f>Sheet1!B62*TMP!B$3</f>
        <v>4.1429543697405764E-2</v>
      </c>
      <c r="C62" s="11">
        <f>Sheet1!C62*TMP!C$3</f>
        <v>4.1790430297247612E-2</v>
      </c>
      <c r="D62" s="11">
        <f>Sheet1!D62*TMP!D$3</f>
        <v>0.58609523522764861</v>
      </c>
      <c r="E62" s="11">
        <f>Sheet1!E62*TMP!E$3</f>
        <v>0.10882074205113404</v>
      </c>
      <c r="F62" s="11">
        <f>Sheet1!F62*TMP!F$3</f>
        <v>0.17362921188686264</v>
      </c>
      <c r="G62" s="11">
        <f>Sheet1!G62*TMP!G$3</f>
        <v>0.13274338065278468</v>
      </c>
      <c r="H62" s="11">
        <f>Sheet1!H62*TMP!H$3</f>
        <v>0.13909992009229272</v>
      </c>
      <c r="I62" s="11">
        <f>Sheet1!I62*TMP!I$3</f>
        <v>9.6523659854984206E-2</v>
      </c>
      <c r="J62" s="11">
        <f>Sheet1!J62*TMP!J$3</f>
        <v>0.16122935517762507</v>
      </c>
      <c r="K62" s="11">
        <f>Sheet1!K62*TMP!K$3</f>
        <v>0.10446079045657261</v>
      </c>
      <c r="L62" s="11">
        <f>Sheet1!L62*TMP!L$3</f>
        <v>3.9946124177882347E-2</v>
      </c>
      <c r="M62" s="11">
        <f>Sheet1!M62*TMP!M$3</f>
        <v>0.13522715787331685</v>
      </c>
      <c r="N62" s="11">
        <f>Sheet1!N62*TMP!N$3</f>
        <v>0.14872674480089873</v>
      </c>
      <c r="O62" s="11">
        <f>Sheet1!O62*TMP!O$3</f>
        <v>0.11515585283325494</v>
      </c>
      <c r="P62" s="11">
        <f>Sheet1!P62*TMP!P$3</f>
        <v>0.42626694226801365</v>
      </c>
      <c r="Q62" s="11">
        <f>Sheet1!Q62*TMP!Q$3</f>
        <v>0.21659233962254451</v>
      </c>
      <c r="R62" s="11">
        <f>Sheet1!R62*TMP!R$3</f>
        <v>0.36463015640549745</v>
      </c>
      <c r="S62" s="11">
        <f>Sheet1!S62*TMP!S$3</f>
        <v>0.21970325099391108</v>
      </c>
      <c r="T62" s="11">
        <f>Sheet1!T62*TMP!T$3</f>
        <v>0.25528235633762369</v>
      </c>
    </row>
    <row r="63" spans="1:20" x14ac:dyDescent="0.45">
      <c r="A63" t="s">
        <v>154</v>
      </c>
      <c r="B63" s="11">
        <f>Sheet1!B63*TMP!B$3</f>
        <v>6.3841882065662034E-2</v>
      </c>
      <c r="C63" s="11">
        <f>Sheet1!C63*TMP!C$3</f>
        <v>6.6408415195765416E-2</v>
      </c>
      <c r="D63" s="11">
        <f>Sheet1!D63*TMP!D$3</f>
        <v>0.4916554096088615</v>
      </c>
      <c r="E63" s="11">
        <f>Sheet1!E63*TMP!E$3</f>
        <v>0.13649921269405205</v>
      </c>
      <c r="F63" s="11">
        <f>Sheet1!F63*TMP!F$3</f>
        <v>0.26699704898637316</v>
      </c>
      <c r="G63" s="11">
        <f>Sheet1!G63*TMP!G$3</f>
        <v>0.35176623614245595</v>
      </c>
      <c r="H63" s="11">
        <f>Sheet1!H63*TMP!H$3</f>
        <v>0.17712994627602774</v>
      </c>
      <c r="I63" s="11">
        <f>Sheet1!I63*TMP!I$3</f>
        <v>9.556434466681725E-2</v>
      </c>
      <c r="J63" s="11">
        <f>Sheet1!J63*TMP!J$3</f>
        <v>8.243577279350843E-2</v>
      </c>
      <c r="K63" s="11">
        <f>Sheet1!K63*TMP!K$3</f>
        <v>7.5985912354858326E-2</v>
      </c>
      <c r="L63" s="11">
        <f>Sheet1!L63*TMP!L$3</f>
        <v>5.7210577551512126E-2</v>
      </c>
      <c r="M63" s="11">
        <f>Sheet1!M63*TMP!M$3</f>
        <v>0.15938980218212276</v>
      </c>
      <c r="N63" s="11">
        <f>Sheet1!N63*TMP!N$3</f>
        <v>0.31914073095891526</v>
      </c>
      <c r="O63" s="11">
        <f>Sheet1!O63*TMP!O$3</f>
        <v>0.22116261629409539</v>
      </c>
      <c r="P63" s="11">
        <f>Sheet1!P63*TMP!P$3</f>
        <v>0.18509978948991931</v>
      </c>
      <c r="Q63" s="11">
        <f>Sheet1!Q63*TMP!Q$3</f>
        <v>0.22308310861606662</v>
      </c>
      <c r="R63" s="11">
        <f>Sheet1!R63*TMP!R$3</f>
        <v>0.10245232984898048</v>
      </c>
      <c r="S63" s="11">
        <f>Sheet1!S63*TMP!S$3</f>
        <v>0.11858322806121334</v>
      </c>
      <c r="T63" s="11">
        <f>Sheet1!T63*TMP!T$3</f>
        <v>0.41128619447776127</v>
      </c>
    </row>
    <row r="64" spans="1:20" x14ac:dyDescent="0.45">
      <c r="A64" t="s">
        <v>155</v>
      </c>
      <c r="B64" s="11">
        <f>Sheet1!B64*TMP!B$3</f>
        <v>4.3289896993549126E-2</v>
      </c>
      <c r="C64" s="11">
        <f>Sheet1!C64*TMP!C$3</f>
        <v>3.7894259705795685E-2</v>
      </c>
      <c r="D64" s="11">
        <f>Sheet1!D64*TMP!D$3</f>
        <v>0.58157505694829181</v>
      </c>
      <c r="E64" s="11">
        <f>Sheet1!E64*TMP!E$3</f>
        <v>9.8562990410522716E-2</v>
      </c>
      <c r="F64" s="11">
        <f>Sheet1!F64*TMP!F$3</f>
        <v>0.18218726938272539</v>
      </c>
      <c r="G64" s="11">
        <f>Sheet1!G64*TMP!G$3</f>
        <v>9.744098795183323E-2</v>
      </c>
      <c r="H64" s="11">
        <f>Sheet1!H64*TMP!H$3</f>
        <v>0.11782921021587814</v>
      </c>
      <c r="I64" s="11">
        <f>Sheet1!I64*TMP!I$3</f>
        <v>9.7301445027051528E-2</v>
      </c>
      <c r="J64" s="11">
        <f>Sheet1!J64*TMP!J$3</f>
        <v>0.15721800132852448</v>
      </c>
      <c r="K64" s="11">
        <f>Sheet1!K64*TMP!K$3</f>
        <v>0.10828742002283721</v>
      </c>
      <c r="L64" s="11">
        <f>Sheet1!L64*TMP!L$3</f>
        <v>3.0983530740678656E-2</v>
      </c>
      <c r="M64" s="11">
        <f>Sheet1!M64*TMP!M$3</f>
        <v>0.10961932350801211</v>
      </c>
      <c r="N64" s="11">
        <f>Sheet1!N64*TMP!N$3</f>
        <v>0.14725909681213489</v>
      </c>
      <c r="O64" s="11">
        <f>Sheet1!O64*TMP!O$3</f>
        <v>0.12693201817544331</v>
      </c>
      <c r="P64" s="11">
        <f>Sheet1!P64*TMP!P$3</f>
        <v>0.36249363365180498</v>
      </c>
      <c r="Q64" s="11">
        <f>Sheet1!Q64*TMP!Q$3</f>
        <v>0.1417839275441817</v>
      </c>
      <c r="R64" s="11">
        <f>Sheet1!R64*TMP!R$3</f>
        <v>0.35525416284250344</v>
      </c>
      <c r="S64" s="11">
        <f>Sheet1!S64*TMP!S$3</f>
        <v>0.20667048811366889</v>
      </c>
      <c r="T64" s="11">
        <f>Sheet1!T64*TMP!T$3</f>
        <v>0.26302006385473808</v>
      </c>
    </row>
    <row r="65" spans="1:20" x14ac:dyDescent="0.45">
      <c r="A65" t="s">
        <v>156</v>
      </c>
      <c r="B65" s="11">
        <f>Sheet1!B65*TMP!B$3</f>
        <v>4.1642761048848828E-2</v>
      </c>
      <c r="C65" s="11">
        <f>Sheet1!C65*TMP!C$3</f>
        <v>4.196577120873278E-2</v>
      </c>
      <c r="D65" s="11">
        <f>Sheet1!D65*TMP!D$3</f>
        <v>0.58542139952985539</v>
      </c>
      <c r="E65" s="11">
        <f>Sheet1!E65*TMP!E$3</f>
        <v>0.10926921494959907</v>
      </c>
      <c r="F65" s="11">
        <f>Sheet1!F65*TMP!F$3</f>
        <v>0.17304355004455788</v>
      </c>
      <c r="G65" s="11">
        <f>Sheet1!G65*TMP!G$3</f>
        <v>0.13186595368936435</v>
      </c>
      <c r="H65" s="11">
        <f>Sheet1!H65*TMP!H$3</f>
        <v>0.13917589019224397</v>
      </c>
      <c r="I65" s="11">
        <f>Sheet1!I65*TMP!I$3</f>
        <v>9.7009688823302395E-2</v>
      </c>
      <c r="J65" s="11">
        <f>Sheet1!J65*TMP!J$3</f>
        <v>0.16163125577799692</v>
      </c>
      <c r="K65" s="11">
        <f>Sheet1!K65*TMP!K$3</f>
        <v>0.10476662938786387</v>
      </c>
      <c r="L65" s="11">
        <f>Sheet1!L65*TMP!L$3</f>
        <v>3.991077573734915E-2</v>
      </c>
      <c r="M65" s="11">
        <f>Sheet1!M65*TMP!M$3</f>
        <v>0.13517687527303596</v>
      </c>
      <c r="N65" s="11">
        <f>Sheet1!N65*TMP!N$3</f>
        <v>0.14756412104449834</v>
      </c>
      <c r="O65" s="11">
        <f>Sheet1!O65*TMP!O$3</f>
        <v>0.1146979336575002</v>
      </c>
      <c r="P65" s="11">
        <f>Sheet1!P65*TMP!P$3</f>
        <v>0.42699617362243375</v>
      </c>
      <c r="Q65" s="11">
        <f>Sheet1!Q65*TMP!Q$3</f>
        <v>0.21639836313199481</v>
      </c>
      <c r="R65" s="11">
        <f>Sheet1!R65*TMP!R$3</f>
        <v>0.36656675243761894</v>
      </c>
      <c r="S65" s="11">
        <f>Sheet1!S65*TMP!S$3</f>
        <v>0.22076553062406859</v>
      </c>
      <c r="T65" s="11">
        <f>Sheet1!T65*TMP!T$3</f>
        <v>0.2540215275574158</v>
      </c>
    </row>
    <row r="66" spans="1:20" x14ac:dyDescent="0.45">
      <c r="A66" t="s">
        <v>157</v>
      </c>
      <c r="B66" s="11">
        <f>Sheet1!B66*TMP!B$3</f>
        <v>6.3107751876977536E-2</v>
      </c>
      <c r="C66" s="11">
        <f>Sheet1!C66*TMP!C$3</f>
        <v>6.5487590995571651E-2</v>
      </c>
      <c r="D66" s="11">
        <f>Sheet1!D66*TMP!D$3</f>
        <v>0.49439070886261932</v>
      </c>
      <c r="E66" s="11">
        <f>Sheet1!E66*TMP!E$3</f>
        <v>0.13456046081531403</v>
      </c>
      <c r="F66" s="11">
        <f>Sheet1!F66*TMP!F$3</f>
        <v>0.26767773650506654</v>
      </c>
      <c r="G66" s="11">
        <f>Sheet1!G66*TMP!G$3</f>
        <v>0.34919001480278777</v>
      </c>
      <c r="H66" s="11">
        <f>Sheet1!H66*TMP!H$3</f>
        <v>0.17506933119981605</v>
      </c>
      <c r="I66" s="11">
        <f>Sheet1!I66*TMP!I$3</f>
        <v>9.4933953610159216E-2</v>
      </c>
      <c r="J66" s="11">
        <f>Sheet1!J66*TMP!J$3</f>
        <v>8.1840539434949677E-2</v>
      </c>
      <c r="K66" s="11">
        <f>Sheet1!K66*TMP!K$3</f>
        <v>7.5722760287609853E-2</v>
      </c>
      <c r="L66" s="11">
        <f>Sheet1!L66*TMP!L$3</f>
        <v>5.68886367956081E-2</v>
      </c>
      <c r="M66" s="11">
        <f>Sheet1!M66*TMP!M$3</f>
        <v>0.15850596964787411</v>
      </c>
      <c r="N66" s="11">
        <f>Sheet1!N66*TMP!N$3</f>
        <v>0.31981721152490888</v>
      </c>
      <c r="O66" s="11">
        <f>Sheet1!O66*TMP!O$3</f>
        <v>0.22118964948845019</v>
      </c>
      <c r="P66" s="11">
        <f>Sheet1!P66*TMP!P$3</f>
        <v>0.18288551621597551</v>
      </c>
      <c r="Q66" s="11">
        <f>Sheet1!Q66*TMP!Q$3</f>
        <v>0.21934229852565654</v>
      </c>
      <c r="R66" s="11">
        <f>Sheet1!R66*TMP!R$3</f>
        <v>0.10098528711453005</v>
      </c>
      <c r="S66" s="11">
        <f>Sheet1!S66*TMP!S$3</f>
        <v>0.11676675417377494</v>
      </c>
      <c r="T66" s="11">
        <f>Sheet1!T66*TMP!T$3</f>
        <v>0.41349618914771114</v>
      </c>
    </row>
    <row r="67" spans="1:20" x14ac:dyDescent="0.45">
      <c r="A67" t="s">
        <v>158</v>
      </c>
      <c r="B67" s="11">
        <f>Sheet1!B67*TMP!B$3</f>
        <v>0.11469031723130865</v>
      </c>
      <c r="C67" s="11">
        <f>Sheet1!C67*TMP!C$3</f>
        <v>0.11199128578765224</v>
      </c>
      <c r="D67" s="11">
        <f>Sheet1!D67*TMP!D$3</f>
        <v>0.31101179553164593</v>
      </c>
      <c r="E67" s="11">
        <f>Sheet1!E67*TMP!E$3</f>
        <v>0.2184471901865048</v>
      </c>
      <c r="F67" s="11">
        <f>Sheet1!F67*TMP!F$3</f>
        <v>0.25341287340083091</v>
      </c>
      <c r="G67" s="11">
        <f>Sheet1!G67*TMP!G$3</f>
        <v>0.45324665350152965</v>
      </c>
      <c r="H67" s="11">
        <f>Sheet1!H67*TMP!H$3</f>
        <v>0.24061077302411285</v>
      </c>
      <c r="I67" s="11">
        <f>Sheet1!I67*TMP!I$3</f>
        <v>0.15426911468841553</v>
      </c>
      <c r="J67" s="11">
        <f>Sheet1!J67*TMP!J$3</f>
        <v>7.5818868848099394E-2</v>
      </c>
      <c r="K67" s="11">
        <f>Sheet1!K67*TMP!K$3</f>
        <v>9.5872701559867615E-2</v>
      </c>
      <c r="L67" s="11">
        <f>Sheet1!L67*TMP!L$3</f>
        <v>6.8433769273957362E-2</v>
      </c>
      <c r="M67" s="11">
        <f>Sheet1!M67*TMP!M$3</f>
        <v>0.190030242990332</v>
      </c>
      <c r="N67" s="11">
        <f>Sheet1!N67*TMP!N$3</f>
        <v>0.30188598739139222</v>
      </c>
      <c r="O67" s="11">
        <f>Sheet1!O67*TMP!O$3</f>
        <v>0.23960692256787958</v>
      </c>
      <c r="P67" s="11">
        <f>Sheet1!P67*TMP!P$3</f>
        <v>0.12365408031756515</v>
      </c>
      <c r="Q67" s="11">
        <f>Sheet1!Q67*TMP!Q$3</f>
        <v>0.26591281434423825</v>
      </c>
      <c r="R67" s="11">
        <f>Sheet1!R67*TMP!R$3</f>
        <v>0.14076423880546823</v>
      </c>
      <c r="S67" s="11">
        <f>Sheet1!S67*TMP!S$3</f>
        <v>0.17255730734232494</v>
      </c>
      <c r="T67" s="11">
        <f>Sheet1!T67*TMP!T$3</f>
        <v>0.35533727910692936</v>
      </c>
    </row>
    <row r="68" spans="1:20" x14ac:dyDescent="0.45">
      <c r="A68" t="s">
        <v>159</v>
      </c>
      <c r="B68" s="11">
        <f>Sheet1!B68*TMP!B$3</f>
        <v>6.3213358930814187E-2</v>
      </c>
      <c r="C68" s="11">
        <f>Sheet1!C68*TMP!C$3</f>
        <v>6.6024568371363807E-2</v>
      </c>
      <c r="D68" s="11">
        <f>Sheet1!D68*TMP!D$3</f>
        <v>0.4941026187704915</v>
      </c>
      <c r="E68" s="11">
        <f>Sheet1!E68*TMP!E$3</f>
        <v>0.13595958712123909</v>
      </c>
      <c r="F68" s="11">
        <f>Sheet1!F68*TMP!F$3</f>
        <v>0.26605401413568841</v>
      </c>
      <c r="G68" s="11">
        <f>Sheet1!G68*TMP!G$3</f>
        <v>0.3526407715061412</v>
      </c>
      <c r="H68" s="11">
        <f>Sheet1!H68*TMP!H$3</f>
        <v>0.17814323994498946</v>
      </c>
      <c r="I68" s="11">
        <f>Sheet1!I68*TMP!I$3</f>
        <v>9.429238116389882E-2</v>
      </c>
      <c r="J68" s="11">
        <f>Sheet1!J68*TMP!J$3</f>
        <v>8.3738805565691632E-2</v>
      </c>
      <c r="K68" s="11">
        <f>Sheet1!K68*TMP!K$3</f>
        <v>7.5725109272250749E-2</v>
      </c>
      <c r="L68" s="11">
        <f>Sheet1!L68*TMP!L$3</f>
        <v>5.7244015739058809E-2</v>
      </c>
      <c r="M68" s="11">
        <f>Sheet1!M68*TMP!M$3</f>
        <v>0.15986113387707052</v>
      </c>
      <c r="N68" s="11">
        <f>Sheet1!N68*TMP!N$3</f>
        <v>0.31868879650161164</v>
      </c>
      <c r="O68" s="11">
        <f>Sheet1!O68*TMP!O$3</f>
        <v>0.22008959198497863</v>
      </c>
      <c r="P68" s="11">
        <f>Sheet1!P68*TMP!P$3</f>
        <v>0.19142885708957863</v>
      </c>
      <c r="Q68" s="11">
        <f>Sheet1!Q68*TMP!Q$3</f>
        <v>0.22800501734215264</v>
      </c>
      <c r="R68" s="11">
        <f>Sheet1!R68*TMP!R$3</f>
        <v>0.10309931337427641</v>
      </c>
      <c r="S68" s="11">
        <f>Sheet1!S68*TMP!S$3</f>
        <v>0.11883031878552028</v>
      </c>
      <c r="T68" s="11">
        <f>Sheet1!T68*TMP!T$3</f>
        <v>0.40983860841402064</v>
      </c>
    </row>
    <row r="69" spans="1:20" x14ac:dyDescent="0.45">
      <c r="A69" t="s">
        <v>160</v>
      </c>
      <c r="B69" s="11">
        <f>Sheet1!B69*TMP!B$3</f>
        <v>0.11896386064502197</v>
      </c>
      <c r="C69" s="11">
        <f>Sheet1!C69*TMP!C$3</f>
        <v>0.11595911072381526</v>
      </c>
      <c r="D69" s="11">
        <f>Sheet1!D69*TMP!D$3</f>
        <v>0.29604573844661769</v>
      </c>
      <c r="E69" s="11">
        <f>Sheet1!E69*TMP!E$3</f>
        <v>0.22568751333566489</v>
      </c>
      <c r="F69" s="11">
        <f>Sheet1!F69*TMP!F$3</f>
        <v>0.25128816226965012</v>
      </c>
      <c r="G69" s="11">
        <f>Sheet1!G69*TMP!G$3</f>
        <v>0.46363747204673911</v>
      </c>
      <c r="H69" s="11">
        <f>Sheet1!H69*TMP!H$3</f>
        <v>0.24749383911217082</v>
      </c>
      <c r="I69" s="11">
        <f>Sheet1!I69*TMP!I$3</f>
        <v>0.15871698376108612</v>
      </c>
      <c r="J69" s="11">
        <f>Sheet1!J69*TMP!J$3</f>
        <v>7.6324445719546927E-2</v>
      </c>
      <c r="K69" s="11">
        <f>Sheet1!K69*TMP!K$3</f>
        <v>9.7532906950421563E-2</v>
      </c>
      <c r="L69" s="11">
        <f>Sheet1!L69*TMP!L$3</f>
        <v>6.9519201821322985E-2</v>
      </c>
      <c r="M69" s="11">
        <f>Sheet1!M69*TMP!M$3</f>
        <v>0.19334913775480708</v>
      </c>
      <c r="N69" s="11">
        <f>Sheet1!N69*TMP!N$3</f>
        <v>0.29986363063290189</v>
      </c>
      <c r="O69" s="11">
        <f>Sheet1!O69*TMP!O$3</f>
        <v>0.24040031097594286</v>
      </c>
      <c r="P69" s="11">
        <f>Sheet1!P69*TMP!P$3</f>
        <v>0.1233376626117626</v>
      </c>
      <c r="Q69" s="11">
        <f>Sheet1!Q69*TMP!Q$3</f>
        <v>0.2742468710137157</v>
      </c>
      <c r="R69" s="11">
        <f>Sheet1!R69*TMP!R$3</f>
        <v>0.14492475051391246</v>
      </c>
      <c r="S69" s="11">
        <f>Sheet1!S69*TMP!S$3</f>
        <v>0.17782604716453965</v>
      </c>
      <c r="T69" s="11">
        <f>Sheet1!T69*TMP!T$3</f>
        <v>0.34879841611690715</v>
      </c>
    </row>
    <row r="70" spans="1:20" x14ac:dyDescent="0.45">
      <c r="A70" t="s">
        <v>161</v>
      </c>
      <c r="B70" s="11">
        <f>Sheet1!B70*TMP!B$3</f>
        <v>2.9357143693110255E-2</v>
      </c>
      <c r="C70" s="11">
        <f>Sheet1!C70*TMP!C$3</f>
        <v>1.502131753634085E-2</v>
      </c>
      <c r="D70" s="11">
        <f>Sheet1!D70*TMP!D$3</f>
        <v>0.67226173401911427</v>
      </c>
      <c r="E70" s="11">
        <f>Sheet1!E70*TMP!E$3</f>
        <v>3.463489620354105E-2</v>
      </c>
      <c r="F70" s="11">
        <f>Sheet1!F70*TMP!F$3</f>
        <v>0.22303590798920719</v>
      </c>
      <c r="G70" s="11">
        <f>Sheet1!G70*TMP!G$3</f>
        <v>0.17041459053170449</v>
      </c>
      <c r="H70" s="11">
        <f>Sheet1!H70*TMP!H$3</f>
        <v>8.8484801555975087E-2</v>
      </c>
      <c r="I70" s="11">
        <f>Sheet1!I70*TMP!I$3</f>
        <v>7.3933060395173555E-2</v>
      </c>
      <c r="J70" s="11">
        <f>Sheet1!J70*TMP!J$3</f>
        <v>0.13410207978870459</v>
      </c>
      <c r="K70" s="11">
        <f>Sheet1!K70*TMP!K$3</f>
        <v>7.4672783676066057E-2</v>
      </c>
      <c r="L70" s="11">
        <f>Sheet1!L70*TMP!L$3</f>
        <v>3.4420589673486351E-2</v>
      </c>
      <c r="M70" s="11">
        <f>Sheet1!M70*TMP!M$3</f>
        <v>0.10284580353474118</v>
      </c>
      <c r="N70" s="11">
        <f>Sheet1!N70*TMP!N$3</f>
        <v>0.25599699839659745</v>
      </c>
      <c r="O70" s="11">
        <f>Sheet1!O70*TMP!O$3</f>
        <v>0.14743340006045857</v>
      </c>
      <c r="P70" s="11">
        <f>Sheet1!P70*TMP!P$3</f>
        <v>0.30540219520933259</v>
      </c>
      <c r="Q70" s="11">
        <f>Sheet1!Q70*TMP!Q$3</f>
        <v>0.10413980816745881</v>
      </c>
      <c r="R70" s="11">
        <f>Sheet1!R70*TMP!R$3</f>
        <v>0.19707985826631552</v>
      </c>
      <c r="S70" s="11">
        <f>Sheet1!S70*TMP!S$3</f>
        <v>9.5958910904895958E-2</v>
      </c>
      <c r="T70" s="11">
        <f>Sheet1!T70*TMP!T$3</f>
        <v>0.39998711450943314</v>
      </c>
    </row>
    <row r="71" spans="1:20" x14ac:dyDescent="0.45">
      <c r="A71" t="s">
        <v>162</v>
      </c>
      <c r="B71" s="11">
        <f>Sheet1!B71*TMP!B$3</f>
        <v>0.11960870991161493</v>
      </c>
      <c r="C71" s="11">
        <f>Sheet1!C71*TMP!C$3</f>
        <v>0.11697458488785692</v>
      </c>
      <c r="D71" s="11">
        <f>Sheet1!D71*TMP!D$3</f>
        <v>0.29320642826454185</v>
      </c>
      <c r="E71" s="11">
        <f>Sheet1!E71*TMP!E$3</f>
        <v>0.22803309018756573</v>
      </c>
      <c r="F71" s="11">
        <f>Sheet1!F71*TMP!F$3</f>
        <v>0.2511801422209945</v>
      </c>
      <c r="G71" s="11">
        <f>Sheet1!G71*TMP!G$3</f>
        <v>0.46524454810818044</v>
      </c>
      <c r="H71" s="11">
        <f>Sheet1!H71*TMP!H$3</f>
        <v>0.24906889777516761</v>
      </c>
      <c r="I71" s="11">
        <f>Sheet1!I71*TMP!I$3</f>
        <v>0.15954437520649373</v>
      </c>
      <c r="J71" s="11">
        <f>Sheet1!J71*TMP!J$3</f>
        <v>7.6553838197058632E-2</v>
      </c>
      <c r="K71" s="11">
        <f>Sheet1!K71*TMP!K$3</f>
        <v>9.7743647994931904E-2</v>
      </c>
      <c r="L71" s="11">
        <f>Sheet1!L71*TMP!L$3</f>
        <v>6.9857543766088756E-2</v>
      </c>
      <c r="M71" s="11">
        <f>Sheet1!M71*TMP!M$3</f>
        <v>0.19386020086695085</v>
      </c>
      <c r="N71" s="11">
        <f>Sheet1!N71*TMP!N$3</f>
        <v>0.29935004892390321</v>
      </c>
      <c r="O71" s="11">
        <f>Sheet1!O71*TMP!O$3</f>
        <v>0.24086586111962946</v>
      </c>
      <c r="P71" s="11">
        <f>Sheet1!P71*TMP!P$3</f>
        <v>0.123868575051113</v>
      </c>
      <c r="Q71" s="11">
        <f>Sheet1!Q71*TMP!Q$3</f>
        <v>0.27628338709057132</v>
      </c>
      <c r="R71" s="11">
        <f>Sheet1!R71*TMP!R$3</f>
        <v>0.14637833144665544</v>
      </c>
      <c r="S71" s="11">
        <f>Sheet1!S71*TMP!S$3</f>
        <v>0.18000816783451845</v>
      </c>
      <c r="T71" s="11">
        <f>Sheet1!T71*TMP!T$3</f>
        <v>0.34707315794730537</v>
      </c>
    </row>
    <row r="72" spans="1:20" x14ac:dyDescent="0.45">
      <c r="A72" t="s">
        <v>163</v>
      </c>
      <c r="B72" s="11">
        <f>Sheet1!B72*TMP!B$3</f>
        <v>3.2159652914796763E-2</v>
      </c>
      <c r="C72" s="11">
        <f>Sheet1!C72*TMP!C$3</f>
        <v>1.5682493030117119E-2</v>
      </c>
      <c r="D72" s="11">
        <f>Sheet1!D72*TMP!D$3</f>
        <v>0.66549475991063967</v>
      </c>
      <c r="E72" s="11">
        <f>Sheet1!E72*TMP!E$3</f>
        <v>3.6243856342402438E-2</v>
      </c>
      <c r="F72" s="11">
        <f>Sheet1!F72*TMP!F$3</f>
        <v>0.21746125296669416</v>
      </c>
      <c r="G72" s="11">
        <f>Sheet1!G72*TMP!G$3</f>
        <v>0.16397523103085276</v>
      </c>
      <c r="H72" s="11">
        <f>Sheet1!H72*TMP!H$3</f>
        <v>9.3050666777321642E-2</v>
      </c>
      <c r="I72" s="11">
        <f>Sheet1!I72*TMP!I$3</f>
        <v>6.9797791913664878E-2</v>
      </c>
      <c r="J72" s="11">
        <f>Sheet1!J72*TMP!J$3</f>
        <v>0.14625578597549829</v>
      </c>
      <c r="K72" s="11">
        <f>Sheet1!K72*TMP!K$3</f>
        <v>7.8532247362326682E-2</v>
      </c>
      <c r="L72" s="11">
        <f>Sheet1!L72*TMP!L$3</f>
        <v>2.8631520964331782E-2</v>
      </c>
      <c r="M72" s="11">
        <f>Sheet1!M72*TMP!M$3</f>
        <v>8.906179915192898E-2</v>
      </c>
      <c r="N72" s="11">
        <f>Sheet1!N72*TMP!N$3</f>
        <v>0.24455827219587778</v>
      </c>
      <c r="O72" s="11">
        <f>Sheet1!O72*TMP!O$3</f>
        <v>0.14928166455509445</v>
      </c>
      <c r="P72" s="11">
        <f>Sheet1!P72*TMP!P$3</f>
        <v>0.31472672275701535</v>
      </c>
      <c r="Q72" s="11">
        <f>Sheet1!Q72*TMP!Q$3</f>
        <v>0.10255165270660747</v>
      </c>
      <c r="R72" s="11">
        <f>Sheet1!R72*TMP!R$3</f>
        <v>0.20676984708445134</v>
      </c>
      <c r="S72" s="11">
        <f>Sheet1!S72*TMP!S$3</f>
        <v>0.10085291185391851</v>
      </c>
      <c r="T72" s="11">
        <f>Sheet1!T72*TMP!T$3</f>
        <v>0.3767213414620032</v>
      </c>
    </row>
    <row r="73" spans="1:20" x14ac:dyDescent="0.45">
      <c r="A73" t="s">
        <v>164</v>
      </c>
      <c r="B73" s="11">
        <f>Sheet1!B73*TMP!B$3</f>
        <v>1.7648846463190728E-2</v>
      </c>
      <c r="C73" s="11">
        <f>Sheet1!C73*TMP!C$3</f>
        <v>2.8296149169976921E-2</v>
      </c>
      <c r="D73" s="11">
        <f>Sheet1!D73*TMP!D$3</f>
        <v>0.62551466058190375</v>
      </c>
      <c r="E73" s="11">
        <f>Sheet1!E73*TMP!E$3</f>
        <v>7.8070304399994017E-2</v>
      </c>
      <c r="F73" s="11">
        <f>Sheet1!F73*TMP!F$3</f>
        <v>0.24583551869301198</v>
      </c>
      <c r="G73" s="11">
        <f>Sheet1!G73*TMP!G$3</f>
        <v>0.1859407099335352</v>
      </c>
      <c r="H73" s="11">
        <f>Sheet1!H73*TMP!H$3</f>
        <v>0.12235896685204715</v>
      </c>
      <c r="I73" s="11">
        <f>Sheet1!I73*TMP!I$3</f>
        <v>5.087961434502658E-2</v>
      </c>
      <c r="J73" s="11">
        <f>Sheet1!J73*TMP!J$3</f>
        <v>9.5825906366894947E-2</v>
      </c>
      <c r="K73" s="11">
        <f>Sheet1!K73*TMP!K$3</f>
        <v>8.143252471451802E-2</v>
      </c>
      <c r="L73" s="11">
        <f>Sheet1!L73*TMP!L$3</f>
        <v>4.4243440762482468E-2</v>
      </c>
      <c r="M73" s="11">
        <f>Sheet1!M73*TMP!M$3</f>
        <v>0.14745599777608664</v>
      </c>
      <c r="N73" s="11">
        <f>Sheet1!N73*TMP!N$3</f>
        <v>0.25625796120870603</v>
      </c>
      <c r="O73" s="11">
        <f>Sheet1!O73*TMP!O$3</f>
        <v>0.17395138431633364</v>
      </c>
      <c r="P73" s="11">
        <f>Sheet1!P73*TMP!P$3</f>
        <v>0.28899838275494194</v>
      </c>
      <c r="Q73" s="11">
        <f>Sheet1!Q73*TMP!Q$3</f>
        <v>0.20685895954175146</v>
      </c>
      <c r="R73" s="11">
        <f>Sheet1!R73*TMP!R$3</f>
        <v>0.17416584124504125</v>
      </c>
      <c r="S73" s="11">
        <f>Sheet1!S73*TMP!S$3</f>
        <v>0.12600097598254817</v>
      </c>
      <c r="T73" s="11">
        <f>Sheet1!T73*TMP!T$3</f>
        <v>0.38490745181224184</v>
      </c>
    </row>
    <row r="74" spans="1:20" x14ac:dyDescent="0.45">
      <c r="A74" t="s">
        <v>165</v>
      </c>
      <c r="B74" s="11">
        <f>Sheet1!B74*TMP!B$3</f>
        <v>3.263900553460139E-2</v>
      </c>
      <c r="C74" s="11">
        <f>Sheet1!C74*TMP!C$3</f>
        <v>1.5797188248670799E-2</v>
      </c>
      <c r="D74" s="11">
        <f>Sheet1!D74*TMP!D$3</f>
        <v>0.66481464155575165</v>
      </c>
      <c r="E74" s="11">
        <f>Sheet1!E74*TMP!E$3</f>
        <v>3.6441358731018982E-2</v>
      </c>
      <c r="F74" s="11">
        <f>Sheet1!F74*TMP!F$3</f>
        <v>0.2163744855333033</v>
      </c>
      <c r="G74" s="11">
        <f>Sheet1!G74*TMP!G$3</f>
        <v>0.16204616869021657</v>
      </c>
      <c r="H74" s="11">
        <f>Sheet1!H74*TMP!H$3</f>
        <v>9.262937504052457E-2</v>
      </c>
      <c r="I74" s="11">
        <f>Sheet1!I74*TMP!I$3</f>
        <v>7.0816399821937312E-2</v>
      </c>
      <c r="J74" s="11">
        <f>Sheet1!J74*TMP!J$3</f>
        <v>0.14724484327797702</v>
      </c>
      <c r="K74" s="11">
        <f>Sheet1!K74*TMP!K$3</f>
        <v>7.9000690579756672E-2</v>
      </c>
      <c r="L74" s="11">
        <f>Sheet1!L74*TMP!L$3</f>
        <v>2.8385955400326502E-2</v>
      </c>
      <c r="M74" s="11">
        <f>Sheet1!M74*TMP!M$3</f>
        <v>8.8281109371653801E-2</v>
      </c>
      <c r="N74" s="11">
        <f>Sheet1!N74*TMP!N$3</f>
        <v>0.24265591480861687</v>
      </c>
      <c r="O74" s="11">
        <f>Sheet1!O74*TMP!O$3</f>
        <v>0.14840008678834382</v>
      </c>
      <c r="P74" s="11">
        <f>Sheet1!P74*TMP!P$3</f>
        <v>0.31542902851973603</v>
      </c>
      <c r="Q74" s="11">
        <f>Sheet1!Q74*TMP!Q$3</f>
        <v>0.10047855268018674</v>
      </c>
      <c r="R74" s="11">
        <f>Sheet1!R74*TMP!R$3</f>
        <v>0.21003670109621519</v>
      </c>
      <c r="S74" s="11">
        <f>Sheet1!S74*TMP!S$3</f>
        <v>0.10214795650689758</v>
      </c>
      <c r="T74" s="11">
        <f>Sheet1!T74*TMP!T$3</f>
        <v>0.37489888084630346</v>
      </c>
    </row>
    <row r="75" spans="1:20" x14ac:dyDescent="0.45">
      <c r="A75" t="s">
        <v>166</v>
      </c>
      <c r="B75" s="11">
        <f>Sheet1!B75*TMP!B$3</f>
        <v>0.11745806085964468</v>
      </c>
      <c r="C75" s="11">
        <f>Sheet1!C75*TMP!C$3</f>
        <v>0.11480916269517644</v>
      </c>
      <c r="D75" s="11">
        <f>Sheet1!D75*TMP!D$3</f>
        <v>0.30097314906824718</v>
      </c>
      <c r="E75" s="11">
        <f>Sheet1!E75*TMP!E$3</f>
        <v>0.22388241189386179</v>
      </c>
      <c r="F75" s="11">
        <f>Sheet1!F75*TMP!F$3</f>
        <v>0.25216338258772547</v>
      </c>
      <c r="G75" s="11">
        <f>Sheet1!G75*TMP!G$3</f>
        <v>0.45999954805599175</v>
      </c>
      <c r="H75" s="11">
        <f>Sheet1!H75*TMP!H$3</f>
        <v>0.24538795859076287</v>
      </c>
      <c r="I75" s="11">
        <f>Sheet1!I75*TMP!I$3</f>
        <v>0.15724278135906025</v>
      </c>
      <c r="J75" s="11">
        <f>Sheet1!J75*TMP!J$3</f>
        <v>7.6237459912013042E-2</v>
      </c>
      <c r="K75" s="11">
        <f>Sheet1!K75*TMP!K$3</f>
        <v>9.6924246830334002E-2</v>
      </c>
      <c r="L75" s="11">
        <f>Sheet1!L75*TMP!L$3</f>
        <v>6.9240674474381966E-2</v>
      </c>
      <c r="M75" s="11">
        <f>Sheet1!M75*TMP!M$3</f>
        <v>0.19218582319497815</v>
      </c>
      <c r="N75" s="11">
        <f>Sheet1!N75*TMP!N$3</f>
        <v>0.30045212466148224</v>
      </c>
      <c r="O75" s="11">
        <f>Sheet1!O75*TMP!O$3</f>
        <v>0.24032666172945288</v>
      </c>
      <c r="P75" s="11">
        <f>Sheet1!P75*TMP!P$3</f>
        <v>0.12379367849493111</v>
      </c>
      <c r="Q75" s="11">
        <f>Sheet1!Q75*TMP!Q$3</f>
        <v>0.27177411692463183</v>
      </c>
      <c r="R75" s="11">
        <f>Sheet1!R75*TMP!R$3</f>
        <v>0.14395044033587359</v>
      </c>
      <c r="S75" s="11">
        <f>Sheet1!S75*TMP!S$3</f>
        <v>0.1767954479737826</v>
      </c>
      <c r="T75" s="11">
        <f>Sheet1!T75*TMP!T$3</f>
        <v>0.35066266546477493</v>
      </c>
    </row>
    <row r="76" spans="1:20" x14ac:dyDescent="0.45">
      <c r="A76" t="s">
        <v>167</v>
      </c>
      <c r="B76" s="11">
        <f>Sheet1!B76*TMP!B$3</f>
        <v>6.1400826467126704E-2</v>
      </c>
      <c r="C76" s="11">
        <f>Sheet1!C76*TMP!C$3</f>
        <v>6.4238198395684357E-2</v>
      </c>
      <c r="D76" s="11">
        <f>Sheet1!D76*TMP!D$3</f>
        <v>0.50098285131952136</v>
      </c>
      <c r="E76" s="11">
        <f>Sheet1!E76*TMP!E$3</f>
        <v>0.13252184277859394</v>
      </c>
      <c r="F76" s="11">
        <f>Sheet1!F76*TMP!F$3</f>
        <v>0.265897281175973</v>
      </c>
      <c r="G76" s="11">
        <f>Sheet1!G76*TMP!G$3</f>
        <v>0.34998922145357358</v>
      </c>
      <c r="H76" s="11">
        <f>Sheet1!H76*TMP!H$3</f>
        <v>0.17640022515828885</v>
      </c>
      <c r="I76" s="11">
        <f>Sheet1!I76*TMP!I$3</f>
        <v>9.1854218680542735E-2</v>
      </c>
      <c r="J76" s="11">
        <f>Sheet1!J76*TMP!J$3</f>
        <v>8.4451919246443033E-2</v>
      </c>
      <c r="K76" s="11">
        <f>Sheet1!K76*TMP!K$3</f>
        <v>7.5032643917488942E-2</v>
      </c>
      <c r="L76" s="11">
        <f>Sheet1!L76*TMP!L$3</f>
        <v>5.6821326488495187E-2</v>
      </c>
      <c r="M76" s="11">
        <f>Sheet1!M76*TMP!M$3</f>
        <v>0.15915773390505419</v>
      </c>
      <c r="N76" s="11">
        <f>Sheet1!N76*TMP!N$3</f>
        <v>0.3191173795399383</v>
      </c>
      <c r="O76" s="11">
        <f>Sheet1!O76*TMP!O$3</f>
        <v>0.21883636827190753</v>
      </c>
      <c r="P76" s="11">
        <f>Sheet1!P76*TMP!P$3</f>
        <v>0.19586594620083908</v>
      </c>
      <c r="Q76" s="11">
        <f>Sheet1!Q76*TMP!Q$3</f>
        <v>0.22855247910609372</v>
      </c>
      <c r="R76" s="11">
        <f>Sheet1!R76*TMP!R$3</f>
        <v>0.10176876444851525</v>
      </c>
      <c r="S76" s="11">
        <f>Sheet1!S76*TMP!S$3</f>
        <v>0.11651574733994964</v>
      </c>
      <c r="T76" s="11">
        <f>Sheet1!T76*TMP!T$3</f>
        <v>0.41127347322130497</v>
      </c>
    </row>
    <row r="77" spans="1:20" x14ac:dyDescent="0.45">
      <c r="A77" t="s">
        <v>168</v>
      </c>
      <c r="B77" s="11">
        <f>Sheet1!B77*TMP!B$3</f>
        <v>4.2357583359739222E-2</v>
      </c>
      <c r="C77" s="11">
        <f>Sheet1!C77*TMP!C$3</f>
        <v>1.9436053204154924E-2</v>
      </c>
      <c r="D77" s="11">
        <f>Sheet1!D77*TMP!D$3</f>
        <v>0.59002645745550863</v>
      </c>
      <c r="E77" s="11">
        <f>Sheet1!E77*TMP!E$3</f>
        <v>3.6002569157688402E-2</v>
      </c>
      <c r="F77" s="11">
        <f>Sheet1!F77*TMP!F$3</f>
        <v>0.27164601755898993</v>
      </c>
      <c r="G77" s="11">
        <f>Sheet1!G77*TMP!G$3</f>
        <v>0.26149983981396818</v>
      </c>
      <c r="H77" s="11">
        <f>Sheet1!H77*TMP!H$3</f>
        <v>0.12236242735585873</v>
      </c>
      <c r="I77" s="11">
        <f>Sheet1!I77*TMP!I$3</f>
        <v>6.0015230514581963E-2</v>
      </c>
      <c r="J77" s="11">
        <f>Sheet1!J77*TMP!J$3</f>
        <v>0.15258306440870437</v>
      </c>
      <c r="K77" s="11">
        <f>Sheet1!K77*TMP!K$3</f>
        <v>6.0597675369726732E-2</v>
      </c>
      <c r="L77" s="11">
        <f>Sheet1!L77*TMP!L$3</f>
        <v>3.2924638846274182E-2</v>
      </c>
      <c r="M77" s="11">
        <f>Sheet1!M77*TMP!M$3</f>
        <v>0.10231071087242125</v>
      </c>
      <c r="N77" s="11">
        <f>Sheet1!N77*TMP!N$3</f>
        <v>0.31459285695930744</v>
      </c>
      <c r="O77" s="11">
        <f>Sheet1!O77*TMP!O$3</f>
        <v>0.19125211195548242</v>
      </c>
      <c r="P77" s="11">
        <f>Sheet1!P77*TMP!P$3</f>
        <v>0.28320456812632316</v>
      </c>
      <c r="Q77" s="11">
        <f>Sheet1!Q77*TMP!Q$3</f>
        <v>0.11972896715865049</v>
      </c>
      <c r="R77" s="11">
        <f>Sheet1!R77*TMP!R$3</f>
        <v>0.14753127103341618</v>
      </c>
      <c r="S77" s="11">
        <f>Sheet1!S77*TMP!S$3</f>
        <v>6.064718737424668E-2</v>
      </c>
      <c r="T77" s="11">
        <f>Sheet1!T77*TMP!T$3</f>
        <v>0.49591595331895055</v>
      </c>
    </row>
    <row r="78" spans="1:20" x14ac:dyDescent="0.45">
      <c r="A78" t="s">
        <v>169</v>
      </c>
      <c r="B78" s="11">
        <f>Sheet1!B78*TMP!B$3</f>
        <v>9.2887901624709987E-2</v>
      </c>
      <c r="C78" s="11">
        <f>Sheet1!C78*TMP!C$3</f>
        <v>3.8267715316872904E-2</v>
      </c>
      <c r="D78" s="11">
        <f>Sheet1!D78*TMP!D$3</f>
        <v>0.53565339669255263</v>
      </c>
      <c r="E78" s="11">
        <f>Sheet1!E78*TMP!E$3</f>
        <v>9.1047087345079991E-2</v>
      </c>
      <c r="F78" s="11">
        <f>Sheet1!F78*TMP!F$3</f>
        <v>0.15295962396902527</v>
      </c>
      <c r="G78" s="11">
        <f>Sheet1!G78*TMP!G$3</f>
        <v>0.15887375460632377</v>
      </c>
      <c r="H78" s="11">
        <f>Sheet1!H78*TMP!H$3</f>
        <v>0.1097727927201935</v>
      </c>
      <c r="I78" s="11">
        <f>Sheet1!I78*TMP!I$3</f>
        <v>0.15943027738192095</v>
      </c>
      <c r="J78" s="11">
        <f>Sheet1!J78*TMP!J$3</f>
        <v>0.17551227679651737</v>
      </c>
      <c r="K78" s="11">
        <f>Sheet1!K78*TMP!K$3</f>
        <v>0.10089720416103722</v>
      </c>
      <c r="L78" s="11">
        <f>Sheet1!L78*TMP!L$3</f>
        <v>2.7307177744099489E-2</v>
      </c>
      <c r="M78" s="11">
        <f>Sheet1!M78*TMP!M$3</f>
        <v>8.7466664243384007E-2</v>
      </c>
      <c r="N78" s="11">
        <f>Sheet1!N78*TMP!N$3</f>
        <v>0.14407988600783977</v>
      </c>
      <c r="O78" s="11">
        <f>Sheet1!O78*TMP!O$3</f>
        <v>0.12058764748081979</v>
      </c>
      <c r="P78" s="11">
        <f>Sheet1!P78*TMP!P$3</f>
        <v>0.37379736975219341</v>
      </c>
      <c r="Q78" s="11">
        <f>Sheet1!Q78*TMP!Q$3</f>
        <v>9.4603888694506463E-2</v>
      </c>
      <c r="R78" s="11">
        <f>Sheet1!R78*TMP!R$3</f>
        <v>0.35331819865476571</v>
      </c>
      <c r="S78" s="11">
        <f>Sheet1!S78*TMP!S$3</f>
        <v>0.1808166412689747</v>
      </c>
      <c r="T78" s="11">
        <f>Sheet1!T78*TMP!T$3</f>
        <v>0.2925718414097272</v>
      </c>
    </row>
    <row r="79" spans="1:20" x14ac:dyDescent="0.45">
      <c r="A79" t="s">
        <v>170</v>
      </c>
      <c r="B79" s="11">
        <f>Sheet1!B79*TMP!B$3</f>
        <v>9.9494004981386195E-3</v>
      </c>
      <c r="C79" s="11">
        <f>Sheet1!C79*TMP!C$3</f>
        <v>4.1839860445375817E-3</v>
      </c>
      <c r="D79" s="11">
        <f>Sheet1!D79*TMP!D$3</f>
        <v>0.69699088466664183</v>
      </c>
      <c r="E79" s="11">
        <f>Sheet1!E79*TMP!E$3</f>
        <v>1.0934150196391547E-2</v>
      </c>
      <c r="F79" s="11">
        <f>Sheet1!F79*TMP!F$3</f>
        <v>0.2852840709846714</v>
      </c>
      <c r="G79" s="11">
        <f>Sheet1!G79*TMP!G$3</f>
        <v>0.20918273640553081</v>
      </c>
      <c r="H79" s="11">
        <f>Sheet1!H79*TMP!H$3</f>
        <v>7.7958582977613988E-2</v>
      </c>
      <c r="I79" s="11">
        <f>Sheet1!I79*TMP!I$3</f>
        <v>2.7588841578398096E-2</v>
      </c>
      <c r="J79" s="11">
        <f>Sheet1!J79*TMP!J$3</f>
        <v>8.3246834583573875E-2</v>
      </c>
      <c r="K79" s="11">
        <f>Sheet1!K79*TMP!K$3</f>
        <v>5.8623336223206451E-2</v>
      </c>
      <c r="L79" s="11">
        <f>Sheet1!L79*TMP!L$3</f>
        <v>3.2700380511322936E-2</v>
      </c>
      <c r="M79" s="11">
        <f>Sheet1!M79*TMP!M$3</f>
        <v>0.10174613394604273</v>
      </c>
      <c r="N79" s="11">
        <f>Sheet1!N79*TMP!N$3</f>
        <v>0.34145125867640574</v>
      </c>
      <c r="O79" s="11">
        <f>Sheet1!O79*TMP!O$3</f>
        <v>0.205176595308245</v>
      </c>
      <c r="P79" s="11">
        <f>Sheet1!P79*TMP!P$3</f>
        <v>0.18252782225106035</v>
      </c>
      <c r="Q79" s="11">
        <f>Sheet1!Q79*TMP!Q$3</f>
        <v>9.3537091326406349E-2</v>
      </c>
      <c r="R79" s="11">
        <f>Sheet1!R79*TMP!R$3</f>
        <v>3.2824542823409769E-2</v>
      </c>
      <c r="S79" s="11">
        <f>Sheet1!S79*TMP!S$3</f>
        <v>1.7613257063805326E-2</v>
      </c>
      <c r="T79" s="11">
        <f>Sheet1!T79*TMP!T$3</f>
        <v>0.49418119086896889</v>
      </c>
    </row>
    <row r="80" spans="1:20" x14ac:dyDescent="0.45">
      <c r="A80" t="s">
        <v>171</v>
      </c>
      <c r="B80" s="11">
        <f>Sheet1!B80*TMP!B$3</f>
        <v>3.0373837244014767E-2</v>
      </c>
      <c r="C80" s="11">
        <f>Sheet1!C80*TMP!C$3</f>
        <v>1.5646842306552864E-2</v>
      </c>
      <c r="D80" s="11">
        <f>Sheet1!D80*TMP!D$3</f>
        <v>0.67078931491703442</v>
      </c>
      <c r="E80" s="11">
        <f>Sheet1!E80*TMP!E$3</f>
        <v>3.6057895624559862E-2</v>
      </c>
      <c r="F80" s="11">
        <f>Sheet1!F80*TMP!F$3</f>
        <v>0.21965946904755967</v>
      </c>
      <c r="G80" s="11">
        <f>Sheet1!G80*TMP!G$3</f>
        <v>0.16910789804860585</v>
      </c>
      <c r="H80" s="11">
        <f>Sheet1!H80*TMP!H$3</f>
        <v>8.9809155584978775E-2</v>
      </c>
      <c r="I80" s="11">
        <f>Sheet1!I80*TMP!I$3</f>
        <v>7.5673356962941335E-2</v>
      </c>
      <c r="J80" s="11">
        <f>Sheet1!J80*TMP!J$3</f>
        <v>0.13733278135373864</v>
      </c>
      <c r="K80" s="11">
        <f>Sheet1!K80*TMP!K$3</f>
        <v>7.5567719766865021E-2</v>
      </c>
      <c r="L80" s="11">
        <f>Sheet1!L80*TMP!L$3</f>
        <v>3.4303433229538709E-2</v>
      </c>
      <c r="M80" s="11">
        <f>Sheet1!M80*TMP!M$3</f>
        <v>0.10254006662425498</v>
      </c>
      <c r="N80" s="11">
        <f>Sheet1!N80*TMP!N$3</f>
        <v>0.25141767560392553</v>
      </c>
      <c r="O80" s="11">
        <f>Sheet1!O80*TMP!O$3</f>
        <v>0.14471078003290064</v>
      </c>
      <c r="P80" s="11">
        <f>Sheet1!P80*TMP!P$3</f>
        <v>0.3131113342642548</v>
      </c>
      <c r="Q80" s="11">
        <f>Sheet1!Q80*TMP!Q$3</f>
        <v>0.10635580954188785</v>
      </c>
      <c r="R80" s="11">
        <f>Sheet1!R80*TMP!R$3</f>
        <v>0.20530056604271307</v>
      </c>
      <c r="S80" s="11">
        <f>Sheet1!S80*TMP!S$3</f>
        <v>0.10011260585536527</v>
      </c>
      <c r="T80" s="11">
        <f>Sheet1!T80*TMP!T$3</f>
        <v>0.39394052915224365</v>
      </c>
    </row>
    <row r="81" spans="1:20" x14ac:dyDescent="0.45">
      <c r="A81" t="s">
        <v>172</v>
      </c>
      <c r="B81" s="11">
        <f>Sheet1!B81*TMP!B$3</f>
        <v>3.2945838806457406E-2</v>
      </c>
      <c r="C81" s="11">
        <f>Sheet1!C81*TMP!C$3</f>
        <v>1.5727995391741582E-2</v>
      </c>
      <c r="D81" s="11">
        <f>Sheet1!D81*TMP!D$3</f>
        <v>0.66431834303910609</v>
      </c>
      <c r="E81" s="11">
        <f>Sheet1!E81*TMP!E$3</f>
        <v>3.6205552540069727E-2</v>
      </c>
      <c r="F81" s="11">
        <f>Sheet1!F81*TMP!F$3</f>
        <v>0.21609801269987569</v>
      </c>
      <c r="G81" s="11">
        <f>Sheet1!G81*TMP!G$3</f>
        <v>0.15989922562446804</v>
      </c>
      <c r="H81" s="11">
        <f>Sheet1!H81*TMP!H$3</f>
        <v>9.1715264323057766E-2</v>
      </c>
      <c r="I81" s="11">
        <f>Sheet1!I81*TMP!I$3</f>
        <v>7.1364212183816861E-2</v>
      </c>
      <c r="J81" s="11">
        <f>Sheet1!J81*TMP!J$3</f>
        <v>0.14762058387419549</v>
      </c>
      <c r="K81" s="11">
        <f>Sheet1!K81*TMP!K$3</f>
        <v>7.9366222466934061E-2</v>
      </c>
      <c r="L81" s="11">
        <f>Sheet1!L81*TMP!L$3</f>
        <v>2.7965960701896025E-2</v>
      </c>
      <c r="M81" s="11">
        <f>Sheet1!M81*TMP!M$3</f>
        <v>8.704039307214638E-2</v>
      </c>
      <c r="N81" s="11">
        <f>Sheet1!N81*TMP!N$3</f>
        <v>0.24163281761391509</v>
      </c>
      <c r="O81" s="11">
        <f>Sheet1!O81*TMP!O$3</f>
        <v>0.14833430462962402</v>
      </c>
      <c r="P81" s="11">
        <f>Sheet1!P81*TMP!P$3</f>
        <v>0.31369700265738548</v>
      </c>
      <c r="Q81" s="11">
        <f>Sheet1!Q81*TMP!Q$3</f>
        <v>9.696073649617841E-2</v>
      </c>
      <c r="R81" s="11">
        <f>Sheet1!R81*TMP!R$3</f>
        <v>0.2114036193071189</v>
      </c>
      <c r="S81" s="11">
        <f>Sheet1!S81*TMP!S$3</f>
        <v>0.10238375259360945</v>
      </c>
      <c r="T81" s="11">
        <f>Sheet1!T81*TMP!T$3</f>
        <v>0.37421889599665098</v>
      </c>
    </row>
    <row r="82" spans="1:20" x14ac:dyDescent="0.45">
      <c r="A82" t="s">
        <v>173</v>
      </c>
      <c r="B82" s="11">
        <f>Sheet1!B82*TMP!B$3</f>
        <v>4.3762987942019237E-2</v>
      </c>
      <c r="C82" s="11">
        <f>Sheet1!C82*TMP!C$3</f>
        <v>3.770545619148858E-2</v>
      </c>
      <c r="D82" s="11">
        <f>Sheet1!D82*TMP!D$3</f>
        <v>0.5823977328998502</v>
      </c>
      <c r="E82" s="11">
        <f>Sheet1!E82*TMP!E$3</f>
        <v>9.7819377446893535E-2</v>
      </c>
      <c r="F82" s="11">
        <f>Sheet1!F82*TMP!F$3</f>
        <v>0.18099612569476012</v>
      </c>
      <c r="G82" s="11">
        <f>Sheet1!G82*TMP!G$3</f>
        <v>9.672015656999651E-2</v>
      </c>
      <c r="H82" s="11">
        <f>Sheet1!H82*TMP!H$3</f>
        <v>0.11718988739136707</v>
      </c>
      <c r="I82" s="11">
        <f>Sheet1!I82*TMP!I$3</f>
        <v>9.83074372373412E-2</v>
      </c>
      <c r="J82" s="11">
        <f>Sheet1!J82*TMP!J$3</f>
        <v>0.15865245081805138</v>
      </c>
      <c r="K82" s="11">
        <f>Sheet1!K82*TMP!K$3</f>
        <v>0.10829718022342248</v>
      </c>
      <c r="L82" s="11">
        <f>Sheet1!L82*TMP!L$3</f>
        <v>3.0778188551580654E-2</v>
      </c>
      <c r="M82" s="11">
        <f>Sheet1!M82*TMP!M$3</f>
        <v>0.10861417558391921</v>
      </c>
      <c r="N82" s="11">
        <f>Sheet1!N82*TMP!N$3</f>
        <v>0.14635501221449929</v>
      </c>
      <c r="O82" s="11">
        <f>Sheet1!O82*TMP!O$3</f>
        <v>0.12570745085378729</v>
      </c>
      <c r="P82" s="11">
        <f>Sheet1!P82*TMP!P$3</f>
        <v>0.36424512811198806</v>
      </c>
      <c r="Q82" s="11">
        <f>Sheet1!Q82*TMP!Q$3</f>
        <v>0.13961720545990217</v>
      </c>
      <c r="R82" s="11">
        <f>Sheet1!R82*TMP!R$3</f>
        <v>0.35751006032449012</v>
      </c>
      <c r="S82" s="11">
        <f>Sheet1!S82*TMP!S$3</f>
        <v>0.20681051743160783</v>
      </c>
      <c r="T82" s="11">
        <f>Sheet1!T82*TMP!T$3</f>
        <v>0.26235126277429233</v>
      </c>
    </row>
    <row r="83" spans="1:20" x14ac:dyDescent="0.45">
      <c r="A83" t="s">
        <v>174</v>
      </c>
      <c r="B83" s="11">
        <f>Sheet1!B83*TMP!B$3</f>
        <v>1.8005745731494882E-2</v>
      </c>
      <c r="C83" s="11">
        <f>Sheet1!C83*TMP!C$3</f>
        <v>2.9234208932013239E-2</v>
      </c>
      <c r="D83" s="11">
        <f>Sheet1!D83*TMP!D$3</f>
        <v>0.62286623307212263</v>
      </c>
      <c r="E83" s="11">
        <f>Sheet1!E83*TMP!E$3</f>
        <v>8.065912297593783E-2</v>
      </c>
      <c r="F83" s="11">
        <f>Sheet1!F83*TMP!F$3</f>
        <v>0.24401457440831073</v>
      </c>
      <c r="G83" s="11">
        <f>Sheet1!G83*TMP!G$3</f>
        <v>0.18577344237861704</v>
      </c>
      <c r="H83" s="11">
        <f>Sheet1!H83*TMP!H$3</f>
        <v>0.12468723535453663</v>
      </c>
      <c r="I83" s="11">
        <f>Sheet1!I83*TMP!I$3</f>
        <v>5.1326886093120777E-2</v>
      </c>
      <c r="J83" s="11">
        <f>Sheet1!J83*TMP!J$3</f>
        <v>9.7046624820385674E-2</v>
      </c>
      <c r="K83" s="11">
        <f>Sheet1!K83*TMP!K$3</f>
        <v>8.2308461834344454E-2</v>
      </c>
      <c r="L83" s="11">
        <f>Sheet1!L83*TMP!L$3</f>
        <v>4.4512810307443647E-2</v>
      </c>
      <c r="M83" s="11">
        <f>Sheet1!M83*TMP!M$3</f>
        <v>0.14882424740995787</v>
      </c>
      <c r="N83" s="11">
        <f>Sheet1!N83*TMP!N$3</f>
        <v>0.25284987857416635</v>
      </c>
      <c r="O83" s="11">
        <f>Sheet1!O83*TMP!O$3</f>
        <v>0.17276986061427943</v>
      </c>
      <c r="P83" s="11">
        <f>Sheet1!P83*TMP!P$3</f>
        <v>0.29471804648027811</v>
      </c>
      <c r="Q83" s="11">
        <f>Sheet1!Q83*TMP!Q$3</f>
        <v>0.21256104257621744</v>
      </c>
      <c r="R83" s="11">
        <f>Sheet1!R83*TMP!R$3</f>
        <v>0.1795428758880685</v>
      </c>
      <c r="S83" s="11">
        <f>Sheet1!S83*TMP!S$3</f>
        <v>0.1301807722717355</v>
      </c>
      <c r="T83" s="11">
        <f>Sheet1!T83*TMP!T$3</f>
        <v>0.37972646780051672</v>
      </c>
    </row>
    <row r="84" spans="1:20" x14ac:dyDescent="0.45">
      <c r="A84" t="s">
        <v>175</v>
      </c>
      <c r="B84" s="11">
        <f>Sheet1!B84*TMP!B$3</f>
        <v>4.1252436775618802E-2</v>
      </c>
      <c r="C84" s="11">
        <f>Sheet1!C84*TMP!C$3</f>
        <v>4.0992738141345061E-2</v>
      </c>
      <c r="D84" s="11">
        <f>Sheet1!D84*TMP!D$3</f>
        <v>0.58905322044839492</v>
      </c>
      <c r="E84" s="11">
        <f>Sheet1!E84*TMP!E$3</f>
        <v>0.10650922586717884</v>
      </c>
      <c r="F84" s="11">
        <f>Sheet1!F84*TMP!F$3</f>
        <v>0.17437254119864559</v>
      </c>
      <c r="G84" s="11">
        <f>Sheet1!G84*TMP!G$3</f>
        <v>0.1344389706563475</v>
      </c>
      <c r="H84" s="11">
        <f>Sheet1!H84*TMP!H$3</f>
        <v>0.13797253612894073</v>
      </c>
      <c r="I84" s="11">
        <f>Sheet1!I84*TMP!I$3</f>
        <v>9.6008616529557445E-2</v>
      </c>
      <c r="J84" s="11">
        <f>Sheet1!J84*TMP!J$3</f>
        <v>0.16137368588238557</v>
      </c>
      <c r="K84" s="11">
        <f>Sheet1!K84*TMP!K$3</f>
        <v>0.10353118118320628</v>
      </c>
      <c r="L84" s="11">
        <f>Sheet1!L84*TMP!L$3</f>
        <v>3.9752876363748642E-2</v>
      </c>
      <c r="M84" s="11">
        <f>Sheet1!M84*TMP!M$3</f>
        <v>0.13408208292368665</v>
      </c>
      <c r="N84" s="11">
        <f>Sheet1!N84*TMP!N$3</f>
        <v>0.15150807790447207</v>
      </c>
      <c r="O84" s="11">
        <f>Sheet1!O84*TMP!O$3</f>
        <v>0.11548957059723521</v>
      </c>
      <c r="P84" s="11">
        <f>Sheet1!P84*TMP!P$3</f>
        <v>0.42505219318728643</v>
      </c>
      <c r="Q84" s="11">
        <f>Sheet1!Q84*TMP!Q$3</f>
        <v>0.21418969884060732</v>
      </c>
      <c r="R84" s="11">
        <f>Sheet1!R84*TMP!R$3</f>
        <v>0.36064279145575079</v>
      </c>
      <c r="S84" s="11">
        <f>Sheet1!S84*TMP!S$3</f>
        <v>0.21630346259180644</v>
      </c>
      <c r="T84" s="11">
        <f>Sheet1!T84*TMP!T$3</f>
        <v>0.25871841921833877</v>
      </c>
    </row>
    <row r="85" spans="1:20" x14ac:dyDescent="0.45">
      <c r="A85" t="s">
        <v>176</v>
      </c>
      <c r="B85" s="11">
        <f>Sheet1!B85*TMP!B$3</f>
        <v>3.3551753217866298E-2</v>
      </c>
      <c r="C85" s="11">
        <f>Sheet1!C85*TMP!C$3</f>
        <v>1.6002414134633578E-2</v>
      </c>
      <c r="D85" s="11">
        <f>Sheet1!D85*TMP!D$3</f>
        <v>0.66351398217890689</v>
      </c>
      <c r="E85" s="11">
        <f>Sheet1!E85*TMP!E$3</f>
        <v>3.6783980799586613E-2</v>
      </c>
      <c r="F85" s="11">
        <f>Sheet1!F85*TMP!F$3</f>
        <v>0.21434384858387226</v>
      </c>
      <c r="G85" s="11">
        <f>Sheet1!G85*TMP!G$3</f>
        <v>0.15828876515330059</v>
      </c>
      <c r="H85" s="11">
        <f>Sheet1!H85*TMP!H$3</f>
        <v>9.1767676124654904E-2</v>
      </c>
      <c r="I85" s="11">
        <f>Sheet1!I85*TMP!I$3</f>
        <v>7.2746335991720423E-2</v>
      </c>
      <c r="J85" s="11">
        <f>Sheet1!J85*TMP!J$3</f>
        <v>0.14910436922820558</v>
      </c>
      <c r="K85" s="11">
        <f>Sheet1!K85*TMP!K$3</f>
        <v>7.9898730302416052E-2</v>
      </c>
      <c r="L85" s="11">
        <f>Sheet1!L85*TMP!L$3</f>
        <v>2.7894100498397051E-2</v>
      </c>
      <c r="M85" s="11">
        <f>Sheet1!M85*TMP!M$3</f>
        <v>8.6726155671576238E-2</v>
      </c>
      <c r="N85" s="11">
        <f>Sheet1!N85*TMP!N$3</f>
        <v>0.23905155605613437</v>
      </c>
      <c r="O85" s="11">
        <f>Sheet1!O85*TMP!O$3</f>
        <v>0.14676748368847803</v>
      </c>
      <c r="P85" s="11">
        <f>Sheet1!P85*TMP!P$3</f>
        <v>0.31656486525304361</v>
      </c>
      <c r="Q85" s="11">
        <f>Sheet1!Q85*TMP!Q$3</f>
        <v>9.6328813096071025E-2</v>
      </c>
      <c r="R85" s="11">
        <f>Sheet1!R85*TMP!R$3</f>
        <v>0.21619033159673853</v>
      </c>
      <c r="S85" s="11">
        <f>Sheet1!S85*TMP!S$3</f>
        <v>0.10455911315632187</v>
      </c>
      <c r="T85" s="11">
        <f>Sheet1!T85*TMP!T$3</f>
        <v>0.37147361554646785</v>
      </c>
    </row>
    <row r="86" spans="1:20" x14ac:dyDescent="0.45">
      <c r="A86" t="s">
        <v>177</v>
      </c>
      <c r="B86" s="11">
        <f>Sheet1!B86*TMP!B$3</f>
        <v>0.11913912086431956</v>
      </c>
      <c r="C86" s="11">
        <f>Sheet1!C86*TMP!C$3</f>
        <v>0.11661412685231198</v>
      </c>
      <c r="D86" s="11">
        <f>Sheet1!D86*TMP!D$3</f>
        <v>0.29474562784124458</v>
      </c>
      <c r="E86" s="11">
        <f>Sheet1!E86*TMP!E$3</f>
        <v>0.22746462260701347</v>
      </c>
      <c r="F86" s="11">
        <f>Sheet1!F86*TMP!F$3</f>
        <v>0.25145214289121748</v>
      </c>
      <c r="G86" s="11">
        <f>Sheet1!G86*TMP!G$3</f>
        <v>0.46410987531567394</v>
      </c>
      <c r="H86" s="11">
        <f>Sheet1!H86*TMP!H$3</f>
        <v>0.24840979956232567</v>
      </c>
      <c r="I86" s="11">
        <f>Sheet1!I86*TMP!I$3</f>
        <v>0.15908394913214857</v>
      </c>
      <c r="J86" s="11">
        <f>Sheet1!J86*TMP!J$3</f>
        <v>7.6526034431416201E-2</v>
      </c>
      <c r="K86" s="11">
        <f>Sheet1!K86*TMP!K$3</f>
        <v>9.7554011010790739E-2</v>
      </c>
      <c r="L86" s="11">
        <f>Sheet1!L86*TMP!L$3</f>
        <v>6.9769912234411799E-2</v>
      </c>
      <c r="M86" s="11">
        <f>Sheet1!M86*TMP!M$3</f>
        <v>0.19349737168103506</v>
      </c>
      <c r="N86" s="11">
        <f>Sheet1!N86*TMP!N$3</f>
        <v>0.29953449439941138</v>
      </c>
      <c r="O86" s="11">
        <f>Sheet1!O86*TMP!O$3</f>
        <v>0.2408413642830505</v>
      </c>
      <c r="P86" s="11">
        <f>Sheet1!P86*TMP!P$3</f>
        <v>0.12400822677546804</v>
      </c>
      <c r="Q86" s="11">
        <f>Sheet1!Q86*TMP!Q$3</f>
        <v>0.27550880580624848</v>
      </c>
      <c r="R86" s="11">
        <f>Sheet1!R86*TMP!R$3</f>
        <v>0.14607083822322894</v>
      </c>
      <c r="S86" s="11">
        <f>Sheet1!S86*TMP!S$3</f>
        <v>0.17968063889844033</v>
      </c>
      <c r="T86" s="11">
        <f>Sheet1!T86*TMP!T$3</f>
        <v>0.34765779633895583</v>
      </c>
    </row>
    <row r="87" spans="1:20" x14ac:dyDescent="0.45">
      <c r="A87" t="s">
        <v>178</v>
      </c>
      <c r="B87" s="11">
        <f>Sheet1!B87*TMP!B$3</f>
        <v>0.11363632425405155</v>
      </c>
      <c r="C87" s="11">
        <f>Sheet1!C87*TMP!C$3</f>
        <v>0.11092267030673733</v>
      </c>
      <c r="D87" s="11">
        <f>Sheet1!D87*TMP!D$3</f>
        <v>0.31482841296700315</v>
      </c>
      <c r="E87" s="11">
        <f>Sheet1!E87*TMP!E$3</f>
        <v>0.21639082332786169</v>
      </c>
      <c r="F87" s="11">
        <f>Sheet1!F87*TMP!F$3</f>
        <v>0.25389097540909378</v>
      </c>
      <c r="G87" s="11">
        <f>Sheet1!G87*TMP!G$3</f>
        <v>0.45067548295392867</v>
      </c>
      <c r="H87" s="11">
        <f>Sheet1!H87*TMP!H$3</f>
        <v>0.23879731066516799</v>
      </c>
      <c r="I87" s="11">
        <f>Sheet1!I87*TMP!I$3</f>
        <v>0.15313837887102708</v>
      </c>
      <c r="J87" s="11">
        <f>Sheet1!J87*TMP!J$3</f>
        <v>7.5661105644850721E-2</v>
      </c>
      <c r="K87" s="11">
        <f>Sheet1!K87*TMP!K$3</f>
        <v>9.5471832878148505E-2</v>
      </c>
      <c r="L87" s="11">
        <f>Sheet1!L87*TMP!L$3</f>
        <v>6.8128361011476221E-2</v>
      </c>
      <c r="M87" s="11">
        <f>Sheet1!M87*TMP!M$3</f>
        <v>0.18920947991365011</v>
      </c>
      <c r="N87" s="11">
        <f>Sheet1!N87*TMP!N$3</f>
        <v>0.30242978615428151</v>
      </c>
      <c r="O87" s="11">
        <f>Sheet1!O87*TMP!O$3</f>
        <v>0.23933654487606901</v>
      </c>
      <c r="P87" s="11">
        <f>Sheet1!P87*TMP!P$3</f>
        <v>0.12360712449806643</v>
      </c>
      <c r="Q87" s="11">
        <f>Sheet1!Q87*TMP!Q$3</f>
        <v>0.26368910652707805</v>
      </c>
      <c r="R87" s="11">
        <f>Sheet1!R87*TMP!R$3</f>
        <v>0.13955974656827957</v>
      </c>
      <c r="S87" s="11">
        <f>Sheet1!S87*TMP!S$3</f>
        <v>0.17095824196538945</v>
      </c>
      <c r="T87" s="11">
        <f>Sheet1!T87*TMP!T$3</f>
        <v>0.35710951319950124</v>
      </c>
    </row>
    <row r="88" spans="1:20" x14ac:dyDescent="0.45">
      <c r="A88" t="s">
        <v>179</v>
      </c>
      <c r="B88" s="11">
        <f>Sheet1!B88*TMP!B$3</f>
        <v>9.5152538526745073E-2</v>
      </c>
      <c r="C88" s="11">
        <f>Sheet1!C88*TMP!C$3</f>
        <v>3.9308307624066133E-2</v>
      </c>
      <c r="D88" s="11">
        <f>Sheet1!D88*TMP!D$3</f>
        <v>0.5308700215436617</v>
      </c>
      <c r="E88" s="11">
        <f>Sheet1!E88*TMP!E$3</f>
        <v>9.3599789774479164E-2</v>
      </c>
      <c r="F88" s="11">
        <f>Sheet1!F88*TMP!F$3</f>
        <v>0.1500250998601228</v>
      </c>
      <c r="G88" s="11">
        <f>Sheet1!G88*TMP!G$3</f>
        <v>0.16005666675403366</v>
      </c>
      <c r="H88" s="11">
        <f>Sheet1!H88*TMP!H$3</f>
        <v>0.11131149464775177</v>
      </c>
      <c r="I88" s="11">
        <f>Sheet1!I88*TMP!I$3</f>
        <v>0.16289253425299854</v>
      </c>
      <c r="J88" s="11">
        <f>Sheet1!J88*TMP!J$3</f>
        <v>0.17689976050641507</v>
      </c>
      <c r="K88" s="11">
        <f>Sheet1!K88*TMP!K$3</f>
        <v>0.10162136289046626</v>
      </c>
      <c r="L88" s="11">
        <f>Sheet1!L88*TMP!L$3</f>
        <v>2.763164832926996E-2</v>
      </c>
      <c r="M88" s="11">
        <f>Sheet1!M88*TMP!M$3</f>
        <v>8.84686932988622E-2</v>
      </c>
      <c r="N88" s="11">
        <f>Sheet1!N88*TMP!N$3</f>
        <v>0.14014649427054338</v>
      </c>
      <c r="O88" s="11">
        <f>Sheet1!O88*TMP!O$3</f>
        <v>0.11888601658221849</v>
      </c>
      <c r="P88" s="11">
        <f>Sheet1!P88*TMP!P$3</f>
        <v>0.37894945921646706</v>
      </c>
      <c r="Q88" s="11">
        <f>Sheet1!Q88*TMP!Q$3</f>
        <v>9.7427610426393224E-2</v>
      </c>
      <c r="R88" s="11">
        <f>Sheet1!R88*TMP!R$3</f>
        <v>0.35961908508897733</v>
      </c>
      <c r="S88" s="11">
        <f>Sheet1!S88*TMP!S$3</f>
        <v>0.18455824284419736</v>
      </c>
      <c r="T88" s="11">
        <f>Sheet1!T88*TMP!T$3</f>
        <v>0.28885388658639066</v>
      </c>
    </row>
    <row r="89" spans="1:20" x14ac:dyDescent="0.45">
      <c r="A89" t="s">
        <v>180</v>
      </c>
      <c r="B89" s="11">
        <f>Sheet1!B89*TMP!B$3</f>
        <v>4.0685944652084187E-2</v>
      </c>
      <c r="C89" s="11">
        <f>Sheet1!C89*TMP!C$3</f>
        <v>4.1200380802198171E-2</v>
      </c>
      <c r="D89" s="11">
        <f>Sheet1!D89*TMP!D$3</f>
        <v>0.58836633612408684</v>
      </c>
      <c r="E89" s="11">
        <f>Sheet1!E89*TMP!E$3</f>
        <v>0.10732048579176416</v>
      </c>
      <c r="F89" s="11">
        <f>Sheet1!F89*TMP!F$3</f>
        <v>0.17566326575215951</v>
      </c>
      <c r="G89" s="11">
        <f>Sheet1!G89*TMP!G$3</f>
        <v>0.13577161149513645</v>
      </c>
      <c r="H89" s="11">
        <f>Sheet1!H89*TMP!H$3</f>
        <v>0.13886999199816075</v>
      </c>
      <c r="I89" s="11">
        <f>Sheet1!I89*TMP!I$3</f>
        <v>9.4832288896264924E-2</v>
      </c>
      <c r="J89" s="11">
        <f>Sheet1!J89*TMP!J$3</f>
        <v>0.15981198670061394</v>
      </c>
      <c r="K89" s="11">
        <f>Sheet1!K89*TMP!K$3</f>
        <v>0.10341640086033682</v>
      </c>
      <c r="L89" s="11">
        <f>Sheet1!L89*TMP!L$3</f>
        <v>4.0076727159005281E-2</v>
      </c>
      <c r="M89" s="11">
        <f>Sheet1!M89*TMP!M$3</f>
        <v>0.13544157090711165</v>
      </c>
      <c r="N89" s="11">
        <f>Sheet1!N89*TMP!N$3</f>
        <v>0.15272167386467742</v>
      </c>
      <c r="O89" s="11">
        <f>Sheet1!O89*TMP!O$3</f>
        <v>0.11675438845380741</v>
      </c>
      <c r="P89" s="11">
        <f>Sheet1!P89*TMP!P$3</f>
        <v>0.42374377493143811</v>
      </c>
      <c r="Q89" s="11">
        <f>Sheet1!Q89*TMP!Q$3</f>
        <v>0.21735319353846849</v>
      </c>
      <c r="R89" s="11">
        <f>Sheet1!R89*TMP!R$3</f>
        <v>0.35795451564556779</v>
      </c>
      <c r="S89" s="11">
        <f>Sheet1!S89*TMP!S$3</f>
        <v>0.2160813658076528</v>
      </c>
      <c r="T89" s="11">
        <f>Sheet1!T89*TMP!T$3</f>
        <v>0.25960091799981533</v>
      </c>
    </row>
    <row r="90" spans="1:20" x14ac:dyDescent="0.45">
      <c r="A90" t="s">
        <v>181</v>
      </c>
      <c r="B90" s="11">
        <f>Sheet1!B90*TMP!B$3</f>
        <v>0.11534499861597265</v>
      </c>
      <c r="C90" s="11">
        <f>Sheet1!C90*TMP!C$3</f>
        <v>0.11269323291325434</v>
      </c>
      <c r="D90" s="11">
        <f>Sheet1!D90*TMP!D$3</f>
        <v>0.30858789263319703</v>
      </c>
      <c r="E90" s="11">
        <f>Sheet1!E90*TMP!E$3</f>
        <v>0.21983929513485254</v>
      </c>
      <c r="F90" s="11">
        <f>Sheet1!F90*TMP!F$3</f>
        <v>0.25313538017973514</v>
      </c>
      <c r="G90" s="11">
        <f>Sheet1!G90*TMP!G$3</f>
        <v>0.45484730939681817</v>
      </c>
      <c r="H90" s="11">
        <f>Sheet1!H90*TMP!H$3</f>
        <v>0.24178634363331417</v>
      </c>
      <c r="I90" s="11">
        <f>Sheet1!I90*TMP!I$3</f>
        <v>0.15498577887535553</v>
      </c>
      <c r="J90" s="11">
        <f>Sheet1!J90*TMP!J$3</f>
        <v>7.5930889887912231E-2</v>
      </c>
      <c r="K90" s="11">
        <f>Sheet1!K90*TMP!K$3</f>
        <v>9.6118054741771597E-2</v>
      </c>
      <c r="L90" s="11">
        <f>Sheet1!L90*TMP!L$3</f>
        <v>6.8639464680388548E-2</v>
      </c>
      <c r="M90" s="11">
        <f>Sheet1!M90*TMP!M$3</f>
        <v>0.19054099541091488</v>
      </c>
      <c r="N90" s="11">
        <f>Sheet1!N90*TMP!N$3</f>
        <v>0.30152911453899039</v>
      </c>
      <c r="O90" s="11">
        <f>Sheet1!O90*TMP!O$3</f>
        <v>0.23980655118497887</v>
      </c>
      <c r="P90" s="11">
        <f>Sheet1!P90*TMP!P$3</f>
        <v>0.12373626312222435</v>
      </c>
      <c r="Q90" s="11">
        <f>Sheet1!Q90*TMP!Q$3</f>
        <v>0.2673654253900295</v>
      </c>
      <c r="R90" s="11">
        <f>Sheet1!R90*TMP!R$3</f>
        <v>0.14158806033408519</v>
      </c>
      <c r="S90" s="11">
        <f>Sheet1!S90*TMP!S$3</f>
        <v>0.17367764318361645</v>
      </c>
      <c r="T90" s="11">
        <f>Sheet1!T90*TMP!T$3</f>
        <v>0.35416879740276552</v>
      </c>
    </row>
    <row r="91" spans="1:20" x14ac:dyDescent="0.45">
      <c r="A91" t="s">
        <v>182</v>
      </c>
      <c r="B91" s="11">
        <f>Sheet1!B91*TMP!B$3</f>
        <v>9.9086645584913105E-2</v>
      </c>
      <c r="C91" s="11">
        <f>Sheet1!C91*TMP!C$3</f>
        <v>4.2749701534098093E-2</v>
      </c>
      <c r="D91" s="11">
        <f>Sheet1!D91*TMP!D$3</f>
        <v>0.55880759154266746</v>
      </c>
      <c r="E91" s="11">
        <f>Sheet1!E91*TMP!E$3</f>
        <v>0.1056879948877027</v>
      </c>
      <c r="F91" s="11">
        <f>Sheet1!F91*TMP!F$3</f>
        <v>0.11342089040073157</v>
      </c>
      <c r="G91" s="11">
        <f>Sheet1!G91*TMP!G$3</f>
        <v>9.9916676647113206E-2</v>
      </c>
      <c r="H91" s="11">
        <f>Sheet1!H91*TMP!H$3</f>
        <v>0.11826565383959017</v>
      </c>
      <c r="I91" s="11">
        <f>Sheet1!I91*TMP!I$3</f>
        <v>0.17838901242855404</v>
      </c>
      <c r="J91" s="11">
        <f>Sheet1!J91*TMP!J$3</f>
        <v>0.17657355760731483</v>
      </c>
      <c r="K91" s="11">
        <f>Sheet1!K91*TMP!K$3</f>
        <v>0.11121906302049896</v>
      </c>
      <c r="L91" s="11">
        <f>Sheet1!L91*TMP!L$3</f>
        <v>3.031295356731737E-2</v>
      </c>
      <c r="M91" s="11">
        <f>Sheet1!M91*TMP!M$3</f>
        <v>0.11029418344191012</v>
      </c>
      <c r="N91" s="11">
        <f>Sheet1!N91*TMP!N$3</f>
        <v>0.10378260907261586</v>
      </c>
      <c r="O91" s="11">
        <f>Sheet1!O91*TMP!O$3</f>
        <v>7.7209130831714323E-2</v>
      </c>
      <c r="P91" s="11">
        <f>Sheet1!P91*TMP!P$3</f>
        <v>0.45189144357388766</v>
      </c>
      <c r="Q91" s="11">
        <f>Sheet1!Q91*TMP!Q$3</f>
        <v>0.15838098648999421</v>
      </c>
      <c r="R91" s="11">
        <f>Sheet1!R91*TMP!R$3</f>
        <v>0.44832030839626325</v>
      </c>
      <c r="S91" s="11">
        <f>Sheet1!S91*TMP!S$3</f>
        <v>0.25078959910852838</v>
      </c>
      <c r="T91" s="11">
        <f>Sheet1!T91*TMP!T$3</f>
        <v>0.27082898852190651</v>
      </c>
    </row>
    <row r="92" spans="1:20" x14ac:dyDescent="0.45">
      <c r="A92" t="s">
        <v>183</v>
      </c>
      <c r="B92" s="11">
        <f>Sheet1!B92*TMP!B$3</f>
        <v>9.8215605580597373E-3</v>
      </c>
      <c r="C92" s="11">
        <f>Sheet1!C92*TMP!C$3</f>
        <v>4.0310031842751394E-3</v>
      </c>
      <c r="D92" s="11">
        <f>Sheet1!D92*TMP!D$3</f>
        <v>0.69733118457831156</v>
      </c>
      <c r="E92" s="11">
        <f>Sheet1!E92*TMP!E$3</f>
        <v>1.0534354988239032E-2</v>
      </c>
      <c r="F92" s="11">
        <f>Sheet1!F92*TMP!F$3</f>
        <v>0.28587669066336191</v>
      </c>
      <c r="G92" s="11">
        <f>Sheet1!G92*TMP!G$3</f>
        <v>0.20854301612831611</v>
      </c>
      <c r="H92" s="11">
        <f>Sheet1!H92*TMP!H$3</f>
        <v>7.6981835765116302E-2</v>
      </c>
      <c r="I92" s="11">
        <f>Sheet1!I92*TMP!I$3</f>
        <v>2.7992102792828794E-2</v>
      </c>
      <c r="J92" s="11">
        <f>Sheet1!J92*TMP!J$3</f>
        <v>8.2277959597091152E-2</v>
      </c>
      <c r="K92" s="11">
        <f>Sheet1!K92*TMP!K$3</f>
        <v>5.8470152523916089E-2</v>
      </c>
      <c r="L92" s="11">
        <f>Sheet1!L92*TMP!L$3</f>
        <v>3.286899294270558E-2</v>
      </c>
      <c r="M92" s="11">
        <f>Sheet1!M92*TMP!M$3</f>
        <v>0.10201354110214655</v>
      </c>
      <c r="N92" s="11">
        <f>Sheet1!N92*TMP!N$3</f>
        <v>0.34215059620731408</v>
      </c>
      <c r="O92" s="11">
        <f>Sheet1!O92*TMP!O$3</f>
        <v>0.20531126158470858</v>
      </c>
      <c r="P92" s="11">
        <f>Sheet1!P92*TMP!P$3</f>
        <v>0.18006173854362989</v>
      </c>
      <c r="Q92" s="11">
        <f>Sheet1!Q92*TMP!Q$3</f>
        <v>9.1400428036039039E-2</v>
      </c>
      <c r="R92" s="11">
        <f>Sheet1!R92*TMP!R$3</f>
        <v>3.2041388535175373E-2</v>
      </c>
      <c r="S92" s="11">
        <f>Sheet1!S92*TMP!S$3</f>
        <v>1.6958786850355061E-2</v>
      </c>
      <c r="T92" s="11">
        <f>Sheet1!T92*TMP!T$3</f>
        <v>0.49604316291003131</v>
      </c>
    </row>
    <row r="93" spans="1:20" x14ac:dyDescent="0.45">
      <c r="A93" t="s">
        <v>184</v>
      </c>
      <c r="B93" s="11">
        <f>Sheet1!B93*TMP!B$3</f>
        <v>9.0471679648231898E-2</v>
      </c>
      <c r="C93" s="11">
        <f>Sheet1!C93*TMP!C$3</f>
        <v>1.7026809478907914E-2</v>
      </c>
      <c r="D93" s="11">
        <f>Sheet1!D93*TMP!D$3</f>
        <v>0.6366736508844385</v>
      </c>
      <c r="E93" s="11">
        <f>Sheet1!E93*TMP!E$3</f>
        <v>3.3676942785231812E-2</v>
      </c>
      <c r="F93" s="11">
        <f>Sheet1!F93*TMP!F$3</f>
        <v>0.15345300980636595</v>
      </c>
      <c r="G93" s="11">
        <f>Sheet1!G93*TMP!G$3</f>
        <v>0.12369028901187849</v>
      </c>
      <c r="H93" s="11">
        <f>Sheet1!H93*TMP!H$3</f>
        <v>7.0822814456749331E-2</v>
      </c>
      <c r="I93" s="11">
        <f>Sheet1!I93*TMP!I$3</f>
        <v>0.15429823063557979</v>
      </c>
      <c r="J93" s="11">
        <f>Sheet1!J93*TMP!J$3</f>
        <v>0.1664217886897954</v>
      </c>
      <c r="K93" s="11">
        <f>Sheet1!K93*TMP!K$3</f>
        <v>8.7080168716816869E-2</v>
      </c>
      <c r="L93" s="11">
        <f>Sheet1!L93*TMP!L$3</f>
        <v>1.8184815972989418E-2</v>
      </c>
      <c r="M93" s="11">
        <f>Sheet1!M93*TMP!M$3</f>
        <v>6.1106849971885764E-2</v>
      </c>
      <c r="N93" s="11">
        <f>Sheet1!N93*TMP!N$3</f>
        <v>0.19213492028484322</v>
      </c>
      <c r="O93" s="11">
        <f>Sheet1!O93*TMP!O$3</f>
        <v>0.10770334398861436</v>
      </c>
      <c r="P93" s="11">
        <f>Sheet1!P93*TMP!P$3</f>
        <v>0.34449976926965759</v>
      </c>
      <c r="Q93" s="11">
        <f>Sheet1!Q93*TMP!Q$3</f>
        <v>3.6487778786217742E-2</v>
      </c>
      <c r="R93" s="11">
        <f>Sheet1!R93*TMP!R$3</f>
        <v>0.30371036412704755</v>
      </c>
      <c r="S93" s="11">
        <f>Sheet1!S93*TMP!S$3</f>
        <v>0.13685500119953573</v>
      </c>
      <c r="T93" s="11">
        <f>Sheet1!T93*TMP!T$3</f>
        <v>0.3833920006132408</v>
      </c>
    </row>
    <row r="94" spans="1:20" x14ac:dyDescent="0.45">
      <c r="A94" t="s">
        <v>185</v>
      </c>
      <c r="B94" s="11">
        <f>Sheet1!B94*TMP!B$3</f>
        <v>4.1518714330075958E-2</v>
      </c>
      <c r="C94" s="11">
        <f>Sheet1!C94*TMP!C$3</f>
        <v>4.2422743964805006E-2</v>
      </c>
      <c r="D94" s="11">
        <f>Sheet1!D94*TMP!D$3</f>
        <v>0.58375745023939629</v>
      </c>
      <c r="E94" s="11">
        <f>Sheet1!E94*TMP!E$3</f>
        <v>0.11067055322157403</v>
      </c>
      <c r="F94" s="11">
        <f>Sheet1!F94*TMP!F$3</f>
        <v>0.1731640841321293</v>
      </c>
      <c r="G94" s="11">
        <f>Sheet1!G94*TMP!G$3</f>
        <v>0.13154764535687519</v>
      </c>
      <c r="H94" s="11">
        <f>Sheet1!H94*TMP!H$3</f>
        <v>0.14004407263852192</v>
      </c>
      <c r="I94" s="11">
        <f>Sheet1!I94*TMP!I$3</f>
        <v>9.6822363099759876E-2</v>
      </c>
      <c r="J94" s="11">
        <f>Sheet1!J94*TMP!J$3</f>
        <v>0.16098751657186922</v>
      </c>
      <c r="K94" s="11">
        <f>Sheet1!K94*TMP!K$3</f>
        <v>0.10516784359878203</v>
      </c>
      <c r="L94" s="11">
        <f>Sheet1!L94*TMP!L$3</f>
        <v>4.0122178625639028E-2</v>
      </c>
      <c r="M94" s="11">
        <f>Sheet1!M94*TMP!M$3</f>
        <v>0.13622357864655615</v>
      </c>
      <c r="N94" s="11">
        <f>Sheet1!N94*TMP!N$3</f>
        <v>0.14668404058456463</v>
      </c>
      <c r="O94" s="11">
        <f>Sheet1!O94*TMP!O$3</f>
        <v>0.11500433476249755</v>
      </c>
      <c r="P94" s="11">
        <f>Sheet1!P94*TMP!P$3</f>
        <v>0.42709401527473678</v>
      </c>
      <c r="Q94" s="11">
        <f>Sheet1!Q94*TMP!Q$3</f>
        <v>0.21870906779039037</v>
      </c>
      <c r="R94" s="11">
        <f>Sheet1!R94*TMP!R$3</f>
        <v>0.36747931243846726</v>
      </c>
      <c r="S94" s="11">
        <f>Sheet1!S94*TMP!S$3</f>
        <v>0.22230562983507099</v>
      </c>
      <c r="T94" s="11">
        <f>Sheet1!T94*TMP!T$3</f>
        <v>0.25270722841367782</v>
      </c>
    </row>
    <row r="95" spans="1:20" x14ac:dyDescent="0.45">
      <c r="A95" t="s">
        <v>186</v>
      </c>
      <c r="B95" s="11">
        <f>Sheet1!B95*TMP!B$3</f>
        <v>0.1135068252505176</v>
      </c>
      <c r="C95" s="11">
        <f>Sheet1!C95*TMP!C$3</f>
        <v>0.11085624956383636</v>
      </c>
      <c r="D95" s="11">
        <f>Sheet1!D95*TMP!D$3</f>
        <v>0.31520689513581435</v>
      </c>
      <c r="E95" s="11">
        <f>Sheet1!E95*TMP!E$3</f>
        <v>0.2163332268422479</v>
      </c>
      <c r="F95" s="11">
        <f>Sheet1!F95*TMP!F$3</f>
        <v>0.25398280977406124</v>
      </c>
      <c r="G95" s="11">
        <f>Sheet1!G95*TMP!G$3</f>
        <v>0.45036567326032068</v>
      </c>
      <c r="H95" s="11">
        <f>Sheet1!H95*TMP!H$3</f>
        <v>0.23865800653065888</v>
      </c>
      <c r="I95" s="11">
        <f>Sheet1!I95*TMP!I$3</f>
        <v>0.15302377178548415</v>
      </c>
      <c r="J95" s="11">
        <f>Sheet1!J95*TMP!J$3</f>
        <v>7.5665555233674534E-2</v>
      </c>
      <c r="K95" s="11">
        <f>Sheet1!K95*TMP!K$3</f>
        <v>9.5416388785011783E-2</v>
      </c>
      <c r="L95" s="11">
        <f>Sheet1!L95*TMP!L$3</f>
        <v>6.8118009694846604E-2</v>
      </c>
      <c r="M95" s="11">
        <f>Sheet1!M95*TMP!M$3</f>
        <v>0.18911023449208861</v>
      </c>
      <c r="N95" s="11">
        <f>Sheet1!N95*TMP!N$3</f>
        <v>0.30246415584843261</v>
      </c>
      <c r="O95" s="11">
        <f>Sheet1!O95*TMP!O$3</f>
        <v>0.2393571594635174</v>
      </c>
      <c r="P95" s="11">
        <f>Sheet1!P95*TMP!P$3</f>
        <v>0.12369143281407854</v>
      </c>
      <c r="Q95" s="11">
        <f>Sheet1!Q95*TMP!Q$3</f>
        <v>0.26353714857622323</v>
      </c>
      <c r="R95" s="11">
        <f>Sheet1!R95*TMP!R$3</f>
        <v>0.13954030377164087</v>
      </c>
      <c r="S95" s="11">
        <f>Sheet1!S95*TMP!S$3</f>
        <v>0.17097769782191305</v>
      </c>
      <c r="T95" s="11">
        <f>Sheet1!T95*TMP!T$3</f>
        <v>0.35721228581314413</v>
      </c>
    </row>
    <row r="96" spans="1:20" x14ac:dyDescent="0.45">
      <c r="A96" t="s">
        <v>187</v>
      </c>
      <c r="B96" s="11">
        <f>Sheet1!B96*TMP!B$3</f>
        <v>4.1250435571286791E-2</v>
      </c>
      <c r="C96" s="11">
        <f>Sheet1!C96*TMP!C$3</f>
        <v>4.1581744189460083E-2</v>
      </c>
      <c r="D96" s="11">
        <f>Sheet1!D96*TMP!D$3</f>
        <v>0.58688709012911855</v>
      </c>
      <c r="E96" s="11">
        <f>Sheet1!E96*TMP!E$3</f>
        <v>0.10826144187194413</v>
      </c>
      <c r="F96" s="11">
        <f>Sheet1!F96*TMP!F$3</f>
        <v>0.17414536793235036</v>
      </c>
      <c r="G96" s="11">
        <f>Sheet1!G96*TMP!G$3</f>
        <v>0.13357147031078578</v>
      </c>
      <c r="H96" s="11">
        <f>Sheet1!H96*TMP!H$3</f>
        <v>0.13893589316180663</v>
      </c>
      <c r="I96" s="11">
        <f>Sheet1!I96*TMP!I$3</f>
        <v>9.6104900482540861E-2</v>
      </c>
      <c r="J96" s="11">
        <f>Sheet1!J96*TMP!J$3</f>
        <v>0.16093677113168653</v>
      </c>
      <c r="K96" s="11">
        <f>Sheet1!K96*TMP!K$3</f>
        <v>0.10414026800859222</v>
      </c>
      <c r="L96" s="11">
        <f>Sheet1!L96*TMP!L$3</f>
        <v>3.9954857396448683E-2</v>
      </c>
      <c r="M96" s="11">
        <f>Sheet1!M96*TMP!M$3</f>
        <v>0.13515764639444974</v>
      </c>
      <c r="N96" s="11">
        <f>Sheet1!N96*TMP!N$3</f>
        <v>0.14987433260480262</v>
      </c>
      <c r="O96" s="11">
        <f>Sheet1!O96*TMP!O$3</f>
        <v>0.11553612456535402</v>
      </c>
      <c r="P96" s="11">
        <f>Sheet1!P96*TMP!P$3</f>
        <v>0.42559702506775887</v>
      </c>
      <c r="Q96" s="11">
        <f>Sheet1!Q96*TMP!Q$3</f>
        <v>0.21651388690845652</v>
      </c>
      <c r="R96" s="11">
        <f>Sheet1!R96*TMP!R$3</f>
        <v>0.36277938789325054</v>
      </c>
      <c r="S96" s="11">
        <f>Sheet1!S96*TMP!S$3</f>
        <v>0.21857387457428629</v>
      </c>
      <c r="T96" s="11">
        <f>Sheet1!T96*TMP!T$3</f>
        <v>0.25656640598294722</v>
      </c>
    </row>
    <row r="97" spans="1:20" x14ac:dyDescent="0.45">
      <c r="A97" t="s">
        <v>188</v>
      </c>
      <c r="B97" s="11">
        <f>Sheet1!B97*TMP!B$3</f>
        <v>4.0094704280733057E-2</v>
      </c>
      <c r="C97" s="11">
        <f>Sheet1!C97*TMP!C$3</f>
        <v>4.0538206403713688E-2</v>
      </c>
      <c r="D97" s="11">
        <f>Sheet1!D97*TMP!D$3</f>
        <v>0.59088205118195414</v>
      </c>
      <c r="E97" s="11">
        <f>Sheet1!E97*TMP!E$3</f>
        <v>0.10555363076951134</v>
      </c>
      <c r="F97" s="11">
        <f>Sheet1!F97*TMP!F$3</f>
        <v>0.17735659055475697</v>
      </c>
      <c r="G97" s="11">
        <f>Sheet1!G97*TMP!G$3</f>
        <v>0.1384655636237821</v>
      </c>
      <c r="H97" s="11">
        <f>Sheet1!H97*TMP!H$3</f>
        <v>0.13837212105853111</v>
      </c>
      <c r="I97" s="11">
        <f>Sheet1!I97*TMP!I$3</f>
        <v>9.3454513088791699E-2</v>
      </c>
      <c r="J97" s="11">
        <f>Sheet1!J97*TMP!J$3</f>
        <v>0.15882657693304306</v>
      </c>
      <c r="K97" s="11">
        <f>Sheet1!K97*TMP!K$3</f>
        <v>0.10238601516158068</v>
      </c>
      <c r="L97" s="11">
        <f>Sheet1!L97*TMP!L$3</f>
        <v>4.0114672381830981E-2</v>
      </c>
      <c r="M97" s="11">
        <f>Sheet1!M97*TMP!M$3</f>
        <v>0.13526071714894261</v>
      </c>
      <c r="N97" s="11">
        <f>Sheet1!N97*TMP!N$3</f>
        <v>0.15643553401674462</v>
      </c>
      <c r="O97" s="11">
        <f>Sheet1!O97*TMP!O$3</f>
        <v>0.11801158529787419</v>
      </c>
      <c r="P97" s="11">
        <f>Sheet1!P97*TMP!P$3</f>
        <v>0.42155730314586465</v>
      </c>
      <c r="Q97" s="11">
        <f>Sheet1!Q97*TMP!Q$3</f>
        <v>0.21719921443211887</v>
      </c>
      <c r="R97" s="11">
        <f>Sheet1!R97*TMP!R$3</f>
        <v>0.3519425010591401</v>
      </c>
      <c r="S97" s="11">
        <f>Sheet1!S97*TMP!S$3</f>
        <v>0.212456363287711</v>
      </c>
      <c r="T97" s="11">
        <f>Sheet1!T97*TMP!T$3</f>
        <v>0.26374176928628479</v>
      </c>
    </row>
    <row r="98" spans="1:20" x14ac:dyDescent="0.45">
      <c r="A98" t="s">
        <v>189</v>
      </c>
      <c r="B98" s="11">
        <f>Sheet1!B98*TMP!B$3</f>
        <v>0.11644786886724728</v>
      </c>
      <c r="C98" s="11">
        <f>Sheet1!C98*TMP!C$3</f>
        <v>0.11393867603044089</v>
      </c>
      <c r="D98" s="11">
        <f>Sheet1!D98*TMP!D$3</f>
        <v>0.3044168453448356</v>
      </c>
      <c r="E98" s="11">
        <f>Sheet1!E98*TMP!E$3</f>
        <v>0.22237369251049993</v>
      </c>
      <c r="F98" s="11">
        <f>Sheet1!F98*TMP!F$3</f>
        <v>0.25270002778961487</v>
      </c>
      <c r="G98" s="11">
        <f>Sheet1!G98*TMP!G$3</f>
        <v>0.45754967621308257</v>
      </c>
      <c r="H98" s="11">
        <f>Sheet1!H98*TMP!H$3</f>
        <v>0.24384772786427439</v>
      </c>
      <c r="I98" s="11">
        <f>Sheet1!I98*TMP!I$3</f>
        <v>0.15621666390247912</v>
      </c>
      <c r="J98" s="11">
        <f>Sheet1!J98*TMP!J$3</f>
        <v>7.6142725345146017E-2</v>
      </c>
      <c r="K98" s="11">
        <f>Sheet1!K98*TMP!K$3</f>
        <v>9.6525366908822269E-2</v>
      </c>
      <c r="L98" s="11">
        <f>Sheet1!L98*TMP!L$3</f>
        <v>6.9012343528465261E-2</v>
      </c>
      <c r="M98" s="11">
        <f>Sheet1!M98*TMP!M$3</f>
        <v>0.19140295458618825</v>
      </c>
      <c r="N98" s="11">
        <f>Sheet1!N98*TMP!N$3</f>
        <v>0.30089644849972175</v>
      </c>
      <c r="O98" s="11">
        <f>Sheet1!O98*TMP!O$3</f>
        <v>0.24019508054433383</v>
      </c>
      <c r="P98" s="11">
        <f>Sheet1!P98*TMP!P$3</f>
        <v>0.12396211165421039</v>
      </c>
      <c r="Q98" s="11">
        <f>Sheet1!Q98*TMP!Q$3</f>
        <v>0.26993014003486554</v>
      </c>
      <c r="R98" s="11">
        <f>Sheet1!R98*TMP!R$3</f>
        <v>0.14310059467772315</v>
      </c>
      <c r="S98" s="11">
        <f>Sheet1!S98*TMP!S$3</f>
        <v>0.17577446746290801</v>
      </c>
      <c r="T98" s="11">
        <f>Sheet1!T98*TMP!T$3</f>
        <v>0.35208882295346972</v>
      </c>
    </row>
    <row r="99" spans="1:20" x14ac:dyDescent="0.45">
      <c r="A99" t="s">
        <v>190</v>
      </c>
      <c r="B99" s="11">
        <f>Sheet1!B99*TMP!B$3</f>
        <v>8.8662247336756483E-2</v>
      </c>
      <c r="C99" s="11">
        <f>Sheet1!C99*TMP!C$3</f>
        <v>2.0505377385558746E-2</v>
      </c>
      <c r="D99" s="11">
        <f>Sheet1!D99*TMP!D$3</f>
        <v>0.64218051729134284</v>
      </c>
      <c r="E99" s="11">
        <f>Sheet1!E99*TMP!E$3</f>
        <v>4.2982781723519478E-2</v>
      </c>
      <c r="F99" s="11">
        <f>Sheet1!F99*TMP!F$3</f>
        <v>0.14672388789542426</v>
      </c>
      <c r="G99" s="11">
        <f>Sheet1!G99*TMP!G$3</f>
        <v>0.1618698186093189</v>
      </c>
      <c r="H99" s="11">
        <f>Sheet1!H99*TMP!H$3</f>
        <v>9.1927298408003358E-2</v>
      </c>
      <c r="I99" s="11">
        <f>Sheet1!I99*TMP!I$3</f>
        <v>0.15266565879253094</v>
      </c>
      <c r="J99" s="11">
        <f>Sheet1!J99*TMP!J$3</f>
        <v>0.16809259890756176</v>
      </c>
      <c r="K99" s="11">
        <f>Sheet1!K99*TMP!K$3</f>
        <v>8.235082136722402E-2</v>
      </c>
      <c r="L99" s="11">
        <f>Sheet1!L99*TMP!L$3</f>
        <v>2.7232070688813351E-2</v>
      </c>
      <c r="M99" s="11">
        <f>Sheet1!M99*TMP!M$3</f>
        <v>8.7210949947426841E-2</v>
      </c>
      <c r="N99" s="11">
        <f>Sheet1!N99*TMP!N$3</f>
        <v>0.19743682849963079</v>
      </c>
      <c r="O99" s="11">
        <f>Sheet1!O99*TMP!O$3</f>
        <v>9.7819220728999387E-2</v>
      </c>
      <c r="P99" s="11">
        <f>Sheet1!P99*TMP!P$3</f>
        <v>0.40461846946625762</v>
      </c>
      <c r="Q99" s="11">
        <f>Sheet1!Q99*TMP!Q$3</f>
        <v>0.11252284297742232</v>
      </c>
      <c r="R99" s="11">
        <f>Sheet1!R99*TMP!R$3</f>
        <v>0.30618783113120568</v>
      </c>
      <c r="S99" s="11">
        <f>Sheet1!S99*TMP!S$3</f>
        <v>0.1467588368157425</v>
      </c>
      <c r="T99" s="11">
        <f>Sheet1!T99*TMP!T$3</f>
        <v>0.38088777026642007</v>
      </c>
    </row>
    <row r="100" spans="1:20" x14ac:dyDescent="0.45">
      <c r="A100" t="s">
        <v>191</v>
      </c>
      <c r="B100" s="11">
        <f>Sheet1!B100*TMP!B$3</f>
        <v>0.11652900604984573</v>
      </c>
      <c r="C100" s="11">
        <f>Sheet1!C100*TMP!C$3</f>
        <v>0.11399843464598305</v>
      </c>
      <c r="D100" s="11">
        <f>Sheet1!D100*TMP!D$3</f>
        <v>0.30415441411277738</v>
      </c>
      <c r="E100" s="11">
        <f>Sheet1!E100*TMP!E$3</f>
        <v>0.22246432972915522</v>
      </c>
      <c r="F100" s="11">
        <f>Sheet1!F100*TMP!F$3</f>
        <v>0.25265174386040767</v>
      </c>
      <c r="G100" s="11">
        <f>Sheet1!G100*TMP!G$3</f>
        <v>0.45774549172033557</v>
      </c>
      <c r="H100" s="11">
        <f>Sheet1!H100*TMP!H$3</f>
        <v>0.24395836205428703</v>
      </c>
      <c r="I100" s="11">
        <f>Sheet1!I100*TMP!I$3</f>
        <v>0.15629527219973038</v>
      </c>
      <c r="J100" s="11">
        <f>Sheet1!J100*TMP!J$3</f>
        <v>7.6146602663114224E-2</v>
      </c>
      <c r="K100" s="11">
        <f>Sheet1!K100*TMP!K$3</f>
        <v>9.6558373765508798E-2</v>
      </c>
      <c r="L100" s="11">
        <f>Sheet1!L100*TMP!L$3</f>
        <v>6.9026428238557772E-2</v>
      </c>
      <c r="M100" s="11">
        <f>Sheet1!M100*TMP!M$3</f>
        <v>0.19146558331328373</v>
      </c>
      <c r="N100" s="11">
        <f>Sheet1!N100*TMP!N$3</f>
        <v>0.30086584092227381</v>
      </c>
      <c r="O100" s="11">
        <f>Sheet1!O100*TMP!O$3</f>
        <v>0.2401972199297</v>
      </c>
      <c r="P100" s="11">
        <f>Sheet1!P100*TMP!P$3</f>
        <v>0.12393447965392924</v>
      </c>
      <c r="Q100" s="11">
        <f>Sheet1!Q100*TMP!Q$3</f>
        <v>0.27005925989851581</v>
      </c>
      <c r="R100" s="11">
        <f>Sheet1!R100*TMP!R$3</f>
        <v>0.14314872606487203</v>
      </c>
      <c r="S100" s="11">
        <f>Sheet1!S100*TMP!S$3</f>
        <v>0.17582266315426123</v>
      </c>
      <c r="T100" s="11">
        <f>Sheet1!T100*TMP!T$3</f>
        <v>0.35199227768192431</v>
      </c>
    </row>
    <row r="101" spans="1:20" x14ac:dyDescent="0.45">
      <c r="A101" t="s">
        <v>192</v>
      </c>
      <c r="B101" s="11">
        <f>Sheet1!B101*TMP!B$3</f>
        <v>3.9525152629409269E-2</v>
      </c>
      <c r="C101" s="11">
        <f>Sheet1!C101*TMP!C$3</f>
        <v>3.9501090664805914E-2</v>
      </c>
      <c r="D101" s="11">
        <f>Sheet1!D101*TMP!D$3</f>
        <v>0.59477388252821828</v>
      </c>
      <c r="E101" s="11">
        <f>Sheet1!E101*TMP!E$3</f>
        <v>0.10266439055442476</v>
      </c>
      <c r="F101" s="11">
        <f>Sheet1!F101*TMP!F$3</f>
        <v>0.17914506434971841</v>
      </c>
      <c r="G101" s="11">
        <f>Sheet1!G101*TMP!G$3</f>
        <v>0.14165261787810948</v>
      </c>
      <c r="H101" s="11">
        <f>Sheet1!H101*TMP!H$3</f>
        <v>0.13724088139739191</v>
      </c>
      <c r="I101" s="11">
        <f>Sheet1!I101*TMP!I$3</f>
        <v>9.2059115387951237E-2</v>
      </c>
      <c r="J101" s="11">
        <f>Sheet1!J101*TMP!J$3</f>
        <v>0.15817008426467233</v>
      </c>
      <c r="K101" s="11">
        <f>Sheet1!K101*TMP!K$3</f>
        <v>0.10097979453476784</v>
      </c>
      <c r="L101" s="11">
        <f>Sheet1!L101*TMP!L$3</f>
        <v>4.0014927274909511E-2</v>
      </c>
      <c r="M101" s="11">
        <f>Sheet1!M101*TMP!M$3</f>
        <v>0.13435982398765284</v>
      </c>
      <c r="N101" s="11">
        <f>Sheet1!N101*TMP!N$3</f>
        <v>0.16112481063692485</v>
      </c>
      <c r="O101" s="11">
        <f>Sheet1!O101*TMP!O$3</f>
        <v>0.11919410223121617</v>
      </c>
      <c r="P101" s="11">
        <f>Sheet1!P101*TMP!P$3</f>
        <v>0.41907815070114274</v>
      </c>
      <c r="Q101" s="11">
        <f>Sheet1!Q101*TMP!Q$3</f>
        <v>0.21548115379780725</v>
      </c>
      <c r="R101" s="11">
        <f>Sheet1!R101*TMP!R$3</f>
        <v>0.34469457795135128</v>
      </c>
      <c r="S101" s="11">
        <f>Sheet1!S101*TMP!S$3</f>
        <v>0.20742298679738641</v>
      </c>
      <c r="T101" s="11">
        <f>Sheet1!T101*TMP!T$3</f>
        <v>0.26919330319363188</v>
      </c>
    </row>
    <row r="102" spans="1:20" x14ac:dyDescent="0.45">
      <c r="A102" t="s">
        <v>193</v>
      </c>
      <c r="B102" s="11">
        <f>Sheet1!B102*TMP!B$3</f>
        <v>4.0718666538134295E-2</v>
      </c>
      <c r="C102" s="11">
        <f>Sheet1!C102*TMP!C$3</f>
        <v>4.0805282018851093E-2</v>
      </c>
      <c r="D102" s="11">
        <f>Sheet1!D102*TMP!D$3</f>
        <v>0.58981509624030337</v>
      </c>
      <c r="E102" s="11">
        <f>Sheet1!E102*TMP!E$3</f>
        <v>0.10613438393004382</v>
      </c>
      <c r="F102" s="11">
        <f>Sheet1!F102*TMP!F$3</f>
        <v>0.17573962359708878</v>
      </c>
      <c r="G102" s="11">
        <f>Sheet1!G102*TMP!G$3</f>
        <v>0.13626264931216697</v>
      </c>
      <c r="H102" s="11">
        <f>Sheet1!H102*TMP!H$3</f>
        <v>0.13819284375480784</v>
      </c>
      <c r="I102" s="11">
        <f>Sheet1!I102*TMP!I$3</f>
        <v>9.4834826372299688E-2</v>
      </c>
      <c r="J102" s="11">
        <f>Sheet1!J102*TMP!J$3</f>
        <v>0.16018313629918773</v>
      </c>
      <c r="K102" s="11">
        <f>Sheet1!K102*TMP!K$3</f>
        <v>0.10302610686403599</v>
      </c>
      <c r="L102" s="11">
        <f>Sheet1!L102*TMP!L$3</f>
        <v>3.9927228303905264E-2</v>
      </c>
      <c r="M102" s="11">
        <f>Sheet1!M102*TMP!M$3</f>
        <v>0.1346657245777543</v>
      </c>
      <c r="N102" s="11">
        <f>Sheet1!N102*TMP!N$3</f>
        <v>0.1537183212228303</v>
      </c>
      <c r="O102" s="11">
        <f>Sheet1!O102*TMP!O$3</f>
        <v>0.11665392181067957</v>
      </c>
      <c r="P102" s="11">
        <f>Sheet1!P102*TMP!P$3</f>
        <v>0.42346152734926046</v>
      </c>
      <c r="Q102" s="11">
        <f>Sheet1!Q102*TMP!Q$3</f>
        <v>0.21566414328802949</v>
      </c>
      <c r="R102" s="11">
        <f>Sheet1!R102*TMP!R$3</f>
        <v>0.35671218127445403</v>
      </c>
      <c r="S102" s="11">
        <f>Sheet1!S102*TMP!S$3</f>
        <v>0.21461510726407079</v>
      </c>
      <c r="T102" s="11">
        <f>Sheet1!T102*TMP!T$3</f>
        <v>0.2609534438612432</v>
      </c>
    </row>
    <row r="103" spans="1:20" x14ac:dyDescent="0.45">
      <c r="A103" t="s">
        <v>194</v>
      </c>
      <c r="B103" s="11">
        <f>Sheet1!B103*TMP!B$3</f>
        <v>9.0477599296144823E-2</v>
      </c>
      <c r="C103" s="11">
        <f>Sheet1!C103*TMP!C$3</f>
        <v>2.0798651697118184E-2</v>
      </c>
      <c r="D103" s="11">
        <f>Sheet1!D103*TMP!D$3</f>
        <v>0.64058441775514163</v>
      </c>
      <c r="E103" s="11">
        <f>Sheet1!E103*TMP!E$3</f>
        <v>4.3467629351625903E-2</v>
      </c>
      <c r="F103" s="11">
        <f>Sheet1!F103*TMP!F$3</f>
        <v>0.14356886100174873</v>
      </c>
      <c r="G103" s="11">
        <f>Sheet1!G103*TMP!G$3</f>
        <v>0.15848443009434426</v>
      </c>
      <c r="H103" s="11">
        <f>Sheet1!H103*TMP!H$3</f>
        <v>9.1202215782233864E-2</v>
      </c>
      <c r="I103" s="11">
        <f>Sheet1!I103*TMP!I$3</f>
        <v>0.15589060128689042</v>
      </c>
      <c r="J103" s="11">
        <f>Sheet1!J103*TMP!J$3</f>
        <v>0.17022646909178538</v>
      </c>
      <c r="K103" s="11">
        <f>Sheet1!K103*TMP!K$3</f>
        <v>8.3238668342538208E-2</v>
      </c>
      <c r="L103" s="11">
        <f>Sheet1!L103*TMP!L$3</f>
        <v>2.6790144693489226E-2</v>
      </c>
      <c r="M103" s="11">
        <f>Sheet1!M103*TMP!M$3</f>
        <v>8.5845162230336197E-2</v>
      </c>
      <c r="N103" s="11">
        <f>Sheet1!N103*TMP!N$3</f>
        <v>0.1932619316489447</v>
      </c>
      <c r="O103" s="11">
        <f>Sheet1!O103*TMP!O$3</f>
        <v>9.5352376025905503E-2</v>
      </c>
      <c r="P103" s="11">
        <f>Sheet1!P103*TMP!P$3</f>
        <v>0.40752589996477301</v>
      </c>
      <c r="Q103" s="11">
        <f>Sheet1!Q103*TMP!Q$3</f>
        <v>0.10916445165773321</v>
      </c>
      <c r="R103" s="11">
        <f>Sheet1!R103*TMP!R$3</f>
        <v>0.31369728346419451</v>
      </c>
      <c r="S103" s="11">
        <f>Sheet1!S103*TMP!S$3</f>
        <v>0.14986486546193137</v>
      </c>
      <c r="T103" s="11">
        <f>Sheet1!T103*TMP!T$3</f>
        <v>0.3777174593675523</v>
      </c>
    </row>
    <row r="104" spans="1:20" x14ac:dyDescent="0.45">
      <c r="A104" t="s">
        <v>195</v>
      </c>
      <c r="B104" s="11">
        <f>Sheet1!B104*TMP!B$3</f>
        <v>0.10016132211904984</v>
      </c>
      <c r="C104" s="11">
        <f>Sheet1!C104*TMP!C$3</f>
        <v>6.3984616290285096E-2</v>
      </c>
      <c r="D104" s="11">
        <f>Sheet1!D104*TMP!D$3</f>
        <v>0.45979970500814249</v>
      </c>
      <c r="E104" s="11">
        <f>Sheet1!E104*TMP!E$3</f>
        <v>0.16284763612305567</v>
      </c>
      <c r="F104" s="11">
        <f>Sheet1!F104*TMP!F$3</f>
        <v>0.11138526101491752</v>
      </c>
      <c r="G104" s="11">
        <f>Sheet1!G104*TMP!G$3</f>
        <v>0.13096918894423712</v>
      </c>
      <c r="H104" s="11">
        <f>Sheet1!H104*TMP!H$3</f>
        <v>0.15686813381797676</v>
      </c>
      <c r="I104" s="11">
        <f>Sheet1!I104*TMP!I$3</f>
        <v>0.1829857141464756</v>
      </c>
      <c r="J104" s="11">
        <f>Sheet1!J104*TMP!J$3</f>
        <v>0.18886121804522504</v>
      </c>
      <c r="K104" s="11">
        <f>Sheet1!K104*TMP!K$3</f>
        <v>0.12577774374683037</v>
      </c>
      <c r="L104" s="11">
        <f>Sheet1!L104*TMP!L$3</f>
        <v>3.9292938706659397E-2</v>
      </c>
      <c r="M104" s="11">
        <f>Sheet1!M104*TMP!M$3</f>
        <v>0.13566880767764306</v>
      </c>
      <c r="N104" s="11">
        <f>Sheet1!N104*TMP!N$3</f>
        <v>5.2330587332179108E-2</v>
      </c>
      <c r="O104" s="11">
        <f>Sheet1!O104*TMP!O$3</f>
        <v>8.758791100328335E-2</v>
      </c>
      <c r="P104" s="11">
        <f>Sheet1!P104*TMP!P$3</f>
        <v>0.48582704966463919</v>
      </c>
      <c r="Q104" s="11">
        <f>Sheet1!Q104*TMP!Q$3</f>
        <v>0.21431223649886072</v>
      </c>
      <c r="R104" s="11">
        <f>Sheet1!R104*TMP!R$3</f>
        <v>0.50512787393968961</v>
      </c>
      <c r="S104" s="11">
        <f>Sheet1!S104*TMP!S$3</f>
        <v>0.29737479066326211</v>
      </c>
      <c r="T104" s="11">
        <f>Sheet1!T104*TMP!T$3</f>
        <v>0.17429349780442621</v>
      </c>
    </row>
    <row r="105" spans="1:20" x14ac:dyDescent="0.45">
      <c r="A105" t="s">
        <v>196</v>
      </c>
      <c r="B105" s="11">
        <f>Sheet1!B105*TMP!B$3</f>
        <v>9.0225985282594415E-2</v>
      </c>
      <c r="C105" s="11">
        <f>Sheet1!C105*TMP!C$3</f>
        <v>3.7063410921420348E-2</v>
      </c>
      <c r="D105" s="11">
        <f>Sheet1!D105*TMP!D$3</f>
        <v>0.54143130522009142</v>
      </c>
      <c r="E105" s="11">
        <f>Sheet1!E105*TMP!E$3</f>
        <v>8.8065262212899009E-2</v>
      </c>
      <c r="F105" s="11">
        <f>Sheet1!F105*TMP!F$3</f>
        <v>0.15605072024399222</v>
      </c>
      <c r="G105" s="11">
        <f>Sheet1!G105*TMP!G$3</f>
        <v>0.15701666114317758</v>
      </c>
      <c r="H105" s="11">
        <f>Sheet1!H105*TMP!H$3</f>
        <v>0.10794391410228316</v>
      </c>
      <c r="I105" s="11">
        <f>Sheet1!I105*TMP!I$3</f>
        <v>0.15551605454324163</v>
      </c>
      <c r="J105" s="11">
        <f>Sheet1!J105*TMP!J$3</f>
        <v>0.17426116586905099</v>
      </c>
      <c r="K105" s="11">
        <f>Sheet1!K105*TMP!K$3</f>
        <v>0.10014137144007543</v>
      </c>
      <c r="L105" s="11">
        <f>Sheet1!L105*TMP!L$3</f>
        <v>2.6913774988379987E-2</v>
      </c>
      <c r="M105" s="11">
        <f>Sheet1!M105*TMP!M$3</f>
        <v>8.6213314098961144E-2</v>
      </c>
      <c r="N105" s="11">
        <f>Sheet1!N105*TMP!N$3</f>
        <v>0.14820380418116019</v>
      </c>
      <c r="O105" s="11">
        <f>Sheet1!O105*TMP!O$3</f>
        <v>0.12217438888594945</v>
      </c>
      <c r="P105" s="11">
        <f>Sheet1!P105*TMP!P$3</f>
        <v>0.36850841556659342</v>
      </c>
      <c r="Q105" s="11">
        <f>Sheet1!Q105*TMP!Q$3</f>
        <v>9.1164706878496038E-2</v>
      </c>
      <c r="R105" s="11">
        <f>Sheet1!R105*TMP!R$3</f>
        <v>0.3469714321084772</v>
      </c>
      <c r="S105" s="11">
        <f>Sheet1!S105*TMP!S$3</f>
        <v>0.17686475533414484</v>
      </c>
      <c r="T105" s="11">
        <f>Sheet1!T105*TMP!T$3</f>
        <v>0.29633298952402709</v>
      </c>
    </row>
    <row r="106" spans="1:20" x14ac:dyDescent="0.45">
      <c r="A106" t="s">
        <v>197</v>
      </c>
      <c r="B106" s="11">
        <f>Sheet1!B106*TMP!B$3</f>
        <v>6.3843835768261317E-2</v>
      </c>
      <c r="C106" s="11">
        <f>Sheet1!C106*TMP!C$3</f>
        <v>6.6401293510357395E-2</v>
      </c>
      <c r="D106" s="11">
        <f>Sheet1!D106*TMP!D$3</f>
        <v>0.49164563635721398</v>
      </c>
      <c r="E106" s="11">
        <f>Sheet1!E106*TMP!E$3</f>
        <v>0.13647786357800837</v>
      </c>
      <c r="F106" s="11">
        <f>Sheet1!F106*TMP!F$3</f>
        <v>0.26703134341082863</v>
      </c>
      <c r="G106" s="11">
        <f>Sheet1!G106*TMP!G$3</f>
        <v>0.35170020465234814</v>
      </c>
      <c r="H106" s="11">
        <f>Sheet1!H106*TMP!H$3</f>
        <v>0.17706970502174829</v>
      </c>
      <c r="I106" s="11">
        <f>Sheet1!I106*TMP!I$3</f>
        <v>9.558335006840124E-2</v>
      </c>
      <c r="J106" s="11">
        <f>Sheet1!J106*TMP!J$3</f>
        <v>8.2394463384890385E-2</v>
      </c>
      <c r="K106" s="11">
        <f>Sheet1!K106*TMP!K$3</f>
        <v>7.5987452872730191E-2</v>
      </c>
      <c r="L106" s="11">
        <f>Sheet1!L106*TMP!L$3</f>
        <v>5.7204120704034501E-2</v>
      </c>
      <c r="M106" s="11">
        <f>Sheet1!M106*TMP!M$3</f>
        <v>0.15936309493429651</v>
      </c>
      <c r="N106" s="11">
        <f>Sheet1!N106*TMP!N$3</f>
        <v>0.31916333017558701</v>
      </c>
      <c r="O106" s="11">
        <f>Sheet1!O106*TMP!O$3</f>
        <v>0.2211884835817495</v>
      </c>
      <c r="P106" s="11">
        <f>Sheet1!P106*TMP!P$3</f>
        <v>0.18491105410642861</v>
      </c>
      <c r="Q106" s="11">
        <f>Sheet1!Q106*TMP!Q$3</f>
        <v>0.2229008072719916</v>
      </c>
      <c r="R106" s="11">
        <f>Sheet1!R106*TMP!R$3</f>
        <v>0.10241120260065326</v>
      </c>
      <c r="S106" s="11">
        <f>Sheet1!S106*TMP!S$3</f>
        <v>0.1185454143279927</v>
      </c>
      <c r="T106" s="11">
        <f>Sheet1!T106*TMP!T$3</f>
        <v>0.41135934144047831</v>
      </c>
    </row>
    <row r="107" spans="1:20" x14ac:dyDescent="0.45">
      <c r="A107" t="s">
        <v>198</v>
      </c>
      <c r="B107" s="11">
        <f>Sheet1!B107*TMP!B$3</f>
        <v>4.1869762983987542E-2</v>
      </c>
      <c r="C107" s="11">
        <f>Sheet1!C107*TMP!C$3</f>
        <v>4.1417719399450326E-2</v>
      </c>
      <c r="D107" s="11">
        <f>Sheet1!D107*TMP!D$3</f>
        <v>0.58740637860341871</v>
      </c>
      <c r="E107" s="11">
        <f>Sheet1!E107*TMP!E$3</f>
        <v>0.10756181427289063</v>
      </c>
      <c r="F107" s="11">
        <f>Sheet1!F107*TMP!F$3</f>
        <v>0.17270944996935828</v>
      </c>
      <c r="G107" s="11">
        <f>Sheet1!G107*TMP!G$3</f>
        <v>0.13202115331558406</v>
      </c>
      <c r="H107" s="11">
        <f>Sheet1!H107*TMP!H$3</f>
        <v>0.13805753750766711</v>
      </c>
      <c r="I107" s="11">
        <f>Sheet1!I107*TMP!I$3</f>
        <v>9.7401694908034894E-2</v>
      </c>
      <c r="J107" s="11">
        <f>Sheet1!J107*TMP!J$3</f>
        <v>0.16259793786796142</v>
      </c>
      <c r="K107" s="11">
        <f>Sheet1!K107*TMP!K$3</f>
        <v>0.1043310097029406</v>
      </c>
      <c r="L107" s="11">
        <f>Sheet1!L107*TMP!L$3</f>
        <v>3.9622304734041547E-2</v>
      </c>
      <c r="M107" s="11">
        <f>Sheet1!M107*TMP!M$3</f>
        <v>0.1337860048368493</v>
      </c>
      <c r="N107" s="11">
        <f>Sheet1!N107*TMP!N$3</f>
        <v>0.1483721694978169</v>
      </c>
      <c r="O107" s="11">
        <f>Sheet1!O107*TMP!O$3</f>
        <v>0.11415784631905503</v>
      </c>
      <c r="P107" s="11">
        <f>Sheet1!P107*TMP!P$3</f>
        <v>0.42708630421259675</v>
      </c>
      <c r="Q107" s="11">
        <f>Sheet1!Q107*TMP!Q$3</f>
        <v>0.21330298681383819</v>
      </c>
      <c r="R107" s="11">
        <f>Sheet1!R107*TMP!R$3</f>
        <v>0.36594816669853408</v>
      </c>
      <c r="S107" s="11">
        <f>Sheet1!S107*TMP!S$3</f>
        <v>0.21905985443395723</v>
      </c>
      <c r="T107" s="11">
        <f>Sheet1!T107*TMP!T$3</f>
        <v>0.25537085683816457</v>
      </c>
    </row>
    <row r="108" spans="1:20" x14ac:dyDescent="0.45">
      <c r="A108" t="s">
        <v>199</v>
      </c>
      <c r="B108" s="11">
        <f>Sheet1!B108*TMP!B$3</f>
        <v>7.780768425747811E-2</v>
      </c>
      <c r="C108" s="11">
        <f>Sheet1!C108*TMP!C$3</f>
        <v>3.4970000232348419E-2</v>
      </c>
      <c r="D108" s="11">
        <f>Sheet1!D108*TMP!D$3</f>
        <v>0.59004904952836479</v>
      </c>
      <c r="E108" s="11">
        <f>Sheet1!E108*TMP!E$3</f>
        <v>9.0056054198326019E-2</v>
      </c>
      <c r="F108" s="11">
        <f>Sheet1!F108*TMP!F$3</f>
        <v>0.16933894835419716</v>
      </c>
      <c r="G108" s="11">
        <f>Sheet1!G108*TMP!G$3</f>
        <v>0.17527630471026365</v>
      </c>
      <c r="H108" s="11">
        <f>Sheet1!H108*TMP!H$3</f>
        <v>0.12710757604743536</v>
      </c>
      <c r="I108" s="11">
        <f>Sheet1!I108*TMP!I$3</f>
        <v>0.13086641819667316</v>
      </c>
      <c r="J108" s="11">
        <f>Sheet1!J108*TMP!J$3</f>
        <v>0.12726613995321598</v>
      </c>
      <c r="K108" s="11">
        <f>Sheet1!K108*TMP!K$3</f>
        <v>9.0314284063548425E-2</v>
      </c>
      <c r="L108" s="11">
        <f>Sheet1!L108*TMP!L$3</f>
        <v>3.7415410125992137E-2</v>
      </c>
      <c r="M108" s="11">
        <f>Sheet1!M108*TMP!M$3</f>
        <v>0.13419307895568597</v>
      </c>
      <c r="N108" s="11">
        <f>Sheet1!N108*TMP!N$3</f>
        <v>0.19502562325394937</v>
      </c>
      <c r="O108" s="11">
        <f>Sheet1!O108*TMP!O$3</f>
        <v>0.12505429718865729</v>
      </c>
      <c r="P108" s="11">
        <f>Sheet1!P108*TMP!P$3</f>
        <v>0.38610924117281342</v>
      </c>
      <c r="Q108" s="11">
        <f>Sheet1!Q108*TMP!Q$3</f>
        <v>0.21882946838769735</v>
      </c>
      <c r="R108" s="11">
        <f>Sheet1!R108*TMP!R$3</f>
        <v>0.28610958815090115</v>
      </c>
      <c r="S108" s="11">
        <f>Sheet1!S108*TMP!S$3</f>
        <v>0.18105016631076626</v>
      </c>
      <c r="T108" s="11">
        <f>Sheet1!T108*TMP!T$3</f>
        <v>0.36408055480257884</v>
      </c>
    </row>
    <row r="109" spans="1:20" x14ac:dyDescent="0.45">
      <c r="A109" t="s">
        <v>200</v>
      </c>
      <c r="B109" s="11">
        <f>Sheet1!B109*TMP!B$3</f>
        <v>6.1029108732218694E-2</v>
      </c>
      <c r="C109" s="11">
        <f>Sheet1!C109*TMP!C$3</f>
        <v>6.3749682895221954E-2</v>
      </c>
      <c r="D109" s="11">
        <f>Sheet1!D109*TMP!D$3</f>
        <v>0.502362034666618</v>
      </c>
      <c r="E109" s="11">
        <f>Sheet1!E109*TMP!E$3</f>
        <v>0.13147851362118457</v>
      </c>
      <c r="F109" s="11">
        <f>Sheet1!F109*TMP!F$3</f>
        <v>0.26632593087486828</v>
      </c>
      <c r="G109" s="11">
        <f>Sheet1!G109*TMP!G$3</f>
        <v>0.34851522792674439</v>
      </c>
      <c r="H109" s="11">
        <f>Sheet1!H109*TMP!H$3</f>
        <v>0.17520396412327119</v>
      </c>
      <c r="I109" s="11">
        <f>Sheet1!I109*TMP!I$3</f>
        <v>9.1575337014848379E-2</v>
      </c>
      <c r="J109" s="11">
        <f>Sheet1!J109*TMP!J$3</f>
        <v>8.4050748499797101E-2</v>
      </c>
      <c r="K109" s="11">
        <f>Sheet1!K109*TMP!K$3</f>
        <v>7.4901354666840392E-2</v>
      </c>
      <c r="L109" s="11">
        <f>Sheet1!L109*TMP!L$3</f>
        <v>5.664130235202311E-2</v>
      </c>
      <c r="M109" s="11">
        <f>Sheet1!M109*TMP!M$3</f>
        <v>0.1586426164210972</v>
      </c>
      <c r="N109" s="11">
        <f>Sheet1!N109*TMP!N$3</f>
        <v>0.31951666687104563</v>
      </c>
      <c r="O109" s="11">
        <f>Sheet1!O109*TMP!O$3</f>
        <v>0.21891039778957741</v>
      </c>
      <c r="P109" s="11">
        <f>Sheet1!P109*TMP!P$3</f>
        <v>0.19429201922293698</v>
      </c>
      <c r="Q109" s="11">
        <f>Sheet1!Q109*TMP!Q$3</f>
        <v>0.22621112595611401</v>
      </c>
      <c r="R109" s="11">
        <f>Sheet1!R109*TMP!R$3</f>
        <v>0.10092119039176176</v>
      </c>
      <c r="S109" s="11">
        <f>Sheet1!S109*TMP!S$3</f>
        <v>0.11549678801720221</v>
      </c>
      <c r="T109" s="11">
        <f>Sheet1!T109*TMP!T$3</f>
        <v>0.41257631767408337</v>
      </c>
    </row>
    <row r="110" spans="1:20" x14ac:dyDescent="0.45">
      <c r="A110" t="s">
        <v>201</v>
      </c>
      <c r="B110" s="11">
        <f>Sheet1!B110*TMP!B$3</f>
        <v>9.9314137311530923E-2</v>
      </c>
      <c r="C110" s="11">
        <f>Sheet1!C110*TMP!C$3</f>
        <v>4.2367875532276236E-2</v>
      </c>
      <c r="D110" s="11">
        <f>Sheet1!D110*TMP!D$3</f>
        <v>0.56023423288348773</v>
      </c>
      <c r="E110" s="11">
        <f>Sheet1!E110*TMP!E$3</f>
        <v>0.10442894814432031</v>
      </c>
      <c r="F110" s="11">
        <f>Sheet1!F110*TMP!F$3</f>
        <v>0.11275397026592048</v>
      </c>
      <c r="G110" s="11">
        <f>Sheet1!G110*TMP!G$3</f>
        <v>9.9372217445509975E-2</v>
      </c>
      <c r="H110" s="11">
        <f>Sheet1!H110*TMP!H$3</f>
        <v>0.11730333400447493</v>
      </c>
      <c r="I110" s="11">
        <f>Sheet1!I110*TMP!I$3</f>
        <v>0.17894919138446969</v>
      </c>
      <c r="J110" s="11">
        <f>Sheet1!J110*TMP!J$3</f>
        <v>0.17784414354389169</v>
      </c>
      <c r="K110" s="11">
        <f>Sheet1!K110*TMP!K$3</f>
        <v>0.1110486430827074</v>
      </c>
      <c r="L110" s="11">
        <f>Sheet1!L110*TMP!L$3</f>
        <v>3.0028406581562403E-2</v>
      </c>
      <c r="M110" s="11">
        <f>Sheet1!M110*TMP!M$3</f>
        <v>0.1089610066190525</v>
      </c>
      <c r="N110" s="11">
        <f>Sheet1!N110*TMP!N$3</f>
        <v>0.10365938416561035</v>
      </c>
      <c r="O110" s="11">
        <f>Sheet1!O110*TMP!O$3</f>
        <v>7.6382570075917311E-2</v>
      </c>
      <c r="P110" s="11">
        <f>Sheet1!P110*TMP!P$3</f>
        <v>0.45256530494112401</v>
      </c>
      <c r="Q110" s="11">
        <f>Sheet1!Q110*TMP!Q$3</f>
        <v>0.15534762199370936</v>
      </c>
      <c r="R110" s="11">
        <f>Sheet1!R110*TMP!R$3</f>
        <v>0.44921264623550872</v>
      </c>
      <c r="S110" s="11">
        <f>Sheet1!S110*TMP!S$3</f>
        <v>0.24998256454357354</v>
      </c>
      <c r="T110" s="11">
        <f>Sheet1!T110*TMP!T$3</f>
        <v>0.27094705223295718</v>
      </c>
    </row>
    <row r="111" spans="1:20" x14ac:dyDescent="0.45">
      <c r="A111" t="s">
        <v>202</v>
      </c>
      <c r="B111" s="11">
        <f>Sheet1!B111*TMP!B$3</f>
        <v>6.0923073036871389E-2</v>
      </c>
      <c r="C111" s="11">
        <f>Sheet1!C111*TMP!C$3</f>
        <v>6.3570900264405594E-2</v>
      </c>
      <c r="D111" s="11">
        <f>Sheet1!D111*TMP!D$3</f>
        <v>0.50274518573201143</v>
      </c>
      <c r="E111" s="11">
        <f>Sheet1!E111*TMP!E$3</f>
        <v>0.13107170220912268</v>
      </c>
      <c r="F111" s="11">
        <f>Sheet1!F111*TMP!F$3</f>
        <v>0.26659693224980557</v>
      </c>
      <c r="G111" s="11">
        <f>Sheet1!G111*TMP!G$3</f>
        <v>0.34779452475577111</v>
      </c>
      <c r="H111" s="11">
        <f>Sheet1!H111*TMP!H$3</f>
        <v>0.17459198945574655</v>
      </c>
      <c r="I111" s="11">
        <f>Sheet1!I111*TMP!I$3</f>
        <v>9.1567159176227458E-2</v>
      </c>
      <c r="J111" s="11">
        <f>Sheet1!J111*TMP!J$3</f>
        <v>8.375962677026999E-2</v>
      </c>
      <c r="K111" s="11">
        <f>Sheet1!K111*TMP!K$3</f>
        <v>7.4867364197296365E-2</v>
      </c>
      <c r="L111" s="11">
        <f>Sheet1!L111*TMP!L$3</f>
        <v>5.6559823105746768E-2</v>
      </c>
      <c r="M111" s="11">
        <f>Sheet1!M111*TMP!M$3</f>
        <v>0.15837597513450793</v>
      </c>
      <c r="N111" s="11">
        <f>Sheet1!N111*TMP!N$3</f>
        <v>0.31973107203711304</v>
      </c>
      <c r="O111" s="11">
        <f>Sheet1!O111*TMP!O$3</f>
        <v>0.2190383627225102</v>
      </c>
      <c r="P111" s="11">
        <f>Sheet1!P111*TMP!P$3</f>
        <v>0.19304134209300805</v>
      </c>
      <c r="Q111" s="11">
        <f>Sheet1!Q111*TMP!Q$3</f>
        <v>0.22475130261603218</v>
      </c>
      <c r="R111" s="11">
        <f>Sheet1!R111*TMP!R$3</f>
        <v>0.10049392177937032</v>
      </c>
      <c r="S111" s="11">
        <f>Sheet1!S111*TMP!S$3</f>
        <v>0.11503044863160336</v>
      </c>
      <c r="T111" s="11">
        <f>Sheet1!T111*TMP!T$3</f>
        <v>0.41327349413745929</v>
      </c>
    </row>
    <row r="112" spans="1:20" x14ac:dyDescent="0.45">
      <c r="A112" t="s">
        <v>203</v>
      </c>
      <c r="B112" s="11">
        <f>Sheet1!B112*TMP!B$3</f>
        <v>0.11595119922756415</v>
      </c>
      <c r="C112" s="11">
        <f>Sheet1!C112*TMP!C$3</f>
        <v>0.11309651163173057</v>
      </c>
      <c r="D112" s="11">
        <f>Sheet1!D112*TMP!D$3</f>
        <v>0.30668741200241539</v>
      </c>
      <c r="E112" s="11">
        <f>Sheet1!E112*TMP!E$3</f>
        <v>0.22038659561306154</v>
      </c>
      <c r="F112" s="11">
        <f>Sheet1!F112*TMP!F$3</f>
        <v>0.25275260214930506</v>
      </c>
      <c r="G112" s="11">
        <f>Sheet1!G112*TMP!G$3</f>
        <v>0.45630624672985143</v>
      </c>
      <c r="H112" s="11">
        <f>Sheet1!H112*TMP!H$3</f>
        <v>0.24255732316680631</v>
      </c>
      <c r="I112" s="11">
        <f>Sheet1!I112*TMP!I$3</f>
        <v>0.15555689162391423</v>
      </c>
      <c r="J112" s="11">
        <f>Sheet1!J112*TMP!J$3</f>
        <v>7.5943989483992932E-2</v>
      </c>
      <c r="K112" s="11">
        <f>Sheet1!K112*TMP!K$3</f>
        <v>9.6368781425482067E-2</v>
      </c>
      <c r="L112" s="11">
        <f>Sheet1!L112*TMP!L$3</f>
        <v>6.872660323125257E-2</v>
      </c>
      <c r="M112" s="11">
        <f>Sheet1!M112*TMP!M$3</f>
        <v>0.1910078498669589</v>
      </c>
      <c r="N112" s="11">
        <f>Sheet1!N112*TMP!N$3</f>
        <v>0.30132203857826373</v>
      </c>
      <c r="O112" s="11">
        <f>Sheet1!O112*TMP!O$3</f>
        <v>0.23978669010695586</v>
      </c>
      <c r="P112" s="11">
        <f>Sheet1!P112*TMP!P$3</f>
        <v>0.12346983902893056</v>
      </c>
      <c r="Q112" s="11">
        <f>Sheet1!Q112*TMP!Q$3</f>
        <v>0.26824938096101913</v>
      </c>
      <c r="R112" s="11">
        <f>Sheet1!R112*TMP!R$3</f>
        <v>0.1418620729795472</v>
      </c>
      <c r="S112" s="11">
        <f>Sheet1!S112*TMP!S$3</f>
        <v>0.1738939567656945</v>
      </c>
      <c r="T112" s="11">
        <f>Sheet1!T112*TMP!T$3</f>
        <v>0.35352403171345231</v>
      </c>
    </row>
    <row r="113" spans="1:20" x14ac:dyDescent="0.45">
      <c r="A113" t="s">
        <v>204</v>
      </c>
      <c r="B113" s="11">
        <f>Sheet1!B113*TMP!B$3</f>
        <v>6.5027914994127037E-2</v>
      </c>
      <c r="C113" s="11">
        <f>Sheet1!C113*TMP!C$3</f>
        <v>6.7830753461973287E-2</v>
      </c>
      <c r="D113" s="11">
        <f>Sheet1!D113*TMP!D$3</f>
        <v>0.48721934779386566</v>
      </c>
      <c r="E113" s="11">
        <f>Sheet1!E113*TMP!E$3</f>
        <v>0.13945052092186677</v>
      </c>
      <c r="F113" s="11">
        <f>Sheet1!F113*TMP!F$3</f>
        <v>0.266143703308518</v>
      </c>
      <c r="G113" s="11">
        <f>Sheet1!G113*TMP!G$3</f>
        <v>0.35543097728370754</v>
      </c>
      <c r="H113" s="11">
        <f>Sheet1!H113*TMP!H$3</f>
        <v>0.18001056181665515</v>
      </c>
      <c r="I113" s="11">
        <f>Sheet1!I113*TMP!I$3</f>
        <v>9.6701006415185475E-2</v>
      </c>
      <c r="J113" s="11">
        <f>Sheet1!J113*TMP!J$3</f>
        <v>8.310475099670854E-2</v>
      </c>
      <c r="K113" s="11">
        <f>Sheet1!K113*TMP!K$3</f>
        <v>7.6416783510012215E-2</v>
      </c>
      <c r="L113" s="11">
        <f>Sheet1!L113*TMP!L$3</f>
        <v>5.7680792734872283E-2</v>
      </c>
      <c r="M113" s="11">
        <f>Sheet1!M113*TMP!M$3</f>
        <v>0.16061941927414722</v>
      </c>
      <c r="N113" s="11">
        <f>Sheet1!N113*TMP!N$3</f>
        <v>0.31821431014606549</v>
      </c>
      <c r="O113" s="11">
        <f>Sheet1!O113*TMP!O$3</f>
        <v>0.22129592349829749</v>
      </c>
      <c r="P113" s="11">
        <f>Sheet1!P113*TMP!P$3</f>
        <v>0.18734915557591653</v>
      </c>
      <c r="Q113" s="11">
        <f>Sheet1!Q113*TMP!Q$3</f>
        <v>0.22781487061092306</v>
      </c>
      <c r="R113" s="11">
        <f>Sheet1!R113*TMP!R$3</f>
        <v>0.10451518328514889</v>
      </c>
      <c r="S113" s="11">
        <f>Sheet1!S113*TMP!S$3</f>
        <v>0.12122687226632238</v>
      </c>
      <c r="T113" s="11">
        <f>Sheet1!T113*TMP!T$3</f>
        <v>0.4082550137532005</v>
      </c>
    </row>
    <row r="114" spans="1:20" x14ac:dyDescent="0.45">
      <c r="A114" t="s">
        <v>205</v>
      </c>
      <c r="B114" s="11">
        <f>Sheet1!B114*TMP!B$3</f>
        <v>0.1161485306409612</v>
      </c>
      <c r="C114" s="11">
        <f>Sheet1!C114*TMP!C$3</f>
        <v>0.11364007322677935</v>
      </c>
      <c r="D114" s="11">
        <f>Sheet1!D114*TMP!D$3</f>
        <v>0.3054939648585932</v>
      </c>
      <c r="E114" s="11">
        <f>Sheet1!E114*TMP!E$3</f>
        <v>0.22180437366362585</v>
      </c>
      <c r="F114" s="11">
        <f>Sheet1!F114*TMP!F$3</f>
        <v>0.25283830415404157</v>
      </c>
      <c r="G114" s="11">
        <f>Sheet1!G114*TMP!G$3</f>
        <v>0.45681991292764035</v>
      </c>
      <c r="H114" s="11">
        <f>Sheet1!H114*TMP!H$3</f>
        <v>0.24333898949674759</v>
      </c>
      <c r="I114" s="11">
        <f>Sheet1!I114*TMP!I$3</f>
        <v>0.15589736296690515</v>
      </c>
      <c r="J114" s="11">
        <f>Sheet1!J114*TMP!J$3</f>
        <v>7.6099715776667146E-2</v>
      </c>
      <c r="K114" s="11">
        <f>Sheet1!K114*TMP!K$3</f>
        <v>9.6411052087840052E-2</v>
      </c>
      <c r="L114" s="11">
        <f>Sheet1!L114*TMP!L$3</f>
        <v>6.8927653802766095E-2</v>
      </c>
      <c r="M114" s="11">
        <f>Sheet1!M114*TMP!M$3</f>
        <v>0.19116997497534038</v>
      </c>
      <c r="N114" s="11">
        <f>Sheet1!N114*TMP!N$3</f>
        <v>0.30104844487806925</v>
      </c>
      <c r="O114" s="11">
        <f>Sheet1!O114*TMP!O$3</f>
        <v>0.24012234859290305</v>
      </c>
      <c r="P114" s="11">
        <f>Sheet1!P114*TMP!P$3</f>
        <v>0.12395556328983809</v>
      </c>
      <c r="Q114" s="11">
        <f>Sheet1!Q114*TMP!Q$3</f>
        <v>0.26930773482812287</v>
      </c>
      <c r="R114" s="11">
        <f>Sheet1!R114*TMP!R$3</f>
        <v>0.14276820000398621</v>
      </c>
      <c r="S114" s="11">
        <f>Sheet1!S114*TMP!S$3</f>
        <v>0.17533659630025716</v>
      </c>
      <c r="T114" s="11">
        <f>Sheet1!T114*TMP!T$3</f>
        <v>0.35258348138825507</v>
      </c>
    </row>
    <row r="115" spans="1:20" x14ac:dyDescent="0.45">
      <c r="A115" t="s">
        <v>206</v>
      </c>
      <c r="B115" s="11">
        <f>Sheet1!B115*TMP!B$3</f>
        <v>4.5296889982747147E-2</v>
      </c>
      <c r="C115" s="11">
        <f>Sheet1!C115*TMP!C$3</f>
        <v>1.5654693047862097E-2</v>
      </c>
      <c r="D115" s="11">
        <f>Sheet1!D115*TMP!D$3</f>
        <v>0.58143083267808526</v>
      </c>
      <c r="E115" s="11">
        <f>Sheet1!E115*TMP!E$3</f>
        <v>2.5569331978174761E-2</v>
      </c>
      <c r="F115" s="11">
        <f>Sheet1!F115*TMP!F$3</f>
        <v>0.28124670111180838</v>
      </c>
      <c r="G115" s="11">
        <f>Sheet1!G115*TMP!G$3</f>
        <v>0.22621408958703443</v>
      </c>
      <c r="H115" s="11">
        <f>Sheet1!H115*TMP!H$3</f>
        <v>0.10126124509859587</v>
      </c>
      <c r="I115" s="11">
        <f>Sheet1!I115*TMP!I$3</f>
        <v>6.1002578634348457E-2</v>
      </c>
      <c r="J115" s="11">
        <f>Sheet1!J115*TMP!J$3</f>
        <v>0.15040810987475894</v>
      </c>
      <c r="K115" s="11">
        <f>Sheet1!K115*TMP!K$3</f>
        <v>6.4603864557742613E-2</v>
      </c>
      <c r="L115" s="11">
        <f>Sheet1!L115*TMP!L$3</f>
        <v>2.3086107319998123E-2</v>
      </c>
      <c r="M115" s="11">
        <f>Sheet1!M115*TMP!M$3</f>
        <v>7.4376207939073791E-2</v>
      </c>
      <c r="N115" s="11">
        <f>Sheet1!N115*TMP!N$3</f>
        <v>0.31320799994131038</v>
      </c>
      <c r="O115" s="11">
        <f>Sheet1!O115*TMP!O$3</f>
        <v>0.20449266748435732</v>
      </c>
      <c r="P115" s="11">
        <f>Sheet1!P115*TMP!P$3</f>
        <v>0.21683747202421824</v>
      </c>
      <c r="Q115" s="11">
        <f>Sheet1!Q115*TMP!Q$3</f>
        <v>4.0473095490974914E-2</v>
      </c>
      <c r="R115" s="11">
        <f>Sheet1!R115*TMP!R$3</f>
        <v>0.13902378066652557</v>
      </c>
      <c r="S115" s="11">
        <f>Sheet1!S115*TMP!S$3</f>
        <v>4.7003353443231602E-2</v>
      </c>
      <c r="T115" s="11">
        <f>Sheet1!T115*TMP!T$3</f>
        <v>0.50512705208029018</v>
      </c>
    </row>
    <row r="116" spans="1:20" x14ac:dyDescent="0.45">
      <c r="A116" t="s">
        <v>207</v>
      </c>
      <c r="B116" s="11">
        <f>Sheet1!B116*TMP!B$3</f>
        <v>0.10983562709386596</v>
      </c>
      <c r="C116" s="11">
        <f>Sheet1!C116*TMP!C$3</f>
        <v>0.10177696367090905</v>
      </c>
      <c r="D116" s="11">
        <f>Sheet1!D116*TMP!D$3</f>
        <v>0.36650681108349359</v>
      </c>
      <c r="E116" s="11">
        <f>Sheet1!E116*TMP!E$3</f>
        <v>0.21069518563430675</v>
      </c>
      <c r="F116" s="11">
        <f>Sheet1!F116*TMP!F$3</f>
        <v>0.21835244300874865</v>
      </c>
      <c r="G116" s="11">
        <f>Sheet1!G116*TMP!G$3</f>
        <v>0.380922106555795</v>
      </c>
      <c r="H116" s="11">
        <f>Sheet1!H116*TMP!H$3</f>
        <v>0.20897604127978925</v>
      </c>
      <c r="I116" s="11">
        <f>Sheet1!I116*TMP!I$3</f>
        <v>0.16728178056093915</v>
      </c>
      <c r="J116" s="11">
        <f>Sheet1!J116*TMP!J$3</f>
        <v>8.6992039668582322E-2</v>
      </c>
      <c r="K116" s="11">
        <f>Sheet1!K116*TMP!K$3</f>
        <v>9.5287731248347371E-2</v>
      </c>
      <c r="L116" s="11">
        <f>Sheet1!L116*TMP!L$3</f>
        <v>6.3554332600003968E-2</v>
      </c>
      <c r="M116" s="11">
        <f>Sheet1!M116*TMP!M$3</f>
        <v>0.18605984783452528</v>
      </c>
      <c r="N116" s="11">
        <f>Sheet1!N116*TMP!N$3</f>
        <v>0.25236471758238355</v>
      </c>
      <c r="O116" s="11">
        <f>Sheet1!O116*TMP!O$3</f>
        <v>0.21383353704210237</v>
      </c>
      <c r="P116" s="11">
        <f>Sheet1!P116*TMP!P$3</f>
        <v>0.18637113233604322</v>
      </c>
      <c r="Q116" s="11">
        <f>Sheet1!Q116*TMP!Q$3</f>
        <v>0.26841586474438817</v>
      </c>
      <c r="R116" s="11">
        <f>Sheet1!R116*TMP!R$3</f>
        <v>0.18125366764044776</v>
      </c>
      <c r="S116" s="11">
        <f>Sheet1!S116*TMP!S$3</f>
        <v>0.20343105895982277</v>
      </c>
      <c r="T116" s="11">
        <f>Sheet1!T116*TMP!T$3</f>
        <v>0.34052736301214515</v>
      </c>
    </row>
    <row r="117" spans="1:20" x14ac:dyDescent="0.45">
      <c r="A117" t="s">
        <v>208</v>
      </c>
      <c r="B117" s="11">
        <f>Sheet1!B117*TMP!B$3</f>
        <v>9.8738821284560102E-3</v>
      </c>
      <c r="C117" s="11">
        <f>Sheet1!C117*TMP!C$3</f>
        <v>4.2996930466602176E-3</v>
      </c>
      <c r="D117" s="11">
        <f>Sheet1!D117*TMP!D$3</f>
        <v>0.69719190865426661</v>
      </c>
      <c r="E117" s="11">
        <f>Sheet1!E117*TMP!E$3</f>
        <v>1.1236531161938701E-2</v>
      </c>
      <c r="F117" s="11">
        <f>Sheet1!F117*TMP!F$3</f>
        <v>0.28505218268291177</v>
      </c>
      <c r="G117" s="11">
        <f>Sheet1!G117*TMP!G$3</f>
        <v>0.21027779061486895</v>
      </c>
      <c r="H117" s="11">
        <f>Sheet1!H117*TMP!H$3</f>
        <v>7.8536362281012559E-2</v>
      </c>
      <c r="I117" s="11">
        <f>Sheet1!I117*TMP!I$3</f>
        <v>2.7658898836359108E-2</v>
      </c>
      <c r="J117" s="11">
        <f>Sheet1!J117*TMP!J$3</f>
        <v>8.3248307584592479E-2</v>
      </c>
      <c r="K117" s="11">
        <f>Sheet1!K117*TMP!K$3</f>
        <v>5.8473221417986429E-2</v>
      </c>
      <c r="L117" s="11">
        <f>Sheet1!L117*TMP!L$3</f>
        <v>3.3042698276183551E-2</v>
      </c>
      <c r="M117" s="11">
        <f>Sheet1!M117*TMP!M$3</f>
        <v>0.10268499632597584</v>
      </c>
      <c r="N117" s="11">
        <f>Sheet1!N117*TMP!N$3</f>
        <v>0.34157275230894807</v>
      </c>
      <c r="O117" s="11">
        <f>Sheet1!O117*TMP!O$3</f>
        <v>0.20475606368688426</v>
      </c>
      <c r="P117" s="11">
        <f>Sheet1!P117*TMP!P$3</f>
        <v>0.18439301912527722</v>
      </c>
      <c r="Q117" s="11">
        <f>Sheet1!Q117*TMP!Q$3</f>
        <v>9.5778233981979613E-2</v>
      </c>
      <c r="R117" s="11">
        <f>Sheet1!R117*TMP!R$3</f>
        <v>3.3112494943350744E-2</v>
      </c>
      <c r="S117" s="11">
        <f>Sheet1!S117*TMP!S$3</f>
        <v>1.8000398525981023E-2</v>
      </c>
      <c r="T117" s="11">
        <f>Sheet1!T117*TMP!T$3</f>
        <v>0.49417836007371518</v>
      </c>
    </row>
    <row r="118" spans="1:20" x14ac:dyDescent="0.45">
      <c r="A118" t="s">
        <v>209</v>
      </c>
      <c r="B118" s="11">
        <f>Sheet1!B118*TMP!B$3</f>
        <v>3.1973443349264434E-2</v>
      </c>
      <c r="C118" s="11">
        <f>Sheet1!C118*TMP!C$3</f>
        <v>1.5602104256902886E-2</v>
      </c>
      <c r="D118" s="11">
        <f>Sheet1!D118*TMP!D$3</f>
        <v>0.6657436424720099</v>
      </c>
      <c r="E118" s="11">
        <f>Sheet1!E118*TMP!E$3</f>
        <v>3.6076115570553152E-2</v>
      </c>
      <c r="F118" s="11">
        <f>Sheet1!F118*TMP!F$3</f>
        <v>0.21798874545241098</v>
      </c>
      <c r="G118" s="11">
        <f>Sheet1!G118*TMP!G$3</f>
        <v>0.16449539412628783</v>
      </c>
      <c r="H118" s="11">
        <f>Sheet1!H118*TMP!H$3</f>
        <v>9.3052389383305942E-2</v>
      </c>
      <c r="I118" s="11">
        <f>Sheet1!I118*TMP!I$3</f>
        <v>6.9375920586178308E-2</v>
      </c>
      <c r="J118" s="11">
        <f>Sheet1!J118*TMP!J$3</f>
        <v>0.14580690941311694</v>
      </c>
      <c r="K118" s="11">
        <f>Sheet1!K118*TMP!K$3</f>
        <v>7.8366779881943946E-2</v>
      </c>
      <c r="L118" s="11">
        <f>Sheet1!L118*TMP!L$3</f>
        <v>2.8660876160747053E-2</v>
      </c>
      <c r="M118" s="11">
        <f>Sheet1!M118*TMP!M$3</f>
        <v>8.9178871753156891E-2</v>
      </c>
      <c r="N118" s="11">
        <f>Sheet1!N118*TMP!N$3</f>
        <v>0.24534616126467451</v>
      </c>
      <c r="O118" s="11">
        <f>Sheet1!O118*TMP!O$3</f>
        <v>0.14974938740396476</v>
      </c>
      <c r="P118" s="11">
        <f>Sheet1!P118*TMP!P$3</f>
        <v>0.31390572904987107</v>
      </c>
      <c r="Q118" s="11">
        <f>Sheet1!Q118*TMP!Q$3</f>
        <v>0.10280646899444154</v>
      </c>
      <c r="R118" s="11">
        <f>Sheet1!R118*TMP!R$3</f>
        <v>0.20531883132618176</v>
      </c>
      <c r="S118" s="11">
        <f>Sheet1!S118*TMP!S$3</f>
        <v>0.1002007912313324</v>
      </c>
      <c r="T118" s="11">
        <f>Sheet1!T118*TMP!T$3</f>
        <v>0.37755155884900715</v>
      </c>
    </row>
    <row r="119" spans="1:20" x14ac:dyDescent="0.45">
      <c r="A119" t="s">
        <v>210</v>
      </c>
      <c r="B119" s="11">
        <f>Sheet1!B119*TMP!B$3</f>
        <v>3.9994990816276076E-2</v>
      </c>
      <c r="C119" s="11">
        <f>Sheet1!C119*TMP!C$3</f>
        <v>4.0887819769110399E-2</v>
      </c>
      <c r="D119" s="11">
        <f>Sheet1!D119*TMP!D$3</f>
        <v>0.58960967602244263</v>
      </c>
      <c r="E119" s="11">
        <f>Sheet1!E119*TMP!E$3</f>
        <v>0.10662738949773339</v>
      </c>
      <c r="F119" s="11">
        <f>Sheet1!F119*TMP!F$3</f>
        <v>0.17746046019883183</v>
      </c>
      <c r="G119" s="11">
        <f>Sheet1!G119*TMP!G$3</f>
        <v>0.13823596609181887</v>
      </c>
      <c r="H119" s="11">
        <f>Sheet1!H119*TMP!H$3</f>
        <v>0.1390410783860459</v>
      </c>
      <c r="I119" s="11">
        <f>Sheet1!I119*TMP!I$3</f>
        <v>9.330090833229264E-2</v>
      </c>
      <c r="J119" s="11">
        <f>Sheet1!J119*TMP!J$3</f>
        <v>0.15832210855551687</v>
      </c>
      <c r="K119" s="11">
        <f>Sheet1!K119*TMP!K$3</f>
        <v>0.10269016855340411</v>
      </c>
      <c r="L119" s="11">
        <f>Sheet1!L119*TMP!L$3</f>
        <v>4.0278556868855564E-2</v>
      </c>
      <c r="M119" s="11">
        <f>Sheet1!M119*TMP!M$3</f>
        <v>0.13606984589641075</v>
      </c>
      <c r="N119" s="11">
        <f>Sheet1!N119*TMP!N$3</f>
        <v>0.1557774292443059</v>
      </c>
      <c r="O119" s="11">
        <f>Sheet1!O119*TMP!O$3</f>
        <v>0.11825661452450038</v>
      </c>
      <c r="P119" s="11">
        <f>Sheet1!P119*TMP!P$3</f>
        <v>0.42161940249656726</v>
      </c>
      <c r="Q119" s="11">
        <f>Sheet1!Q119*TMP!Q$3</f>
        <v>0.21898697896079999</v>
      </c>
      <c r="R119" s="11">
        <f>Sheet1!R119*TMP!R$3</f>
        <v>0.35261141139842583</v>
      </c>
      <c r="S119" s="11">
        <f>Sheet1!S119*TMP!S$3</f>
        <v>0.2136259453808029</v>
      </c>
      <c r="T119" s="11">
        <f>Sheet1!T119*TMP!T$3</f>
        <v>0.2627501979772186</v>
      </c>
    </row>
    <row r="120" spans="1:20" x14ac:dyDescent="0.45">
      <c r="A120" t="s">
        <v>211</v>
      </c>
      <c r="B120" s="11">
        <f>Sheet1!B120*TMP!B$3</f>
        <v>0.11618336623853127</v>
      </c>
      <c r="C120" s="11">
        <f>Sheet1!C120*TMP!C$3</f>
        <v>0.11342904469471574</v>
      </c>
      <c r="D120" s="11">
        <f>Sheet1!D120*TMP!D$3</f>
        <v>0.30571127371627527</v>
      </c>
      <c r="E120" s="11">
        <f>Sheet1!E120*TMP!E$3</f>
        <v>0.22113164562052523</v>
      </c>
      <c r="F120" s="11">
        <f>Sheet1!F120*TMP!F$3</f>
        <v>0.25269684197053421</v>
      </c>
      <c r="G120" s="11">
        <f>Sheet1!G120*TMP!G$3</f>
        <v>0.45688173879218752</v>
      </c>
      <c r="H120" s="11">
        <f>Sheet1!H120*TMP!H$3</f>
        <v>0.24308182694175784</v>
      </c>
      <c r="I120" s="11">
        <f>Sheet1!I120*TMP!I$3</f>
        <v>0.15584238180076851</v>
      </c>
      <c r="J120" s="11">
        <f>Sheet1!J120*TMP!J$3</f>
        <v>7.601442894266186E-2</v>
      </c>
      <c r="K120" s="11">
        <f>Sheet1!K120*TMP!K$3</f>
        <v>9.6447811283728882E-2</v>
      </c>
      <c r="L120" s="11">
        <f>Sheet1!L120*TMP!L$3</f>
        <v>6.8834565708130291E-2</v>
      </c>
      <c r="M120" s="11">
        <f>Sheet1!M120*TMP!M$3</f>
        <v>0.19119103496341536</v>
      </c>
      <c r="N120" s="11">
        <f>Sheet1!N120*TMP!N$3</f>
        <v>0.30115367125117848</v>
      </c>
      <c r="O120" s="11">
        <f>Sheet1!O120*TMP!O$3</f>
        <v>0.23992686036001568</v>
      </c>
      <c r="P120" s="11">
        <f>Sheet1!P120*TMP!P$3</f>
        <v>0.12361506635286584</v>
      </c>
      <c r="Q120" s="11">
        <f>Sheet1!Q120*TMP!Q$3</f>
        <v>0.26892078034332784</v>
      </c>
      <c r="R120" s="11">
        <f>Sheet1!R120*TMP!R$3</f>
        <v>0.14231988073610177</v>
      </c>
      <c r="S120" s="11">
        <f>Sheet1!S120*TMP!S$3</f>
        <v>0.17456952036850909</v>
      </c>
      <c r="T120" s="11">
        <f>Sheet1!T120*TMP!T$3</f>
        <v>0.35296149152876266</v>
      </c>
    </row>
    <row r="121" spans="1:20" x14ac:dyDescent="0.45">
      <c r="A121" t="s">
        <v>212</v>
      </c>
      <c r="B121" s="11">
        <f>Sheet1!B121*TMP!B$3</f>
        <v>0.11201176352290627</v>
      </c>
      <c r="C121" s="11">
        <f>Sheet1!C121*TMP!C$3</f>
        <v>0.10946884756585198</v>
      </c>
      <c r="D121" s="11">
        <f>Sheet1!D121*TMP!D$3</f>
        <v>0.32044165370366501</v>
      </c>
      <c r="E121" s="11">
        <f>Sheet1!E121*TMP!E$3</f>
        <v>0.21380238834437673</v>
      </c>
      <c r="F121" s="11">
        <f>Sheet1!F121*TMP!F$3</f>
        <v>0.25472648188486252</v>
      </c>
      <c r="G121" s="11">
        <f>Sheet1!G121*TMP!G$3</f>
        <v>0.44673060284611815</v>
      </c>
      <c r="H121" s="11">
        <f>Sheet1!H121*TMP!H$3</f>
        <v>0.23625093594824662</v>
      </c>
      <c r="I121" s="11">
        <f>Sheet1!I121*TMP!I$3</f>
        <v>0.1514679887248116</v>
      </c>
      <c r="J121" s="11">
        <f>Sheet1!J121*TMP!J$3</f>
        <v>7.5488943251701343E-2</v>
      </c>
      <c r="K121" s="11">
        <f>Sheet1!K121*TMP!K$3</f>
        <v>9.4835513019324427E-2</v>
      </c>
      <c r="L121" s="11">
        <f>Sheet1!L121*TMP!L$3</f>
        <v>6.7738576667573311E-2</v>
      </c>
      <c r="M121" s="11">
        <f>Sheet1!M121*TMP!M$3</f>
        <v>0.18794916563903818</v>
      </c>
      <c r="N121" s="11">
        <f>Sheet1!N121*TMP!N$3</f>
        <v>0.30317130617164673</v>
      </c>
      <c r="O121" s="11">
        <f>Sheet1!O121*TMP!O$3</f>
        <v>0.23908018599571335</v>
      </c>
      <c r="P121" s="11">
        <f>Sheet1!P121*TMP!P$3</f>
        <v>0.12380311015317702</v>
      </c>
      <c r="Q121" s="11">
        <f>Sheet1!Q121*TMP!Q$3</f>
        <v>0.26062287293939423</v>
      </c>
      <c r="R121" s="11">
        <f>Sheet1!R121*TMP!R$3</f>
        <v>0.13808618569277201</v>
      </c>
      <c r="S121" s="11">
        <f>Sheet1!S121*TMP!S$3</f>
        <v>0.1691368278101836</v>
      </c>
      <c r="T121" s="11">
        <f>Sheet1!T121*TMP!T$3</f>
        <v>0.35949859714119908</v>
      </c>
    </row>
    <row r="122" spans="1:20" x14ac:dyDescent="0.45">
      <c r="A122" t="s">
        <v>213</v>
      </c>
      <c r="B122" s="11">
        <f>Sheet1!B122*TMP!B$3</f>
        <v>0.14943665619626817</v>
      </c>
      <c r="C122" s="11">
        <f>Sheet1!C122*TMP!C$3</f>
        <v>4.4302900592565114E-2</v>
      </c>
      <c r="D122" s="11">
        <f>Sheet1!D122*TMP!D$3</f>
        <v>0.50731338165872641</v>
      </c>
      <c r="E122" s="11">
        <f>Sheet1!E122*TMP!E$3</f>
        <v>0.10115854422582919</v>
      </c>
      <c r="F122" s="11">
        <f>Sheet1!F122*TMP!F$3</f>
        <v>8.2877879600447651E-2</v>
      </c>
      <c r="G122" s="11">
        <f>Sheet1!G122*TMP!G$3</f>
        <v>0.1628222198708118</v>
      </c>
      <c r="H122" s="11">
        <f>Sheet1!H122*TMP!H$3</f>
        <v>0.11211168742533931</v>
      </c>
      <c r="I122" s="11">
        <f>Sheet1!I122*TMP!I$3</f>
        <v>0.24197815455962884</v>
      </c>
      <c r="J122" s="11">
        <f>Sheet1!J122*TMP!J$3</f>
        <v>0.19661616799032036</v>
      </c>
      <c r="K122" s="11">
        <f>Sheet1!K122*TMP!K$3</f>
        <v>0.104714111646866</v>
      </c>
      <c r="L122" s="11">
        <f>Sheet1!L122*TMP!L$3</f>
        <v>2.7038090207191653E-2</v>
      </c>
      <c r="M122" s="11">
        <f>Sheet1!M122*TMP!M$3</f>
        <v>8.902289423232658E-2</v>
      </c>
      <c r="N122" s="11">
        <f>Sheet1!N122*TMP!N$3</f>
        <v>9.6706171334881505E-2</v>
      </c>
      <c r="O122" s="11">
        <f>Sheet1!O122*TMP!O$3</f>
        <v>7.0408646326748925E-2</v>
      </c>
      <c r="P122" s="11">
        <f>Sheet1!P122*TMP!P$3</f>
        <v>0.46686993343297811</v>
      </c>
      <c r="Q122" s="11">
        <f>Sheet1!Q122*TMP!Q$3</f>
        <v>0.11327191624522041</v>
      </c>
      <c r="R122" s="11">
        <f>Sheet1!R122*TMP!R$3</f>
        <v>0.45174183860224471</v>
      </c>
      <c r="S122" s="11">
        <f>Sheet1!S122*TMP!S$3</f>
        <v>0.2280562510709126</v>
      </c>
      <c r="T122" s="11">
        <f>Sheet1!T122*TMP!T$3</f>
        <v>0.29430018732921381</v>
      </c>
    </row>
    <row r="123" spans="1:20" x14ac:dyDescent="0.45">
      <c r="A123" t="s">
        <v>214</v>
      </c>
      <c r="B123" s="11">
        <f>Sheet1!B123*TMP!B$3</f>
        <v>6.2350056088268282E-2</v>
      </c>
      <c r="C123" s="11">
        <f>Sheet1!C123*TMP!C$3</f>
        <v>6.4864934233904381E-2</v>
      </c>
      <c r="D123" s="11">
        <f>Sheet1!D123*TMP!D$3</f>
        <v>0.49729919679123608</v>
      </c>
      <c r="E123" s="11">
        <f>Sheet1!E123*TMP!E$3</f>
        <v>0.13346705481004972</v>
      </c>
      <c r="F123" s="11">
        <f>Sheet1!F123*TMP!F$3</f>
        <v>0.26714411034764507</v>
      </c>
      <c r="G123" s="11">
        <f>Sheet1!G123*TMP!G$3</f>
        <v>0.34902655650917724</v>
      </c>
      <c r="H123" s="11">
        <f>Sheet1!H123*TMP!H$3</f>
        <v>0.17519281014514737</v>
      </c>
      <c r="I123" s="11">
        <f>Sheet1!I123*TMP!I$3</f>
        <v>9.3690073100424723E-2</v>
      </c>
      <c r="J123" s="11">
        <f>Sheet1!J123*TMP!J$3</f>
        <v>8.2694749970448567E-2</v>
      </c>
      <c r="K123" s="11">
        <f>Sheet1!K123*TMP!K$3</f>
        <v>7.5422394796655703E-2</v>
      </c>
      <c r="L123" s="11">
        <f>Sheet1!L123*TMP!L$3</f>
        <v>5.6806759065642171E-2</v>
      </c>
      <c r="M123" s="11">
        <f>Sheet1!M123*TMP!M$3</f>
        <v>0.15858867568052371</v>
      </c>
      <c r="N123" s="11">
        <f>Sheet1!N123*TMP!N$3</f>
        <v>0.31968003744441253</v>
      </c>
      <c r="O123" s="11">
        <f>Sheet1!O123*TMP!O$3</f>
        <v>0.22032946475382845</v>
      </c>
      <c r="P123" s="11">
        <f>Sheet1!P123*TMP!P$3</f>
        <v>0.18726367962605719</v>
      </c>
      <c r="Q123" s="11">
        <f>Sheet1!Q123*TMP!Q$3</f>
        <v>0.22206372822619494</v>
      </c>
      <c r="R123" s="11">
        <f>Sheet1!R123*TMP!R$3</f>
        <v>0.1010129002005249</v>
      </c>
      <c r="S123" s="11">
        <f>Sheet1!S123*TMP!S$3</f>
        <v>0.11635211191998528</v>
      </c>
      <c r="T123" s="11">
        <f>Sheet1!T123*TMP!T$3</f>
        <v>0.4130714195005204</v>
      </c>
    </row>
    <row r="124" spans="1:20" x14ac:dyDescent="0.45">
      <c r="A124" t="s">
        <v>215</v>
      </c>
      <c r="B124" s="11">
        <f>Sheet1!B124*TMP!B$3</f>
        <v>6.3965220396418082E-2</v>
      </c>
      <c r="C124" s="11">
        <f>Sheet1!C124*TMP!C$3</f>
        <v>6.6817410412454162E-2</v>
      </c>
      <c r="D124" s="11">
        <f>Sheet1!D124*TMP!D$3</f>
        <v>0.4912621155670886</v>
      </c>
      <c r="E124" s="11">
        <f>Sheet1!E124*TMP!E$3</f>
        <v>0.1375291498610359</v>
      </c>
      <c r="F124" s="11">
        <f>Sheet1!F124*TMP!F$3</f>
        <v>0.26592351738670467</v>
      </c>
      <c r="G124" s="11">
        <f>Sheet1!G124*TMP!G$3</f>
        <v>0.35413534985514122</v>
      </c>
      <c r="H124" s="11">
        <f>Sheet1!H124*TMP!H$3</f>
        <v>0.17922216235999824</v>
      </c>
      <c r="I124" s="11">
        <f>Sheet1!I124*TMP!I$3</f>
        <v>9.5209932910373385E-2</v>
      </c>
      <c r="J124" s="11">
        <f>Sheet1!J124*TMP!J$3</f>
        <v>8.3675262863908348E-2</v>
      </c>
      <c r="K124" s="11">
        <f>Sheet1!K124*TMP!K$3</f>
        <v>7.6007803022697468E-2</v>
      </c>
      <c r="L124" s="11">
        <f>Sheet1!L124*TMP!L$3</f>
        <v>5.7458955427503122E-2</v>
      </c>
      <c r="M124" s="11">
        <f>Sheet1!M124*TMP!M$3</f>
        <v>0.16031026794232919</v>
      </c>
      <c r="N124" s="11">
        <f>Sheet1!N124*TMP!N$3</f>
        <v>0.3183788928103104</v>
      </c>
      <c r="O124" s="11">
        <f>Sheet1!O124*TMP!O$3</f>
        <v>0.22046898551583444</v>
      </c>
      <c r="P124" s="11">
        <f>Sheet1!P124*TMP!P$3</f>
        <v>0.19064219724901044</v>
      </c>
      <c r="Q124" s="11">
        <f>Sheet1!Q124*TMP!Q$3</f>
        <v>0.22881898248370194</v>
      </c>
      <c r="R124" s="11">
        <f>Sheet1!R124*TMP!R$3</f>
        <v>0.10389508469140729</v>
      </c>
      <c r="S124" s="11">
        <f>Sheet1!S124*TMP!S$3</f>
        <v>0.12002136810420924</v>
      </c>
      <c r="T124" s="11">
        <f>Sheet1!T124*TMP!T$3</f>
        <v>0.4088154741491361</v>
      </c>
    </row>
    <row r="125" spans="1:20" x14ac:dyDescent="0.45">
      <c r="A125" t="s">
        <v>216</v>
      </c>
      <c r="B125" s="11">
        <f>Sheet1!B125*TMP!B$3</f>
        <v>6.1732250086164515E-2</v>
      </c>
      <c r="C125" s="11">
        <f>Sheet1!C125*TMP!C$3</f>
        <v>6.4546965321930022E-2</v>
      </c>
      <c r="D125" s="11">
        <f>Sheet1!D125*TMP!D$3</f>
        <v>0.49972013640487323</v>
      </c>
      <c r="E125" s="11">
        <f>Sheet1!E125*TMP!E$3</f>
        <v>0.13310094248370585</v>
      </c>
      <c r="F125" s="11">
        <f>Sheet1!F125*TMP!F$3</f>
        <v>0.26599335536985091</v>
      </c>
      <c r="G125" s="11">
        <f>Sheet1!G125*TMP!G$3</f>
        <v>0.35033796806073036</v>
      </c>
      <c r="H125" s="11">
        <f>Sheet1!H125*TMP!H$3</f>
        <v>0.17659621837189823</v>
      </c>
      <c r="I125" s="11">
        <f>Sheet1!I125*TMP!I$3</f>
        <v>9.2332393137003449E-2</v>
      </c>
      <c r="J125" s="11">
        <f>Sheet1!J125*TMP!J$3</f>
        <v>8.424143674725236E-2</v>
      </c>
      <c r="K125" s="11">
        <f>Sheet1!K125*TMP!K$3</f>
        <v>7.5160830788490021E-2</v>
      </c>
      <c r="L125" s="11">
        <f>Sheet1!L125*TMP!L$3</f>
        <v>5.6884960035586699E-2</v>
      </c>
      <c r="M125" s="11">
        <f>Sheet1!M125*TMP!M$3</f>
        <v>0.15923209302421404</v>
      </c>
      <c r="N125" s="11">
        <f>Sheet1!N125*TMP!N$3</f>
        <v>0.31908457034406379</v>
      </c>
      <c r="O125" s="11">
        <f>Sheet1!O125*TMP!O$3</f>
        <v>0.21911395426870045</v>
      </c>
      <c r="P125" s="11">
        <f>Sheet1!P125*TMP!P$3</f>
        <v>0.1946912181461716</v>
      </c>
      <c r="Q125" s="11">
        <f>Sheet1!Q125*TMP!Q$3</f>
        <v>0.22809340187771349</v>
      </c>
      <c r="R125" s="11">
        <f>Sheet1!R125*TMP!R$3</f>
        <v>0.10192797610601055</v>
      </c>
      <c r="S125" s="11">
        <f>Sheet1!S125*TMP!S$3</f>
        <v>0.11685933917351202</v>
      </c>
      <c r="T125" s="11">
        <f>Sheet1!T125*TMP!T$3</f>
        <v>0.41115866482944563</v>
      </c>
    </row>
    <row r="126" spans="1:20" x14ac:dyDescent="0.45">
      <c r="A126" t="s">
        <v>217</v>
      </c>
      <c r="B126" s="11">
        <f>Sheet1!B126*TMP!B$3</f>
        <v>0.10082542566587892</v>
      </c>
      <c r="C126" s="11">
        <f>Sheet1!C126*TMP!C$3</f>
        <v>6.4066952922047116E-2</v>
      </c>
      <c r="D126" s="11">
        <f>Sheet1!D126*TMP!D$3</f>
        <v>0.45885790448624991</v>
      </c>
      <c r="E126" s="11">
        <f>Sheet1!E126*TMP!E$3</f>
        <v>0.16298673989630605</v>
      </c>
      <c r="F126" s="11">
        <f>Sheet1!F126*TMP!F$3</f>
        <v>0.11107193257717758</v>
      </c>
      <c r="G126" s="11">
        <f>Sheet1!G126*TMP!G$3</f>
        <v>0.13193347031328709</v>
      </c>
      <c r="H126" s="11">
        <f>Sheet1!H126*TMP!H$3</f>
        <v>0.15693779195730573</v>
      </c>
      <c r="I126" s="11">
        <f>Sheet1!I126*TMP!I$3</f>
        <v>0.18377780116279888</v>
      </c>
      <c r="J126" s="11">
        <f>Sheet1!J126*TMP!J$3</f>
        <v>0.18892427533129386</v>
      </c>
      <c r="K126" s="11">
        <f>Sheet1!K126*TMP!K$3</f>
        <v>0.12571312668738882</v>
      </c>
      <c r="L126" s="11">
        <f>Sheet1!L126*TMP!L$3</f>
        <v>3.9293661194915501E-2</v>
      </c>
      <c r="M126" s="11">
        <f>Sheet1!M126*TMP!M$3</f>
        <v>0.13559244521988564</v>
      </c>
      <c r="N126" s="11">
        <f>Sheet1!N126*TMP!N$3</f>
        <v>5.2261810741630221E-2</v>
      </c>
      <c r="O126" s="11">
        <f>Sheet1!O126*TMP!O$3</f>
        <v>8.7630668564023004E-2</v>
      </c>
      <c r="P126" s="11">
        <f>Sheet1!P126*TMP!P$3</f>
        <v>0.48591629095781702</v>
      </c>
      <c r="Q126" s="11">
        <f>Sheet1!Q126*TMP!Q$3</f>
        <v>0.21418471762103639</v>
      </c>
      <c r="R126" s="11">
        <f>Sheet1!R126*TMP!R$3</f>
        <v>0.50501486384267535</v>
      </c>
      <c r="S126" s="11">
        <f>Sheet1!S126*TMP!S$3</f>
        <v>0.29718542747077809</v>
      </c>
      <c r="T126" s="11">
        <f>Sheet1!T126*TMP!T$3</f>
        <v>0.17461836900373334</v>
      </c>
    </row>
    <row r="127" spans="1:20" x14ac:dyDescent="0.45">
      <c r="A127" t="s">
        <v>218</v>
      </c>
      <c r="B127" s="11">
        <f>Sheet1!B127*TMP!B$3</f>
        <v>4.161305541158291E-2</v>
      </c>
      <c r="C127" s="11">
        <f>Sheet1!C127*TMP!C$3</f>
        <v>4.2721414930124234E-2</v>
      </c>
      <c r="D127" s="11">
        <f>Sheet1!D127*TMP!D$3</f>
        <v>0.5826461230449238</v>
      </c>
      <c r="E127" s="11">
        <f>Sheet1!E127*TMP!E$3</f>
        <v>0.11152643999008872</v>
      </c>
      <c r="F127" s="11">
        <f>Sheet1!F127*TMP!F$3</f>
        <v>0.17281785808420261</v>
      </c>
      <c r="G127" s="11">
        <f>Sheet1!G127*TMP!G$3</f>
        <v>0.13083161560695608</v>
      </c>
      <c r="H127" s="11">
        <f>Sheet1!H127*TMP!H$3</f>
        <v>0.14043855103486047</v>
      </c>
      <c r="I127" s="11">
        <f>Sheet1!I127*TMP!I$3</f>
        <v>9.7075161497033075E-2</v>
      </c>
      <c r="J127" s="11">
        <f>Sheet1!J127*TMP!J$3</f>
        <v>0.16100321218970948</v>
      </c>
      <c r="K127" s="11">
        <f>Sheet1!K127*TMP!K$3</f>
        <v>0.10553223025935195</v>
      </c>
      <c r="L127" s="11">
        <f>Sheet1!L127*TMP!L$3</f>
        <v>4.0182018218212483E-2</v>
      </c>
      <c r="M127" s="11">
        <f>Sheet1!M127*TMP!M$3</f>
        <v>0.13660375154069848</v>
      </c>
      <c r="N127" s="11">
        <f>Sheet1!N127*TMP!N$3</f>
        <v>0.14555400371342567</v>
      </c>
      <c r="O127" s="11">
        <f>Sheet1!O127*TMP!O$3</f>
        <v>0.11481753884874893</v>
      </c>
      <c r="P127" s="11">
        <f>Sheet1!P127*TMP!P$3</f>
        <v>0.42762317397877142</v>
      </c>
      <c r="Q127" s="11">
        <f>Sheet1!Q127*TMP!Q$3</f>
        <v>0.21949253333384339</v>
      </c>
      <c r="R127" s="11">
        <f>Sheet1!R127*TMP!R$3</f>
        <v>0.36914274750758325</v>
      </c>
      <c r="S127" s="11">
        <f>Sheet1!S127*TMP!S$3</f>
        <v>0.22362922833833906</v>
      </c>
      <c r="T127" s="11">
        <f>Sheet1!T127*TMP!T$3</f>
        <v>0.25133939967648605</v>
      </c>
    </row>
    <row r="128" spans="1:20" x14ac:dyDescent="0.45">
      <c r="A128" t="s">
        <v>219</v>
      </c>
      <c r="B128" s="11">
        <f>Sheet1!B128*TMP!B$3</f>
        <v>7.5568074179138328E-2</v>
      </c>
      <c r="C128" s="11">
        <f>Sheet1!C128*TMP!C$3</f>
        <v>3.4408115148128721E-2</v>
      </c>
      <c r="D128" s="11">
        <f>Sheet1!D128*TMP!D$3</f>
        <v>0.5929709997257534</v>
      </c>
      <c r="E128" s="11">
        <f>Sheet1!E128*TMP!E$3</f>
        <v>8.8675932465998558E-2</v>
      </c>
      <c r="F128" s="11">
        <f>Sheet1!F128*TMP!F$3</f>
        <v>0.1722230315199606</v>
      </c>
      <c r="G128" s="11">
        <f>Sheet1!G128*TMP!G$3</f>
        <v>0.17790420351915923</v>
      </c>
      <c r="H128" s="11">
        <f>Sheet1!H128*TMP!H$3</f>
        <v>0.12720665436624393</v>
      </c>
      <c r="I128" s="11">
        <f>Sheet1!I128*TMP!I$3</f>
        <v>0.12742033005006531</v>
      </c>
      <c r="J128" s="11">
        <f>Sheet1!J128*TMP!J$3</f>
        <v>0.12651450112839627</v>
      </c>
      <c r="K128" s="11">
        <f>Sheet1!K128*TMP!K$3</f>
        <v>8.9390257674140119E-2</v>
      </c>
      <c r="L128" s="11">
        <f>Sheet1!L128*TMP!L$3</f>
        <v>3.7677439199020016E-2</v>
      </c>
      <c r="M128" s="11">
        <f>Sheet1!M128*TMP!M$3</f>
        <v>0.1345172017930503</v>
      </c>
      <c r="N128" s="11">
        <f>Sheet1!N128*TMP!N$3</f>
        <v>0.19882637296833972</v>
      </c>
      <c r="O128" s="11">
        <f>Sheet1!O128*TMP!O$3</f>
        <v>0.12686908529310331</v>
      </c>
      <c r="P128" s="11">
        <f>Sheet1!P128*TMP!P$3</f>
        <v>0.38408025358708997</v>
      </c>
      <c r="Q128" s="11">
        <f>Sheet1!Q128*TMP!Q$3</f>
        <v>0.21977811638799036</v>
      </c>
      <c r="R128" s="11">
        <f>Sheet1!R128*TMP!R$3</f>
        <v>0.27979755338002915</v>
      </c>
      <c r="S128" s="11">
        <f>Sheet1!S128*TMP!S$3</f>
        <v>0.1774914146907946</v>
      </c>
      <c r="T128" s="11">
        <f>Sheet1!T128*TMP!T$3</f>
        <v>0.3661887673137697</v>
      </c>
    </row>
    <row r="129" spans="1:20" x14ac:dyDescent="0.45">
      <c r="A129" t="s">
        <v>220</v>
      </c>
      <c r="B129" s="11">
        <f>Sheet1!B129*TMP!B$3</f>
        <v>9.9939932303884746E-2</v>
      </c>
      <c r="C129" s="11">
        <f>Sheet1!C129*TMP!C$3</f>
        <v>4.2452610776136775E-2</v>
      </c>
      <c r="D129" s="11">
        <f>Sheet1!D129*TMP!D$3</f>
        <v>0.55946485885043895</v>
      </c>
      <c r="E129" s="11">
        <f>Sheet1!E129*TMP!E$3</f>
        <v>0.10478821159323674</v>
      </c>
      <c r="F129" s="11">
        <f>Sheet1!F129*TMP!F$3</f>
        <v>0.11307250267371712</v>
      </c>
      <c r="G129" s="11">
        <f>Sheet1!G129*TMP!G$3</f>
        <v>0.10060538388751675</v>
      </c>
      <c r="H129" s="11">
        <f>Sheet1!H129*TMP!H$3</f>
        <v>0.11763040624737157</v>
      </c>
      <c r="I129" s="11">
        <f>Sheet1!I129*TMP!I$3</f>
        <v>0.17932845633165234</v>
      </c>
      <c r="J129" s="11">
        <f>Sheet1!J129*TMP!J$3</f>
        <v>0.17635885726423106</v>
      </c>
      <c r="K129" s="11">
        <f>Sheet1!K129*TMP!K$3</f>
        <v>0.11085028119536727</v>
      </c>
      <c r="L129" s="11">
        <f>Sheet1!L129*TMP!L$3</f>
        <v>3.0147137357161083E-2</v>
      </c>
      <c r="M129" s="11">
        <f>Sheet1!M129*TMP!M$3</f>
        <v>0.10974369343792932</v>
      </c>
      <c r="N129" s="11">
        <f>Sheet1!N129*TMP!N$3</f>
        <v>0.10472103716518688</v>
      </c>
      <c r="O129" s="11">
        <f>Sheet1!O129*TMP!O$3</f>
        <v>7.709443737726096E-2</v>
      </c>
      <c r="P129" s="11">
        <f>Sheet1!P129*TMP!P$3</f>
        <v>0.45130577282735446</v>
      </c>
      <c r="Q129" s="11">
        <f>Sheet1!Q129*TMP!Q$3</f>
        <v>0.15722593941125168</v>
      </c>
      <c r="R129" s="11">
        <f>Sheet1!R129*TMP!R$3</f>
        <v>0.44700049073164744</v>
      </c>
      <c r="S129" s="11">
        <f>Sheet1!S129*TMP!S$3</f>
        <v>0.24964384271646967</v>
      </c>
      <c r="T129" s="11">
        <f>Sheet1!T129*TMP!T$3</f>
        <v>0.27317931130640227</v>
      </c>
    </row>
    <row r="130" spans="1:20" x14ac:dyDescent="0.45">
      <c r="A130" t="s">
        <v>221</v>
      </c>
      <c r="B130" s="11">
        <f>Sheet1!B130*TMP!B$3</f>
        <v>6.3811961946783111E-2</v>
      </c>
      <c r="C130" s="11">
        <f>Sheet1!C130*TMP!C$3</f>
        <v>6.646806554975708E-2</v>
      </c>
      <c r="D130" s="11">
        <f>Sheet1!D130*TMP!D$3</f>
        <v>0.49179220816840424</v>
      </c>
      <c r="E130" s="11">
        <f>Sheet1!E130*TMP!E$3</f>
        <v>0.13668931845069698</v>
      </c>
      <c r="F130" s="11">
        <f>Sheet1!F130*TMP!F$3</f>
        <v>0.26665823595057597</v>
      </c>
      <c r="G130" s="11">
        <f>Sheet1!G130*TMP!G$3</f>
        <v>0.35240120942239839</v>
      </c>
      <c r="H130" s="11">
        <f>Sheet1!H130*TMP!H$3</f>
        <v>0.17771321936457776</v>
      </c>
      <c r="I130" s="11">
        <f>Sheet1!I130*TMP!I$3</f>
        <v>9.5362737155959762E-2</v>
      </c>
      <c r="J130" s="11">
        <f>Sheet1!J130*TMP!J$3</f>
        <v>8.2846977483420056E-2</v>
      </c>
      <c r="K130" s="11">
        <f>Sheet1!K130*TMP!K$3</f>
        <v>7.5966657417040118E-2</v>
      </c>
      <c r="L130" s="11">
        <f>Sheet1!L130*TMP!L$3</f>
        <v>5.7271705965662993E-2</v>
      </c>
      <c r="M130" s="11">
        <f>Sheet1!M130*TMP!M$3</f>
        <v>0.15964879766791848</v>
      </c>
      <c r="N130" s="11">
        <f>Sheet1!N130*TMP!N$3</f>
        <v>0.3189205924435401</v>
      </c>
      <c r="O130" s="11">
        <f>Sheet1!O130*TMP!O$3</f>
        <v>0.22090037730147702</v>
      </c>
      <c r="P130" s="11">
        <f>Sheet1!P130*TMP!P$3</f>
        <v>0.18698545218331156</v>
      </c>
      <c r="Q130" s="11">
        <f>Sheet1!Q130*TMP!Q$3</f>
        <v>0.22488247950723411</v>
      </c>
      <c r="R130" s="11">
        <f>Sheet1!R130*TMP!R$3</f>
        <v>0.10284970802836703</v>
      </c>
      <c r="S130" s="11">
        <f>Sheet1!S130*TMP!S$3</f>
        <v>0.11894216611762459</v>
      </c>
      <c r="T130" s="11">
        <f>Sheet1!T130*TMP!T$3</f>
        <v>0.41057395202578922</v>
      </c>
    </row>
    <row r="131" spans="1:20" x14ac:dyDescent="0.45">
      <c r="A131" t="s">
        <v>222</v>
      </c>
      <c r="B131" s="11">
        <f>Sheet1!B131*TMP!B$3</f>
        <v>0.11891631708227293</v>
      </c>
      <c r="C131" s="11">
        <f>Sheet1!C131*TMP!C$3</f>
        <v>0.11636590496334207</v>
      </c>
      <c r="D131" s="11">
        <f>Sheet1!D131*TMP!D$3</f>
        <v>0.29558355123531216</v>
      </c>
      <c r="E131" s="11">
        <f>Sheet1!E131*TMP!E$3</f>
        <v>0.22696279602836289</v>
      </c>
      <c r="F131" s="11">
        <f>Sheet1!F131*TMP!F$3</f>
        <v>0.25154182006729842</v>
      </c>
      <c r="G131" s="11">
        <f>Sheet1!G131*TMP!G$3</f>
        <v>0.46356425656047173</v>
      </c>
      <c r="H131" s="11">
        <f>Sheet1!H131*TMP!H$3</f>
        <v>0.24799771192267731</v>
      </c>
      <c r="I131" s="11">
        <f>Sheet1!I131*TMP!I$3</f>
        <v>0.15883655247601336</v>
      </c>
      <c r="J131" s="11">
        <f>Sheet1!J131*TMP!J$3</f>
        <v>7.6484482508920246E-2</v>
      </c>
      <c r="K131" s="11">
        <f>Sheet1!K131*TMP!K$3</f>
        <v>9.7471402073959101E-2</v>
      </c>
      <c r="L131" s="11">
        <f>Sheet1!L131*TMP!L$3</f>
        <v>6.9696000276706069E-2</v>
      </c>
      <c r="M131" s="11">
        <f>Sheet1!M131*TMP!M$3</f>
        <v>0.19332332053664447</v>
      </c>
      <c r="N131" s="11">
        <f>Sheet1!N131*TMP!N$3</f>
        <v>0.2996606139909001</v>
      </c>
      <c r="O131" s="11">
        <f>Sheet1!O131*TMP!O$3</f>
        <v>0.2407656816102362</v>
      </c>
      <c r="P131" s="11">
        <f>Sheet1!P131*TMP!P$3</f>
        <v>0.12396730007161234</v>
      </c>
      <c r="Q131" s="11">
        <f>Sheet1!Q131*TMP!Q$3</f>
        <v>0.27499700405804817</v>
      </c>
      <c r="R131" s="11">
        <f>Sheet1!R131*TMP!R$3</f>
        <v>0.1457719800774111</v>
      </c>
      <c r="S131" s="11">
        <f>Sheet1!S131*TMP!S$3</f>
        <v>0.17926830024126045</v>
      </c>
      <c r="T131" s="11">
        <f>Sheet1!T131*TMP!T$3</f>
        <v>0.34807199793248267</v>
      </c>
    </row>
    <row r="132" spans="1:20" x14ac:dyDescent="0.45">
      <c r="A132" t="s">
        <v>223</v>
      </c>
      <c r="B132" s="11">
        <f>Sheet1!B132*TMP!B$3</f>
        <v>6.4448534862014864E-2</v>
      </c>
      <c r="C132" s="11">
        <f>Sheet1!C132*TMP!C$3</f>
        <v>6.7337572880769025E-2</v>
      </c>
      <c r="D132" s="11">
        <f>Sheet1!D132*TMP!D$3</f>
        <v>0.4894389093145195</v>
      </c>
      <c r="E132" s="11">
        <f>Sheet1!E132*TMP!E$3</f>
        <v>0.13856719316128263</v>
      </c>
      <c r="F132" s="11">
        <f>Sheet1!F132*TMP!F$3</f>
        <v>0.26580000778230428</v>
      </c>
      <c r="G132" s="11">
        <f>Sheet1!G132*TMP!G$3</f>
        <v>0.35517608826773989</v>
      </c>
      <c r="H132" s="11">
        <f>Sheet1!H132*TMP!H$3</f>
        <v>0.17998784711242161</v>
      </c>
      <c r="I132" s="11">
        <f>Sheet1!I132*TMP!I$3</f>
        <v>9.5780741264769625E-2</v>
      </c>
      <c r="J132" s="11">
        <f>Sheet1!J132*TMP!J$3</f>
        <v>8.3681488071010363E-2</v>
      </c>
      <c r="K132" s="11">
        <f>Sheet1!K132*TMP!K$3</f>
        <v>7.618860324749524E-2</v>
      </c>
      <c r="L132" s="11">
        <f>Sheet1!L132*TMP!L$3</f>
        <v>5.7605149853181971E-2</v>
      </c>
      <c r="M132" s="11">
        <f>Sheet1!M132*TMP!M$3</f>
        <v>0.16063087220353481</v>
      </c>
      <c r="N132" s="11">
        <f>Sheet1!N132*TMP!N$3</f>
        <v>0.31815290293946702</v>
      </c>
      <c r="O132" s="11">
        <f>Sheet1!O132*TMP!O$3</f>
        <v>0.22068440259982242</v>
      </c>
      <c r="P132" s="11">
        <f>Sheet1!P132*TMP!P$3</f>
        <v>0.19035010150691259</v>
      </c>
      <c r="Q132" s="11">
        <f>Sheet1!Q132*TMP!Q$3</f>
        <v>0.22955320404814347</v>
      </c>
      <c r="R132" s="11">
        <f>Sheet1!R132*TMP!R$3</f>
        <v>0.1044560436355631</v>
      </c>
      <c r="S132" s="11">
        <f>Sheet1!S132*TMP!S$3</f>
        <v>0.12083380537513679</v>
      </c>
      <c r="T132" s="11">
        <f>Sheet1!T132*TMP!T$3</f>
        <v>0.40807105215945361</v>
      </c>
    </row>
    <row r="133" spans="1:20" x14ac:dyDescent="0.45">
      <c r="A133" t="s">
        <v>224</v>
      </c>
      <c r="B133" s="11">
        <f>Sheet1!B133*TMP!B$3</f>
        <v>6.1200949275882294E-2</v>
      </c>
      <c r="C133" s="11">
        <f>Sheet1!C133*TMP!C$3</f>
        <v>6.3940848870931252E-2</v>
      </c>
      <c r="D133" s="11">
        <f>Sheet1!D133*TMP!D$3</f>
        <v>0.50171542257315938</v>
      </c>
      <c r="E133" s="11">
        <f>Sheet1!E133*TMP!E$3</f>
        <v>0.13186482283808643</v>
      </c>
      <c r="F133" s="11">
        <f>Sheet1!F133*TMP!F$3</f>
        <v>0.26625853992508564</v>
      </c>
      <c r="G133" s="11">
        <f>Sheet1!G133*TMP!G$3</f>
        <v>0.3489326528806157</v>
      </c>
      <c r="H133" s="11">
        <f>Sheet1!H133*TMP!H$3</f>
        <v>0.17551893754482401</v>
      </c>
      <c r="I133" s="11">
        <f>Sheet1!I133*TMP!I$3</f>
        <v>9.1767018405432055E-2</v>
      </c>
      <c r="J133" s="11">
        <f>Sheet1!J133*TMP!J$3</f>
        <v>8.4080853014099136E-2</v>
      </c>
      <c r="K133" s="11">
        <f>Sheet1!K133*TMP!K$3</f>
        <v>7.4965091133449235E-2</v>
      </c>
      <c r="L133" s="11">
        <f>Sheet1!L133*TMP!L$3</f>
        <v>5.6698036823462451E-2</v>
      </c>
      <c r="M133" s="11">
        <f>Sheet1!M133*TMP!M$3</f>
        <v>0.15877550162298587</v>
      </c>
      <c r="N133" s="11">
        <f>Sheet1!N133*TMP!N$3</f>
        <v>0.31942045147174875</v>
      </c>
      <c r="O133" s="11">
        <f>Sheet1!O133*TMP!O$3</f>
        <v>0.21897012168609087</v>
      </c>
      <c r="P133" s="11">
        <f>Sheet1!P133*TMP!P$3</f>
        <v>0.19431472124638066</v>
      </c>
      <c r="Q133" s="11">
        <f>Sheet1!Q133*TMP!Q$3</f>
        <v>0.22659718895175562</v>
      </c>
      <c r="R133" s="11">
        <f>Sheet1!R133*TMP!R$3</f>
        <v>0.10114991846913568</v>
      </c>
      <c r="S133" s="11">
        <f>Sheet1!S133*TMP!S$3</f>
        <v>0.11581337830413858</v>
      </c>
      <c r="T133" s="11">
        <f>Sheet1!T133*TMP!T$3</f>
        <v>0.41226025380610665</v>
      </c>
    </row>
    <row r="134" spans="1:20" x14ac:dyDescent="0.45">
      <c r="A134" t="s">
        <v>225</v>
      </c>
      <c r="B134" s="11">
        <f>Sheet1!B134*TMP!B$3</f>
        <v>3.2160084538770055E-2</v>
      </c>
      <c r="C134" s="11">
        <f>Sheet1!C134*TMP!C$3</f>
        <v>1.5572462570101947E-2</v>
      </c>
      <c r="D134" s="11">
        <f>Sheet1!D134*TMP!D$3</f>
        <v>0.66544707320588781</v>
      </c>
      <c r="E134" s="11">
        <f>Sheet1!E134*TMP!E$3</f>
        <v>3.5964294492403293E-2</v>
      </c>
      <c r="F134" s="11">
        <f>Sheet1!F134*TMP!F$3</f>
        <v>0.21778398667433155</v>
      </c>
      <c r="G134" s="11">
        <f>Sheet1!G134*TMP!G$3</f>
        <v>0.16326906069223118</v>
      </c>
      <c r="H134" s="11">
        <f>Sheet1!H134*TMP!H$3</f>
        <v>9.2552599826912552E-2</v>
      </c>
      <c r="I134" s="11">
        <f>Sheet1!I134*TMP!I$3</f>
        <v>6.9718239549102431E-2</v>
      </c>
      <c r="J134" s="11">
        <f>Sheet1!J134*TMP!J$3</f>
        <v>0.14605792786635791</v>
      </c>
      <c r="K134" s="11">
        <f>Sheet1!K134*TMP!K$3</f>
        <v>7.8583393614867034E-2</v>
      </c>
      <c r="L134" s="11">
        <f>Sheet1!L134*TMP!L$3</f>
        <v>2.8428339108989165E-2</v>
      </c>
      <c r="M134" s="11">
        <f>Sheet1!M134*TMP!M$3</f>
        <v>8.8488841306791757E-2</v>
      </c>
      <c r="N134" s="11">
        <f>Sheet1!N134*TMP!N$3</f>
        <v>0.24470684460256184</v>
      </c>
      <c r="O134" s="11">
        <f>Sheet1!O134*TMP!O$3</f>
        <v>0.14966586233116258</v>
      </c>
      <c r="P134" s="11">
        <f>Sheet1!P134*TMP!P$3</f>
        <v>0.3130425787024072</v>
      </c>
      <c r="Q134" s="11">
        <f>Sheet1!Q134*TMP!Q$3</f>
        <v>0.10085786213585687</v>
      </c>
      <c r="R134" s="11">
        <f>Sheet1!R134*TMP!R$3</f>
        <v>0.20621351157307027</v>
      </c>
      <c r="S134" s="11">
        <f>Sheet1!S134*TMP!S$3</f>
        <v>0.10039599353816175</v>
      </c>
      <c r="T134" s="11">
        <f>Sheet1!T134*TMP!T$3</f>
        <v>0.37709546777573277</v>
      </c>
    </row>
    <row r="135" spans="1:20" x14ac:dyDescent="0.45">
      <c r="A135" t="s">
        <v>227</v>
      </c>
      <c r="B135" s="11">
        <f>Sheet1!B135*TMP!B$3</f>
        <v>0.19510774834186534</v>
      </c>
      <c r="C135" s="11">
        <f>Sheet1!C135*TMP!C$3</f>
        <v>0.15121362014043449</v>
      </c>
      <c r="D135" s="11">
        <f>Sheet1!D135*TMP!D$3</f>
        <v>0.21441433903547674</v>
      </c>
      <c r="E135" s="11">
        <f>Sheet1!E135*TMP!E$3</f>
        <v>0.27923476217979282</v>
      </c>
      <c r="F135" s="11">
        <f>Sheet1!F135*TMP!F$3</f>
        <v>0.18249896132504231</v>
      </c>
      <c r="G135" s="11">
        <f>Sheet1!G135*TMP!G$3</f>
        <v>0.49492284165372635</v>
      </c>
      <c r="H135" s="11">
        <f>Sheet1!H135*TMP!H$3</f>
        <v>0.2561282885399932</v>
      </c>
      <c r="I135" s="11">
        <f>Sheet1!I135*TMP!I$3</f>
        <v>0.25154390643389873</v>
      </c>
      <c r="J135" s="11">
        <f>Sheet1!J135*TMP!J$3</f>
        <v>8.7674817529567198E-2</v>
      </c>
      <c r="K135" s="11">
        <f>Sheet1!K135*TMP!K$3</f>
        <v>0.11856664859205353</v>
      </c>
      <c r="L135" s="11">
        <f>Sheet1!L135*TMP!L$3</f>
        <v>6.1444515131189405E-2</v>
      </c>
      <c r="M135" s="11">
        <f>Sheet1!M135*TMP!M$3</f>
        <v>0.1246711868489358</v>
      </c>
      <c r="N135" s="11">
        <f>Sheet1!N135*TMP!N$3</f>
        <v>0.25768269351147077</v>
      </c>
      <c r="O135" s="11">
        <f>Sheet1!O135*TMP!O$3</f>
        <v>0.18579793375815212</v>
      </c>
      <c r="P135" s="11">
        <f>Sheet1!P135*TMP!P$3</f>
        <v>0.1724014434410624</v>
      </c>
      <c r="Q135" s="11">
        <f>Sheet1!Q135*TMP!Q$3</f>
        <v>0.18603085203212438</v>
      </c>
      <c r="R135" s="11">
        <f>Sheet1!R135*TMP!R$3</f>
        <v>0.2332411442926195</v>
      </c>
      <c r="S135" s="11">
        <f>Sheet1!S135*TMP!S$3</f>
        <v>0.23222823257000527</v>
      </c>
      <c r="T135" s="11">
        <f>Sheet1!T135*TMP!T$3</f>
        <v>0.30388840569317838</v>
      </c>
    </row>
    <row r="136" spans="1:20" x14ac:dyDescent="0.45">
      <c r="A136" t="s">
        <v>228</v>
      </c>
      <c r="B136" s="11">
        <f>Sheet1!B136*TMP!B$3</f>
        <v>0.18178364333020258</v>
      </c>
      <c r="C136" s="11">
        <f>Sheet1!C136*TMP!C$3</f>
        <v>0.10738048206341694</v>
      </c>
      <c r="D136" s="11">
        <f>Sheet1!D136*TMP!D$3</f>
        <v>0.30120721118416699</v>
      </c>
      <c r="E136" s="11">
        <f>Sheet1!E136*TMP!E$3</f>
        <v>0.20331074033959265</v>
      </c>
      <c r="F136" s="11">
        <f>Sheet1!F136*TMP!F$3</f>
        <v>0.19313218650535557</v>
      </c>
      <c r="G136" s="11">
        <f>Sheet1!G136*TMP!G$3</f>
        <v>0.42536211094355297</v>
      </c>
      <c r="H136" s="11">
        <f>Sheet1!H136*TMP!H$3</f>
        <v>0.21558671071912697</v>
      </c>
      <c r="I136" s="11">
        <f>Sheet1!I136*TMP!I$3</f>
        <v>0.2441990600441013</v>
      </c>
      <c r="J136" s="11">
        <f>Sheet1!J136*TMP!J$3</f>
        <v>0.10817889390736035</v>
      </c>
      <c r="K136" s="11">
        <f>Sheet1!K136*TMP!K$3</f>
        <v>0.10700414044472153</v>
      </c>
      <c r="L136" s="11">
        <f>Sheet1!L136*TMP!L$3</f>
        <v>5.3732494757285809E-2</v>
      </c>
      <c r="M136" s="11">
        <f>Sheet1!M136*TMP!M$3</f>
        <v>0.12249539083539941</v>
      </c>
      <c r="N136" s="11">
        <f>Sheet1!N136*TMP!N$3</f>
        <v>0.24004060878926212</v>
      </c>
      <c r="O136" s="11">
        <f>Sheet1!O136*TMP!O$3</f>
        <v>0.17523420201667697</v>
      </c>
      <c r="P136" s="11">
        <f>Sheet1!P136*TMP!P$3</f>
        <v>0.22033192363925527</v>
      </c>
      <c r="Q136" s="11">
        <f>Sheet1!Q136*TMP!Q$3</f>
        <v>0.16847445342327838</v>
      </c>
      <c r="R136" s="11">
        <f>Sheet1!R136*TMP!R$3</f>
        <v>0.21962849373934343</v>
      </c>
      <c r="S136" s="11">
        <f>Sheet1!S136*TMP!S$3</f>
        <v>0.20238665631361721</v>
      </c>
      <c r="T136" s="11">
        <f>Sheet1!T136*TMP!T$3</f>
        <v>0.34059328300966302</v>
      </c>
    </row>
    <row r="137" spans="1:20" x14ac:dyDescent="0.45">
      <c r="A137" t="s">
        <v>229</v>
      </c>
      <c r="B137" s="11">
        <f>Sheet1!B137*TMP!B$3</f>
        <v>0.14827417145640773</v>
      </c>
      <c r="C137" s="11">
        <f>Sheet1!C137*TMP!C$3</f>
        <v>7.389274134610635E-2</v>
      </c>
      <c r="D137" s="11">
        <f>Sheet1!D137*TMP!D$3</f>
        <v>0.41549142851487153</v>
      </c>
      <c r="E137" s="11">
        <f>Sheet1!E137*TMP!E$3</f>
        <v>0.14349012281476362</v>
      </c>
      <c r="F137" s="11">
        <f>Sheet1!F137*TMP!F$3</f>
        <v>9.7952445934404275E-2</v>
      </c>
      <c r="G137" s="11">
        <f>Sheet1!G137*TMP!G$3</f>
        <v>0.14925322823390674</v>
      </c>
      <c r="H137" s="11">
        <f>Sheet1!H137*TMP!H$3</f>
        <v>0.13796901448433954</v>
      </c>
      <c r="I137" s="11">
        <f>Sheet1!I137*TMP!I$3</f>
        <v>0.24119486293806786</v>
      </c>
      <c r="J137" s="11">
        <f>Sheet1!J137*TMP!J$3</f>
        <v>0.22280499622597044</v>
      </c>
      <c r="K137" s="11">
        <f>Sheet1!K137*TMP!K$3</f>
        <v>0.10688135908333306</v>
      </c>
      <c r="L137" s="11">
        <f>Sheet1!L137*TMP!L$3</f>
        <v>2.6565016264075328E-2</v>
      </c>
      <c r="M137" s="11">
        <f>Sheet1!M137*TMP!M$3</f>
        <v>0.11222004196338557</v>
      </c>
      <c r="N137" s="11">
        <f>Sheet1!N137*TMP!N$3</f>
        <v>0.10935446715634392</v>
      </c>
      <c r="O137" s="11">
        <f>Sheet1!O137*TMP!O$3</f>
        <v>8.6008143088066841E-2</v>
      </c>
      <c r="P137" s="11">
        <f>Sheet1!P137*TMP!P$3</f>
        <v>0.49425445300262288</v>
      </c>
      <c r="Q137" s="11">
        <f>Sheet1!Q137*TMP!Q$3</f>
        <v>0.1777374753926701</v>
      </c>
      <c r="R137" s="11">
        <f>Sheet1!R137*TMP!R$3</f>
        <v>0.514455821113598</v>
      </c>
      <c r="S137" s="11">
        <f>Sheet1!S137*TMP!S$3</f>
        <v>0.30826153475830426</v>
      </c>
      <c r="T137" s="11">
        <f>Sheet1!T137*TMP!T$3</f>
        <v>0.30018944898195493</v>
      </c>
    </row>
    <row r="138" spans="1:20" x14ac:dyDescent="0.45">
      <c r="A138" t="s">
        <v>230</v>
      </c>
      <c r="B138" s="11">
        <f>Sheet1!B138*TMP!B$3</f>
        <v>0.11247635119694707</v>
      </c>
      <c r="C138" s="11">
        <f>Sheet1!C138*TMP!C$3</f>
        <v>0.11750318290424538</v>
      </c>
      <c r="D138" s="11">
        <f>Sheet1!D138*TMP!D$3</f>
        <v>0.2857711712710837</v>
      </c>
      <c r="E138" s="11">
        <f>Sheet1!E138*TMP!E$3</f>
        <v>0.21599672469858652</v>
      </c>
      <c r="F138" s="11">
        <f>Sheet1!F138*TMP!F$3</f>
        <v>0.16637581926669648</v>
      </c>
      <c r="G138" s="11">
        <f>Sheet1!G138*TMP!G$3</f>
        <v>0.27754213673876504</v>
      </c>
      <c r="H138" s="11">
        <f>Sheet1!H138*TMP!H$3</f>
        <v>0.21722740314541994</v>
      </c>
      <c r="I138" s="11">
        <f>Sheet1!I138*TMP!I$3</f>
        <v>0.17642071954998073</v>
      </c>
      <c r="J138" s="11">
        <f>Sheet1!J138*TMP!J$3</f>
        <v>0.27594320233820951</v>
      </c>
      <c r="K138" s="11">
        <f>Sheet1!K138*TMP!K$3</f>
        <v>0.10174867872562568</v>
      </c>
      <c r="L138" s="11">
        <f>Sheet1!L138*TMP!L$3</f>
        <v>3.2568834220713397E-2</v>
      </c>
      <c r="M138" s="11">
        <f>Sheet1!M138*TMP!M$3</f>
        <v>0.13147236806077703</v>
      </c>
      <c r="N138" s="11">
        <f>Sheet1!N138*TMP!N$3</f>
        <v>0.12337852163050925</v>
      </c>
      <c r="O138" s="11">
        <f>Sheet1!O138*TMP!O$3</f>
        <v>0.13578959989896935</v>
      </c>
      <c r="P138" s="11">
        <f>Sheet1!P138*TMP!P$3</f>
        <v>0.5059675396976111</v>
      </c>
      <c r="Q138" s="11">
        <f>Sheet1!Q138*TMP!Q$3</f>
        <v>0.25887007414276081</v>
      </c>
      <c r="R138" s="11">
        <f>Sheet1!R138*TMP!R$3</f>
        <v>0.55970758487257477</v>
      </c>
      <c r="S138" s="11">
        <f>Sheet1!S138*TMP!S$3</f>
        <v>0.32728700364794261</v>
      </c>
      <c r="T138" s="11">
        <f>Sheet1!T138*TMP!T$3</f>
        <v>0.30752875161033327</v>
      </c>
    </row>
    <row r="139" spans="1:20" x14ac:dyDescent="0.45">
      <c r="A139" t="s">
        <v>231</v>
      </c>
      <c r="B139" s="11">
        <f>Sheet1!B139*TMP!B$3</f>
        <v>0.2342943729980802</v>
      </c>
      <c r="C139" s="11">
        <f>Sheet1!C139*TMP!C$3</f>
        <v>0.17456787361791573</v>
      </c>
      <c r="D139" s="11">
        <f>Sheet1!D139*TMP!D$3</f>
        <v>9.5637811277727941E-2</v>
      </c>
      <c r="E139" s="11">
        <f>Sheet1!E139*TMP!E$3</f>
        <v>0.32072663176271976</v>
      </c>
      <c r="F139" s="11">
        <f>Sheet1!F139*TMP!F$3</f>
        <v>0.13080888315762829</v>
      </c>
      <c r="G139" s="11">
        <f>Sheet1!G139*TMP!G$3</f>
        <v>0.561362748910188</v>
      </c>
      <c r="H139" s="11">
        <f>Sheet1!H139*TMP!H$3</f>
        <v>0.27980106296957397</v>
      </c>
      <c r="I139" s="11">
        <f>Sheet1!I139*TMP!I$3</f>
        <v>0.31994361513090963</v>
      </c>
      <c r="J139" s="11">
        <f>Sheet1!J139*TMP!J$3</f>
        <v>0.1374574659635503</v>
      </c>
      <c r="K139" s="11">
        <f>Sheet1!K139*TMP!K$3</f>
        <v>0.1245081324806805</v>
      </c>
      <c r="L139" s="11">
        <f>Sheet1!L139*TMP!L$3</f>
        <v>6.3436774332430446E-2</v>
      </c>
      <c r="M139" s="11">
        <f>Sheet1!M139*TMP!M$3</f>
        <v>0.13152986178349407</v>
      </c>
      <c r="N139" s="11">
        <f>Sheet1!N139*TMP!N$3</f>
        <v>0.20939583082871549</v>
      </c>
      <c r="O139" s="11">
        <f>Sheet1!O139*TMP!O$3</f>
        <v>0.16192847947639979</v>
      </c>
      <c r="P139" s="11">
        <f>Sheet1!P139*TMP!P$3</f>
        <v>0.24449172602967462</v>
      </c>
      <c r="Q139" s="11">
        <f>Sheet1!Q139*TMP!Q$3</f>
        <v>0.20883718875424098</v>
      </c>
      <c r="R139" s="11">
        <f>Sheet1!R139*TMP!R$3</f>
        <v>0.32149436155702832</v>
      </c>
      <c r="S139" s="11">
        <f>Sheet1!S139*TMP!S$3</f>
        <v>0.29030862385375483</v>
      </c>
      <c r="T139" s="11">
        <f>Sheet1!T139*TMP!T$3</f>
        <v>0.26489633328984757</v>
      </c>
    </row>
    <row r="140" spans="1:20" x14ac:dyDescent="0.45">
      <c r="A140" t="s">
        <v>232</v>
      </c>
      <c r="B140" s="11">
        <f>Sheet1!B140*TMP!B$3</f>
        <v>0.22175364492506927</v>
      </c>
      <c r="C140" s="11">
        <f>Sheet1!C140*TMP!C$3</f>
        <v>0.10847192858798783</v>
      </c>
      <c r="D140" s="11">
        <f>Sheet1!D140*TMP!D$3</f>
        <v>0.20859552020547256</v>
      </c>
      <c r="E140" s="11">
        <f>Sheet1!E140*TMP!E$3</f>
        <v>0.20430377118484624</v>
      </c>
      <c r="F140" s="11">
        <f>Sheet1!F140*TMP!F$3</f>
        <v>9.9538652231520974E-2</v>
      </c>
      <c r="G140" s="11">
        <f>Sheet1!G140*TMP!G$3</f>
        <v>0.42003815729282412</v>
      </c>
      <c r="H140" s="11">
        <f>Sheet1!H140*TMP!H$3</f>
        <v>0.18885972153133046</v>
      </c>
      <c r="I140" s="11">
        <f>Sheet1!I140*TMP!I$3</f>
        <v>0.32111567350192988</v>
      </c>
      <c r="J140" s="11">
        <f>Sheet1!J140*TMP!J$3</f>
        <v>0.1532648189374762</v>
      </c>
      <c r="K140" s="11">
        <f>Sheet1!K140*TMP!K$3</f>
        <v>0.10743810289835165</v>
      </c>
      <c r="L140" s="11">
        <f>Sheet1!L140*TMP!L$3</f>
        <v>4.5859155160254482E-2</v>
      </c>
      <c r="M140" s="11">
        <f>Sheet1!M140*TMP!M$3</f>
        <v>9.8839246275966547E-2</v>
      </c>
      <c r="N140" s="11">
        <f>Sheet1!N140*TMP!N$3</f>
        <v>0.17877061985621887</v>
      </c>
      <c r="O140" s="11">
        <f>Sheet1!O140*TMP!O$3</f>
        <v>0.12136078545658255</v>
      </c>
      <c r="P140" s="11">
        <f>Sheet1!P140*TMP!P$3</f>
        <v>0.27470994210869037</v>
      </c>
      <c r="Q140" s="11">
        <f>Sheet1!Q140*TMP!Q$3</f>
        <v>0.13271979207617379</v>
      </c>
      <c r="R140" s="11">
        <f>Sheet1!R140*TMP!R$3</f>
        <v>0.2814102245719457</v>
      </c>
      <c r="S140" s="11">
        <f>Sheet1!S140*TMP!S$3</f>
        <v>0.20868291536990766</v>
      </c>
      <c r="T140" s="11">
        <f>Sheet1!T140*TMP!T$3</f>
        <v>0.28679724578642668</v>
      </c>
    </row>
    <row r="141" spans="1:20" x14ac:dyDescent="0.45">
      <c r="A141" t="s">
        <v>233</v>
      </c>
      <c r="B141" s="11">
        <f>Sheet1!B141*TMP!B$3</f>
        <v>0.23494503402704089</v>
      </c>
      <c r="C141" s="11">
        <f>Sheet1!C141*TMP!C$3</f>
        <v>0.17034867313638941</v>
      </c>
      <c r="D141" s="11">
        <f>Sheet1!D141*TMP!D$3</f>
        <v>0.10025668385020227</v>
      </c>
      <c r="E141" s="11">
        <f>Sheet1!E141*TMP!E$3</f>
        <v>0.31311634138574856</v>
      </c>
      <c r="F141" s="11">
        <f>Sheet1!F141*TMP!F$3</f>
        <v>0.1298295274042178</v>
      </c>
      <c r="G141" s="11">
        <f>Sheet1!G141*TMP!G$3</f>
        <v>0.55836676788826889</v>
      </c>
      <c r="H141" s="11">
        <f>Sheet1!H141*TMP!H$3</f>
        <v>0.27681335702079468</v>
      </c>
      <c r="I141" s="11">
        <f>Sheet1!I141*TMP!I$3</f>
        <v>0.32166717636561476</v>
      </c>
      <c r="J141" s="11">
        <f>Sheet1!J141*TMP!J$3</f>
        <v>0.1396120355866548</v>
      </c>
      <c r="K141" s="11">
        <f>Sheet1!K141*TMP!K$3</f>
        <v>0.12311385319069316</v>
      </c>
      <c r="L141" s="11">
        <f>Sheet1!L141*TMP!L$3</f>
        <v>6.2984111225870706E-2</v>
      </c>
      <c r="M141" s="11">
        <f>Sheet1!M141*TMP!M$3</f>
        <v>0.13175685450540817</v>
      </c>
      <c r="N141" s="11">
        <f>Sheet1!N141*TMP!N$3</f>
        <v>0.20824589863877144</v>
      </c>
      <c r="O141" s="11">
        <f>Sheet1!O141*TMP!O$3</f>
        <v>0.1609229057658747</v>
      </c>
      <c r="P141" s="11">
        <f>Sheet1!P141*TMP!P$3</f>
        <v>0.24889320411670279</v>
      </c>
      <c r="Q141" s="11">
        <f>Sheet1!Q141*TMP!Q$3</f>
        <v>0.20660300497926737</v>
      </c>
      <c r="R141" s="11">
        <f>Sheet1!R141*TMP!R$3</f>
        <v>0.31940382293910308</v>
      </c>
      <c r="S141" s="11">
        <f>Sheet1!S141*TMP!S$3</f>
        <v>0.28748887700959591</v>
      </c>
      <c r="T141" s="11">
        <f>Sheet1!T141*TMP!T$3</f>
        <v>0.2708024016090651</v>
      </c>
    </row>
    <row r="142" spans="1:20" x14ac:dyDescent="0.45">
      <c r="A142" t="s">
        <v>234</v>
      </c>
      <c r="B142" s="11">
        <f>Sheet1!B142*TMP!B$3</f>
        <v>0.17589195912299613</v>
      </c>
      <c r="C142" s="11">
        <f>Sheet1!C142*TMP!C$3</f>
        <v>0.14396552217702774</v>
      </c>
      <c r="D142" s="11">
        <f>Sheet1!D142*TMP!D$3</f>
        <v>0.24945347959006978</v>
      </c>
      <c r="E142" s="11">
        <f>Sheet1!E142*TMP!E$3</f>
        <v>0.26985569100561874</v>
      </c>
      <c r="F142" s="11">
        <f>Sheet1!F142*TMP!F$3</f>
        <v>0.19640261277254042</v>
      </c>
      <c r="G142" s="11">
        <f>Sheet1!G142*TMP!G$3</f>
        <v>0.42436970817849295</v>
      </c>
      <c r="H142" s="11">
        <f>Sheet1!H142*TMP!H$3</f>
        <v>0.24785876116640079</v>
      </c>
      <c r="I142" s="11">
        <f>Sheet1!I142*TMP!I$3</f>
        <v>0.22156027143996404</v>
      </c>
      <c r="J142" s="11">
        <f>Sheet1!J142*TMP!J$3</f>
        <v>9.3431525159744649E-2</v>
      </c>
      <c r="K142" s="11">
        <f>Sheet1!K142*TMP!K$3</f>
        <v>0.11896380238315286</v>
      </c>
      <c r="L142" s="11">
        <f>Sheet1!L142*TMP!L$3</f>
        <v>6.2668684074182343E-2</v>
      </c>
      <c r="M142" s="11">
        <f>Sheet1!M142*TMP!M$3</f>
        <v>0.14368082366772159</v>
      </c>
      <c r="N142" s="11">
        <f>Sheet1!N142*TMP!N$3</f>
        <v>0.25326169756827582</v>
      </c>
      <c r="O142" s="11">
        <f>Sheet1!O142*TMP!O$3</f>
        <v>0.18790361725799409</v>
      </c>
      <c r="P142" s="11">
        <f>Sheet1!P142*TMP!P$3</f>
        <v>0.17963711775873065</v>
      </c>
      <c r="Q142" s="11">
        <f>Sheet1!Q142*TMP!Q$3</f>
        <v>0.21587322030609102</v>
      </c>
      <c r="R142" s="11">
        <f>Sheet1!R142*TMP!R$3</f>
        <v>0.24064137050753096</v>
      </c>
      <c r="S142" s="11">
        <f>Sheet1!S142*TMP!S$3</f>
        <v>0.25109158817430699</v>
      </c>
      <c r="T142" s="11">
        <f>Sheet1!T142*TMP!T$3</f>
        <v>0.29202808424486704</v>
      </c>
    </row>
    <row r="143" spans="1:20" x14ac:dyDescent="0.45">
      <c r="A143" t="s">
        <v>236</v>
      </c>
      <c r="B143" s="11">
        <f>Sheet1!B143*TMP!B$3</f>
        <v>0.21768541128007368</v>
      </c>
      <c r="C143" s="11">
        <f>Sheet1!C143*TMP!C$3</f>
        <v>0.10238395410673176</v>
      </c>
      <c r="D143" s="11">
        <f>Sheet1!D143*TMP!D$3</f>
        <v>0.22289782906056657</v>
      </c>
      <c r="E143" s="11">
        <f>Sheet1!E143*TMP!E$3</f>
        <v>0.19466215073019388</v>
      </c>
      <c r="F143" s="11">
        <f>Sheet1!F143*TMP!F$3</f>
        <v>9.7825296231716527E-2</v>
      </c>
      <c r="G143" s="11">
        <f>Sheet1!G143*TMP!G$3</f>
        <v>0.40051755323898075</v>
      </c>
      <c r="H143" s="11">
        <f>Sheet1!H143*TMP!H$3</f>
        <v>0.17796909781355769</v>
      </c>
      <c r="I143" s="11">
        <f>Sheet1!I143*TMP!I$3</f>
        <v>0.31901298243015619</v>
      </c>
      <c r="J143" s="11">
        <f>Sheet1!J143*TMP!J$3</f>
        <v>0.1511922229622559</v>
      </c>
      <c r="K143" s="11">
        <f>Sheet1!K143*TMP!K$3</f>
        <v>0.10657187960761852</v>
      </c>
      <c r="L143" s="11">
        <f>Sheet1!L143*TMP!L$3</f>
        <v>4.44618582656355E-2</v>
      </c>
      <c r="M143" s="11">
        <f>Sheet1!M143*TMP!M$3</f>
        <v>9.532411968034199E-2</v>
      </c>
      <c r="N143" s="11">
        <f>Sheet1!N143*TMP!N$3</f>
        <v>0.17512029728782219</v>
      </c>
      <c r="O143" s="11">
        <f>Sheet1!O143*TMP!O$3</f>
        <v>0.11653246627893704</v>
      </c>
      <c r="P143" s="11">
        <f>Sheet1!P143*TMP!P$3</f>
        <v>0.27216098998466681</v>
      </c>
      <c r="Q143" s="11">
        <f>Sheet1!Q143*TMP!Q$3</f>
        <v>0.12476844896186982</v>
      </c>
      <c r="R143" s="11">
        <f>Sheet1!R143*TMP!R$3</f>
        <v>0.26966198649676615</v>
      </c>
      <c r="S143" s="11">
        <f>Sheet1!S143*TMP!S$3</f>
        <v>0.19940810685619439</v>
      </c>
      <c r="T143" s="11">
        <f>Sheet1!T143*TMP!T$3</f>
        <v>0.28201886105117724</v>
      </c>
    </row>
    <row r="144" spans="1:20" x14ac:dyDescent="0.45">
      <c r="A144" t="s">
        <v>238</v>
      </c>
      <c r="B144" s="11">
        <f>Sheet1!B144*TMP!B$3</f>
        <v>0.11579468368565339</v>
      </c>
      <c r="C144" s="11">
        <f>Sheet1!C144*TMP!C$3</f>
        <v>0.12093752664110186</v>
      </c>
      <c r="D144" s="11">
        <f>Sheet1!D144*TMP!D$3</f>
        <v>0.27823188856471931</v>
      </c>
      <c r="E144" s="11">
        <f>Sheet1!E144*TMP!E$3</f>
        <v>0.22282252648239012</v>
      </c>
      <c r="F144" s="11">
        <f>Sheet1!F144*TMP!F$3</f>
        <v>0.16431540615411652</v>
      </c>
      <c r="G144" s="11">
        <f>Sheet1!G144*TMP!G$3</f>
        <v>0.27896733323926959</v>
      </c>
      <c r="H144" s="11">
        <f>Sheet1!H144*TMP!H$3</f>
        <v>0.21936157087596272</v>
      </c>
      <c r="I144" s="11">
        <f>Sheet1!I144*TMP!I$3</f>
        <v>0.17925572876147711</v>
      </c>
      <c r="J144" s="11">
        <f>Sheet1!J144*TMP!J$3</f>
        <v>0.2724182912143378</v>
      </c>
      <c r="K144" s="11">
        <f>Sheet1!K144*TMP!K$3</f>
        <v>0.10389028212184209</v>
      </c>
      <c r="L144" s="11">
        <f>Sheet1!L144*TMP!L$3</f>
        <v>3.3858529241922848E-2</v>
      </c>
      <c r="M144" s="11">
        <f>Sheet1!M144*TMP!M$3</f>
        <v>0.13313763769469669</v>
      </c>
      <c r="N144" s="11">
        <f>Sheet1!N144*TMP!N$3</f>
        <v>0.12360648043390773</v>
      </c>
      <c r="O144" s="11">
        <f>Sheet1!O144*TMP!O$3</f>
        <v>0.13618201819674336</v>
      </c>
      <c r="P144" s="11">
        <f>Sheet1!P144*TMP!P$3</f>
        <v>0.49803837488650321</v>
      </c>
      <c r="Q144" s="11">
        <f>Sheet1!Q144*TMP!Q$3</f>
        <v>0.26196577355058798</v>
      </c>
      <c r="R144" s="11">
        <f>Sheet1!R144*TMP!R$3</f>
        <v>0.55904930643840278</v>
      </c>
      <c r="S144" s="11">
        <f>Sheet1!S144*TMP!S$3</f>
        <v>0.33242496509383834</v>
      </c>
      <c r="T144" s="11">
        <f>Sheet1!T144*TMP!T$3</f>
        <v>0.29782398983733205</v>
      </c>
    </row>
    <row r="145" spans="1:20" x14ac:dyDescent="0.45">
      <c r="A145" t="s">
        <v>239</v>
      </c>
      <c r="B145" s="11">
        <f>Sheet1!B145*TMP!B$3</f>
        <v>0.21888258694570059</v>
      </c>
      <c r="C145" s="11">
        <f>Sheet1!C145*TMP!C$3</f>
        <v>0.10303187099186062</v>
      </c>
      <c r="D145" s="11">
        <f>Sheet1!D145*TMP!D$3</f>
        <v>0.2201798252349117</v>
      </c>
      <c r="E145" s="11">
        <f>Sheet1!E145*TMP!E$3</f>
        <v>0.19550056677764505</v>
      </c>
      <c r="F145" s="11">
        <f>Sheet1!F145*TMP!F$3</f>
        <v>9.8127644224738117E-2</v>
      </c>
      <c r="G145" s="11">
        <f>Sheet1!G145*TMP!G$3</f>
        <v>0.4050439101832462</v>
      </c>
      <c r="H145" s="11">
        <f>Sheet1!H145*TMP!H$3</f>
        <v>0.18020500547971846</v>
      </c>
      <c r="I145" s="11">
        <f>Sheet1!I145*TMP!I$3</f>
        <v>0.31996267758957109</v>
      </c>
      <c r="J145" s="11">
        <f>Sheet1!J145*TMP!J$3</f>
        <v>0.15217520582710028</v>
      </c>
      <c r="K145" s="11">
        <f>Sheet1!K145*TMP!K$3</f>
        <v>0.10649140465421074</v>
      </c>
      <c r="L145" s="11">
        <f>Sheet1!L145*TMP!L$3</f>
        <v>4.4760342308829401E-2</v>
      </c>
      <c r="M145" s="11">
        <f>Sheet1!M145*TMP!M$3</f>
        <v>9.6380457880625034E-2</v>
      </c>
      <c r="N145" s="11">
        <f>Sheet1!N145*TMP!N$3</f>
        <v>0.17583085992216191</v>
      </c>
      <c r="O145" s="11">
        <f>Sheet1!O145*TMP!O$3</f>
        <v>0.11761008139920684</v>
      </c>
      <c r="P145" s="11">
        <f>Sheet1!P145*TMP!P$3</f>
        <v>0.27378209334905146</v>
      </c>
      <c r="Q145" s="11">
        <f>Sheet1!Q145*TMP!Q$3</f>
        <v>0.12643632426435056</v>
      </c>
      <c r="R145" s="11">
        <f>Sheet1!R145*TMP!R$3</f>
        <v>0.27208043473291138</v>
      </c>
      <c r="S145" s="11">
        <f>Sheet1!S145*TMP!S$3</f>
        <v>0.20126013974889473</v>
      </c>
      <c r="T145" s="11">
        <f>Sheet1!T145*TMP!T$3</f>
        <v>0.28460950374677429</v>
      </c>
    </row>
    <row r="146" spans="1:20" x14ac:dyDescent="0.45">
      <c r="A146" t="s">
        <v>240</v>
      </c>
      <c r="B146" s="11">
        <f>Sheet1!B146*TMP!B$3</f>
        <v>0.16545863691883422</v>
      </c>
      <c r="C146" s="11">
        <f>Sheet1!C146*TMP!C$3</f>
        <v>0.11990474662410269</v>
      </c>
      <c r="D146" s="11">
        <f>Sheet1!D146*TMP!D$3</f>
        <v>0.25304171999599789</v>
      </c>
      <c r="E146" s="11">
        <f>Sheet1!E146*TMP!E$3</f>
        <v>0.22830446269216895</v>
      </c>
      <c r="F146" s="11">
        <f>Sheet1!F146*TMP!F$3</f>
        <v>0.16031516012589886</v>
      </c>
      <c r="G146" s="11">
        <f>Sheet1!G146*TMP!G$3</f>
        <v>0.37398931261159818</v>
      </c>
      <c r="H146" s="11">
        <f>Sheet1!H146*TMP!H$3</f>
        <v>0.22003133853664322</v>
      </c>
      <c r="I146" s="11">
        <f>Sheet1!I146*TMP!I$3</f>
        <v>0.24784512513941445</v>
      </c>
      <c r="J146" s="11">
        <f>Sheet1!J146*TMP!J$3</f>
        <v>0.20240959021914204</v>
      </c>
      <c r="K146" s="11">
        <f>Sheet1!K146*TMP!K$3</f>
        <v>0.11277822993057698</v>
      </c>
      <c r="L146" s="11">
        <f>Sheet1!L146*TMP!L$3</f>
        <v>4.5737630214553057E-2</v>
      </c>
      <c r="M146" s="11">
        <f>Sheet1!M146*TMP!M$3</f>
        <v>0.12635277582483057</v>
      </c>
      <c r="N146" s="11">
        <f>Sheet1!N146*TMP!N$3</f>
        <v>0.14892659628634727</v>
      </c>
      <c r="O146" s="11">
        <f>Sheet1!O146*TMP!O$3</f>
        <v>0.14339122782328864</v>
      </c>
      <c r="P146" s="11">
        <f>Sheet1!P146*TMP!P$3</f>
        <v>0.38574083780729462</v>
      </c>
      <c r="Q146" s="11">
        <f>Sheet1!Q146*TMP!Q$3</f>
        <v>0.21937897667014483</v>
      </c>
      <c r="R146" s="11">
        <f>Sheet1!R146*TMP!R$3</f>
        <v>0.41351719004889037</v>
      </c>
      <c r="S146" s="11">
        <f>Sheet1!S146*TMP!S$3</f>
        <v>0.29499381907992006</v>
      </c>
      <c r="T146" s="11">
        <f>Sheet1!T146*TMP!T$3</f>
        <v>0.27583256361466973</v>
      </c>
    </row>
    <row r="147" spans="1:20" x14ac:dyDescent="0.45">
      <c r="A147" t="s">
        <v>242</v>
      </c>
      <c r="B147" s="11">
        <f>Sheet1!B147*TMP!B$3</f>
        <v>0.11418309315196795</v>
      </c>
      <c r="C147" s="11">
        <f>Sheet1!C147*TMP!C$3</f>
        <v>5.9835005765665916E-2</v>
      </c>
      <c r="D147" s="11">
        <f>Sheet1!D147*TMP!D$3</f>
        <v>0.43582592700710931</v>
      </c>
      <c r="E147" s="11">
        <f>Sheet1!E147*TMP!E$3</f>
        <v>0.13241732089602232</v>
      </c>
      <c r="F147" s="11">
        <f>Sheet1!F147*TMP!F$3</f>
        <v>0.11323067705061408</v>
      </c>
      <c r="G147" s="11">
        <f>Sheet1!G147*TMP!G$3</f>
        <v>0.15362188261183746</v>
      </c>
      <c r="H147" s="11">
        <f>Sheet1!H147*TMP!H$3</f>
        <v>0.14562707253684345</v>
      </c>
      <c r="I147" s="11">
        <f>Sheet1!I147*TMP!I$3</f>
        <v>0.19899455149343226</v>
      </c>
      <c r="J147" s="11">
        <f>Sheet1!J147*TMP!J$3</f>
        <v>0.25205116187527593</v>
      </c>
      <c r="K147" s="11">
        <f>Sheet1!K147*TMP!K$3</f>
        <v>0.10992788684875607</v>
      </c>
      <c r="L147" s="11">
        <f>Sheet1!L147*TMP!L$3</f>
        <v>2.7974228286870524E-2</v>
      </c>
      <c r="M147" s="11">
        <f>Sheet1!M147*TMP!M$3</f>
        <v>0.1059942268053707</v>
      </c>
      <c r="N147" s="11">
        <f>Sheet1!N147*TMP!N$3</f>
        <v>5.8486502476555062E-2</v>
      </c>
      <c r="O147" s="11">
        <f>Sheet1!O147*TMP!O$3</f>
        <v>8.928783830964776E-2</v>
      </c>
      <c r="P147" s="11">
        <f>Sheet1!P147*TMP!P$3</f>
        <v>0.53668355048051331</v>
      </c>
      <c r="Q147" s="11">
        <f>Sheet1!Q147*TMP!Q$3</f>
        <v>0.17470260470190596</v>
      </c>
      <c r="R147" s="11">
        <f>Sheet1!R147*TMP!R$3</f>
        <v>0.55367504756833941</v>
      </c>
      <c r="S147" s="11">
        <f>Sheet1!S147*TMP!S$3</f>
        <v>0.28956884309629194</v>
      </c>
      <c r="T147" s="11">
        <f>Sheet1!T147*TMP!T$3</f>
        <v>0.23989891752586434</v>
      </c>
    </row>
    <row r="148" spans="1:20" x14ac:dyDescent="0.45">
      <c r="A148" t="s">
        <v>243</v>
      </c>
      <c r="B148" s="11">
        <f>Sheet1!B148*TMP!B$3</f>
        <v>0.22702316810446477</v>
      </c>
      <c r="C148" s="11">
        <f>Sheet1!C148*TMP!C$3</f>
        <v>0.11807429949100701</v>
      </c>
      <c r="D148" s="11">
        <f>Sheet1!D148*TMP!D$3</f>
        <v>0.18783208540054425</v>
      </c>
      <c r="E148" s="11">
        <f>Sheet1!E148*TMP!E$3</f>
        <v>0.21979295690875961</v>
      </c>
      <c r="F148" s="11">
        <f>Sheet1!F148*TMP!F$3</f>
        <v>0.10206093585708113</v>
      </c>
      <c r="G148" s="11">
        <f>Sheet1!G148*TMP!G$3</f>
        <v>0.44715135087308772</v>
      </c>
      <c r="H148" s="11">
        <f>Sheet1!H148*TMP!H$3</f>
        <v>0.20442065386793551</v>
      </c>
      <c r="I148" s="11">
        <f>Sheet1!I148*TMP!I$3</f>
        <v>0.32334249550975108</v>
      </c>
      <c r="J148" s="11">
        <f>Sheet1!J148*TMP!J$3</f>
        <v>0.15538939606356503</v>
      </c>
      <c r="K148" s="11">
        <f>Sheet1!K148*TMP!K$3</f>
        <v>0.10906355842886707</v>
      </c>
      <c r="L148" s="11">
        <f>Sheet1!L148*TMP!L$3</f>
        <v>4.7838236000070471E-2</v>
      </c>
      <c r="M148" s="11">
        <f>Sheet1!M148*TMP!M$3</f>
        <v>0.10335942203948892</v>
      </c>
      <c r="N148" s="11">
        <f>Sheet1!N148*TMP!N$3</f>
        <v>0.18404468585744194</v>
      </c>
      <c r="O148" s="11">
        <f>Sheet1!O148*TMP!O$3</f>
        <v>0.1281300723018709</v>
      </c>
      <c r="P148" s="11">
        <f>Sheet1!P148*TMP!P$3</f>
        <v>0.27670406588561675</v>
      </c>
      <c r="Q148" s="11">
        <f>Sheet1!Q148*TMP!Q$3</f>
        <v>0.14402780185596417</v>
      </c>
      <c r="R148" s="11">
        <f>Sheet1!R148*TMP!R$3</f>
        <v>0.2981868401511199</v>
      </c>
      <c r="S148" s="11">
        <f>Sheet1!S148*TMP!S$3</f>
        <v>0.22201337665864287</v>
      </c>
      <c r="T148" s="11">
        <f>Sheet1!T148*TMP!T$3</f>
        <v>0.29120855646602656</v>
      </c>
    </row>
    <row r="149" spans="1:20" x14ac:dyDescent="0.45">
      <c r="A149" t="s">
        <v>244</v>
      </c>
      <c r="B149" s="11">
        <f>Sheet1!B149*TMP!B$3</f>
        <v>0.17809670593334656</v>
      </c>
      <c r="C149" s="11">
        <f>Sheet1!C149*TMP!C$3</f>
        <v>0.12870844036895979</v>
      </c>
      <c r="D149" s="11">
        <f>Sheet1!D149*TMP!D$3</f>
        <v>0.30587034793832601</v>
      </c>
      <c r="E149" s="11">
        <f>Sheet1!E149*TMP!E$3</f>
        <v>0.26191150939850366</v>
      </c>
      <c r="F149" s="11">
        <f>Sheet1!F149*TMP!F$3</f>
        <v>9.7362920776603301E-2</v>
      </c>
      <c r="G149" s="11">
        <f>Sheet1!G149*TMP!G$3</f>
        <v>0.36071736153405237</v>
      </c>
      <c r="H149" s="11">
        <f>Sheet1!H149*TMP!H$3</f>
        <v>0.21119534082824978</v>
      </c>
      <c r="I149" s="11">
        <f>Sheet1!I149*TMP!I$3</f>
        <v>0.26752818134740797</v>
      </c>
      <c r="J149" s="11">
        <f>Sheet1!J149*TMP!J$3</f>
        <v>0.11414484779429807</v>
      </c>
      <c r="K149" s="11">
        <f>Sheet1!K149*TMP!K$3</f>
        <v>0.11971139100280606</v>
      </c>
      <c r="L149" s="11">
        <f>Sheet1!L149*TMP!L$3</f>
        <v>5.8916195338464074E-2</v>
      </c>
      <c r="M149" s="11">
        <f>Sheet1!M149*TMP!M$3</f>
        <v>0.18019699816407247</v>
      </c>
      <c r="N149" s="11">
        <f>Sheet1!N149*TMP!N$3</f>
        <v>0.16388124341517066</v>
      </c>
      <c r="O149" s="11">
        <f>Sheet1!O149*TMP!O$3</f>
        <v>0.1444819481073624</v>
      </c>
      <c r="P149" s="11">
        <f>Sheet1!P149*TMP!P$3</f>
        <v>0.28962989187317612</v>
      </c>
      <c r="Q149" s="11">
        <f>Sheet1!Q149*TMP!Q$3</f>
        <v>0.29337306128018814</v>
      </c>
      <c r="R149" s="11">
        <f>Sheet1!R149*TMP!R$3</f>
        <v>0.32977187633700406</v>
      </c>
      <c r="S149" s="11">
        <f>Sheet1!S149*TMP!S$3</f>
        <v>0.29934763632379008</v>
      </c>
      <c r="T149" s="11">
        <f>Sheet1!T149*TMP!T$3</f>
        <v>0.26054856782352609</v>
      </c>
    </row>
    <row r="150" spans="1:20" x14ac:dyDescent="0.45">
      <c r="A150" t="s">
        <v>245</v>
      </c>
      <c r="B150" s="11">
        <f>Sheet1!B150*TMP!B$3</f>
        <v>0.23416743350336894</v>
      </c>
      <c r="C150" s="11">
        <f>Sheet1!C150*TMP!C$3</f>
        <v>0.17115973438580173</v>
      </c>
      <c r="D150" s="11">
        <f>Sheet1!D150*TMP!D$3</f>
        <v>9.9667429465409157E-2</v>
      </c>
      <c r="E150" s="11">
        <f>Sheet1!E150*TMP!E$3</f>
        <v>0.31514021640388823</v>
      </c>
      <c r="F150" s="11">
        <f>Sheet1!F150*TMP!F$3</f>
        <v>0.13169174013047943</v>
      </c>
      <c r="G150" s="11">
        <f>Sheet1!G150*TMP!G$3</f>
        <v>0.55994830023729969</v>
      </c>
      <c r="H150" s="11">
        <f>Sheet1!H150*TMP!H$3</f>
        <v>0.27820790984090848</v>
      </c>
      <c r="I150" s="11">
        <f>Sheet1!I150*TMP!I$3</f>
        <v>0.32132463478003898</v>
      </c>
      <c r="J150" s="11">
        <f>Sheet1!J150*TMP!J$3</f>
        <v>0.13786627622404221</v>
      </c>
      <c r="K150" s="11">
        <f>Sheet1!K150*TMP!K$3</f>
        <v>0.12358167119497097</v>
      </c>
      <c r="L150" s="11">
        <f>Sheet1!L150*TMP!L$3</f>
        <v>6.3810140193146056E-2</v>
      </c>
      <c r="M150" s="11">
        <f>Sheet1!M150*TMP!M$3</f>
        <v>0.13342359066430207</v>
      </c>
      <c r="N150" s="11">
        <f>Sheet1!N150*TMP!N$3</f>
        <v>0.20862747274806603</v>
      </c>
      <c r="O150" s="11">
        <f>Sheet1!O150*TMP!O$3</f>
        <v>0.16179114634816513</v>
      </c>
      <c r="P150" s="11">
        <f>Sheet1!P150*TMP!P$3</f>
        <v>0.24669023634453949</v>
      </c>
      <c r="Q150" s="11">
        <f>Sheet1!Q150*TMP!Q$3</f>
        <v>0.20872789611339693</v>
      </c>
      <c r="R150" s="11">
        <f>Sheet1!R150*TMP!R$3</f>
        <v>0.31486760316262513</v>
      </c>
      <c r="S150" s="11">
        <f>Sheet1!S150*TMP!S$3</f>
        <v>0.2889773780439775</v>
      </c>
      <c r="T150" s="11">
        <f>Sheet1!T150*TMP!T$3</f>
        <v>0.2691373291980198</v>
      </c>
    </row>
    <row r="151" spans="1:20" x14ac:dyDescent="0.45">
      <c r="A151" t="s">
        <v>247</v>
      </c>
      <c r="B151" s="11">
        <f>Sheet1!B151*TMP!B$3</f>
        <v>0.16435325500379508</v>
      </c>
      <c r="C151" s="11">
        <f>Sheet1!C151*TMP!C$3</f>
        <v>0.17376845488891701</v>
      </c>
      <c r="D151" s="11">
        <f>Sheet1!D151*TMP!D$3</f>
        <v>0.16295138149996849</v>
      </c>
      <c r="E151" s="11">
        <f>Sheet1!E151*TMP!E$3</f>
        <v>0.32700594426343588</v>
      </c>
      <c r="F151" s="11">
        <f>Sheet1!F151*TMP!F$3</f>
        <v>0.15807421199845048</v>
      </c>
      <c r="G151" s="11">
        <f>Sheet1!G151*TMP!G$3</f>
        <v>0.39100983005317047</v>
      </c>
      <c r="H151" s="11">
        <f>Sheet1!H151*TMP!H$3</f>
        <v>0.26766716798057832</v>
      </c>
      <c r="I151" s="11">
        <f>Sheet1!I151*TMP!I$3</f>
        <v>0.23262804608047341</v>
      </c>
      <c r="J151" s="11">
        <f>Sheet1!J151*TMP!J$3</f>
        <v>0.19047542812594692</v>
      </c>
      <c r="K151" s="11">
        <f>Sheet1!K151*TMP!K$3</f>
        <v>0.13053427698532616</v>
      </c>
      <c r="L151" s="11">
        <f>Sheet1!L151*TMP!L$3</f>
        <v>5.8183226542502103E-2</v>
      </c>
      <c r="M151" s="11">
        <f>Sheet1!M151*TMP!M$3</f>
        <v>0.15448420275350488</v>
      </c>
      <c r="N151" s="11">
        <f>Sheet1!N151*TMP!N$3</f>
        <v>0.15570073208255275</v>
      </c>
      <c r="O151" s="11">
        <f>Sheet1!O151*TMP!O$3</f>
        <v>0.1554127595727775</v>
      </c>
      <c r="P151" s="11">
        <f>Sheet1!P151*TMP!P$3</f>
        <v>0.34486295174398318</v>
      </c>
      <c r="Q151" s="11">
        <f>Sheet1!Q151*TMP!Q$3</f>
        <v>0.28552916541045031</v>
      </c>
      <c r="R151" s="11">
        <f>Sheet1!R151*TMP!R$3</f>
        <v>0.45262029163762724</v>
      </c>
      <c r="S151" s="11">
        <f>Sheet1!S151*TMP!S$3</f>
        <v>0.36948882181554865</v>
      </c>
      <c r="T151" s="11">
        <f>Sheet1!T151*TMP!T$3</f>
        <v>0.19974447330786849</v>
      </c>
    </row>
    <row r="152" spans="1:20" x14ac:dyDescent="0.45">
      <c r="A152" t="s">
        <v>249</v>
      </c>
      <c r="B152" s="11">
        <f>Sheet1!B152*TMP!B$3</f>
        <v>0.21583172961913838</v>
      </c>
      <c r="C152" s="11">
        <f>Sheet1!C152*TMP!C$3</f>
        <v>0.22016049135455501</v>
      </c>
      <c r="D152" s="11">
        <f>Sheet1!D152*TMP!D$3</f>
        <v>5.0813542558572657E-2</v>
      </c>
      <c r="E152" s="11">
        <f>Sheet1!E152*TMP!E$3</f>
        <v>0.40773446688194903</v>
      </c>
      <c r="F152" s="11">
        <f>Sheet1!F152*TMP!F$3</f>
        <v>0.14659238689158771</v>
      </c>
      <c r="G152" s="11">
        <f>Sheet1!G152*TMP!G$3</f>
        <v>0.54173332415348019</v>
      </c>
      <c r="H152" s="11">
        <f>Sheet1!H152*TMP!H$3</f>
        <v>0.31238246214847487</v>
      </c>
      <c r="I152" s="11">
        <f>Sheet1!I152*TMP!I$3</f>
        <v>0.2871195676884078</v>
      </c>
      <c r="J152" s="11">
        <f>Sheet1!J152*TMP!J$3</f>
        <v>0.12875298326613135</v>
      </c>
      <c r="K152" s="11">
        <f>Sheet1!K152*TMP!K$3</f>
        <v>0.14239020815447689</v>
      </c>
      <c r="L152" s="11">
        <f>Sheet1!L152*TMP!L$3</f>
        <v>7.1781959741588686E-2</v>
      </c>
      <c r="M152" s="11">
        <f>Sheet1!M152*TMP!M$3</f>
        <v>0.15358371368094523</v>
      </c>
      <c r="N152" s="11">
        <f>Sheet1!N152*TMP!N$3</f>
        <v>0.20614339520303779</v>
      </c>
      <c r="O152" s="11">
        <f>Sheet1!O152*TMP!O$3</f>
        <v>0.17081474556423973</v>
      </c>
      <c r="P152" s="11">
        <f>Sheet1!P152*TMP!P$3</f>
        <v>0.21763687003004525</v>
      </c>
      <c r="Q152" s="11">
        <f>Sheet1!Q152*TMP!Q$3</f>
        <v>0.2733320958652104</v>
      </c>
      <c r="R152" s="11">
        <f>Sheet1!R152*TMP!R$3</f>
        <v>0.36389852893357866</v>
      </c>
      <c r="S152" s="11">
        <f>Sheet1!S152*TMP!S$3</f>
        <v>0.35736104737748736</v>
      </c>
      <c r="T152" s="11">
        <f>Sheet1!T152*TMP!T$3</f>
        <v>0.17604869125640352</v>
      </c>
    </row>
    <row r="153" spans="1:20" x14ac:dyDescent="0.45">
      <c r="A153" t="s">
        <v>250</v>
      </c>
      <c r="B153" s="11">
        <f>Sheet1!B153*TMP!B$3</f>
        <v>0.17812670049610232</v>
      </c>
      <c r="C153" s="11">
        <f>Sheet1!C153*TMP!C$3</f>
        <v>9.746994408557233E-2</v>
      </c>
      <c r="D153" s="11">
        <f>Sheet1!D153*TMP!D$3</f>
        <v>0.32519535142958406</v>
      </c>
      <c r="E153" s="11">
        <f>Sheet1!E153*TMP!E$3</f>
        <v>0.18460539084834585</v>
      </c>
      <c r="F153" s="11">
        <f>Sheet1!F153*TMP!F$3</f>
        <v>0.19646146238472523</v>
      </c>
      <c r="G153" s="11">
        <f>Sheet1!G153*TMP!G$3</f>
        <v>0.40944834936603797</v>
      </c>
      <c r="H153" s="11">
        <f>Sheet1!H153*TMP!H$3</f>
        <v>0.20620797995314283</v>
      </c>
      <c r="I153" s="11">
        <f>Sheet1!I153*TMP!I$3</f>
        <v>0.23685238791758453</v>
      </c>
      <c r="J153" s="11">
        <f>Sheet1!J153*TMP!J$3</f>
        <v>0.10632157485215539</v>
      </c>
      <c r="K153" s="11">
        <f>Sheet1!K153*TMP!K$3</f>
        <v>0.10365709998550528</v>
      </c>
      <c r="L153" s="11">
        <f>Sheet1!L153*TMP!L$3</f>
        <v>5.1549390770150083E-2</v>
      </c>
      <c r="M153" s="11">
        <f>Sheet1!M153*TMP!M$3</f>
        <v>0.11905914747879338</v>
      </c>
      <c r="N153" s="11">
        <f>Sheet1!N153*TMP!N$3</f>
        <v>0.24514706910447023</v>
      </c>
      <c r="O153" s="11">
        <f>Sheet1!O153*TMP!O$3</f>
        <v>0.17611031706420166</v>
      </c>
      <c r="P153" s="11">
        <f>Sheet1!P153*TMP!P$3</f>
        <v>0.21866241146034784</v>
      </c>
      <c r="Q153" s="11">
        <f>Sheet1!Q153*TMP!Q$3</f>
        <v>0.15891029036050264</v>
      </c>
      <c r="R153" s="11">
        <f>Sheet1!R153*TMP!R$3</f>
        <v>0.21144086580234417</v>
      </c>
      <c r="S153" s="11">
        <f>Sheet1!S153*TMP!S$3</f>
        <v>0.18796459274448554</v>
      </c>
      <c r="T153" s="11">
        <f>Sheet1!T153*TMP!T$3</f>
        <v>0.35632696084227899</v>
      </c>
    </row>
    <row r="154" spans="1:20" x14ac:dyDescent="0.45">
      <c r="A154" t="s">
        <v>251</v>
      </c>
      <c r="B154" s="11">
        <f>Sheet1!B154*TMP!B$3</f>
        <v>0.15312758354902722</v>
      </c>
      <c r="C154" s="11">
        <f>Sheet1!C154*TMP!C$3</f>
        <v>4.0418572682090412E-2</v>
      </c>
      <c r="D154" s="11">
        <f>Sheet1!D154*TMP!D$3</f>
        <v>0.41560580148091703</v>
      </c>
      <c r="E154" s="11">
        <f>Sheet1!E154*TMP!E$3</f>
        <v>7.3111970089629705E-2</v>
      </c>
      <c r="F154" s="11">
        <f>Sheet1!F154*TMP!F$3</f>
        <v>0.21105772100597595</v>
      </c>
      <c r="G154" s="11">
        <f>Sheet1!G154*TMP!G$3</f>
        <v>0.31580984952791091</v>
      </c>
      <c r="H154" s="11">
        <f>Sheet1!H154*TMP!H$3</f>
        <v>0.16018505237668046</v>
      </c>
      <c r="I154" s="11">
        <f>Sheet1!I154*TMP!I$3</f>
        <v>0.19035987693584699</v>
      </c>
      <c r="J154" s="11">
        <f>Sheet1!J154*TMP!J$3</f>
        <v>0.18394623455598497</v>
      </c>
      <c r="K154" s="11">
        <f>Sheet1!K154*TMP!K$3</f>
        <v>8.0461578618895552E-2</v>
      </c>
      <c r="L154" s="11">
        <f>Sheet1!L154*TMP!L$3</f>
        <v>2.8590689312282782E-2</v>
      </c>
      <c r="M154" s="11">
        <f>Sheet1!M154*TMP!M$3</f>
        <v>8.343000331418389E-2</v>
      </c>
      <c r="N154" s="11">
        <f>Sheet1!N154*TMP!N$3</f>
        <v>0.24370618901441399</v>
      </c>
      <c r="O154" s="11">
        <f>Sheet1!O154*TMP!O$3</f>
        <v>0.16824242026075173</v>
      </c>
      <c r="P154" s="11">
        <f>Sheet1!P154*TMP!P$3</f>
        <v>0.31451092127151598</v>
      </c>
      <c r="Q154" s="11">
        <f>Sheet1!Q154*TMP!Q$3</f>
        <v>9.8331894815404733E-2</v>
      </c>
      <c r="R154" s="11">
        <f>Sheet1!R154*TMP!R$3</f>
        <v>0.27335924793193767</v>
      </c>
      <c r="S154" s="11">
        <f>Sheet1!S154*TMP!S$3</f>
        <v>0.12579175957887809</v>
      </c>
      <c r="T154" s="11">
        <f>Sheet1!T154*TMP!T$3</f>
        <v>0.45087126556369178</v>
      </c>
    </row>
    <row r="155" spans="1:20" x14ac:dyDescent="0.45">
      <c r="A155" t="s">
        <v>252</v>
      </c>
      <c r="B155" s="11">
        <f>Sheet1!B155*TMP!B$3</f>
        <v>0.23155408978281528</v>
      </c>
      <c r="C155" s="11">
        <f>Sheet1!C155*TMP!C$3</f>
        <v>0.17843747215821659</v>
      </c>
      <c r="D155" s="11">
        <f>Sheet1!D155*TMP!D$3</f>
        <v>9.2382675976221421E-2</v>
      </c>
      <c r="E155" s="11">
        <f>Sheet1!E155*TMP!E$3</f>
        <v>0.32954902397505076</v>
      </c>
      <c r="F155" s="11">
        <f>Sheet1!F155*TMP!F$3</f>
        <v>0.13720600783548539</v>
      </c>
      <c r="G155" s="11">
        <f>Sheet1!G155*TMP!G$3</f>
        <v>0.56741391362849858</v>
      </c>
      <c r="H155" s="11">
        <f>Sheet1!H155*TMP!H$3</f>
        <v>0.28523563697256121</v>
      </c>
      <c r="I155" s="11">
        <f>Sheet1!I155*TMP!I$3</f>
        <v>0.31832601131721072</v>
      </c>
      <c r="J155" s="11">
        <f>Sheet1!J155*TMP!J$3</f>
        <v>0.13110717577989053</v>
      </c>
      <c r="K155" s="11">
        <f>Sheet1!K155*TMP!K$3</f>
        <v>0.12644320529722411</v>
      </c>
      <c r="L155" s="11">
        <f>Sheet1!L155*TMP!L$3</f>
        <v>6.627958421667679E-2</v>
      </c>
      <c r="M155" s="11">
        <f>Sheet1!M155*TMP!M$3</f>
        <v>0.13694023867410457</v>
      </c>
      <c r="N155" s="11">
        <f>Sheet1!N155*TMP!N$3</f>
        <v>0.2109777921293878</v>
      </c>
      <c r="O155" s="11">
        <f>Sheet1!O155*TMP!O$3</f>
        <v>0.16506789999624583</v>
      </c>
      <c r="P155" s="11">
        <f>Sheet1!P155*TMP!P$3</f>
        <v>0.23599765152924729</v>
      </c>
      <c r="Q155" s="11">
        <f>Sheet1!Q155*TMP!Q$3</f>
        <v>0.21645566771337957</v>
      </c>
      <c r="R155" s="11">
        <f>Sheet1!R155*TMP!R$3</f>
        <v>0.30719008970771061</v>
      </c>
      <c r="S155" s="11">
        <f>Sheet1!S155*TMP!S$3</f>
        <v>0.29600383770628269</v>
      </c>
      <c r="T155" s="11">
        <f>Sheet1!T155*TMP!T$3</f>
        <v>0.25773943779470976</v>
      </c>
    </row>
    <row r="156" spans="1:20" x14ac:dyDescent="0.45">
      <c r="A156" t="s">
        <v>253</v>
      </c>
      <c r="B156" s="11">
        <f>Sheet1!B156*TMP!B$3</f>
        <v>0.21507467357741797</v>
      </c>
      <c r="C156" s="11">
        <f>Sheet1!C156*TMP!C$3</f>
        <v>0.22030465782114289</v>
      </c>
      <c r="D156" s="11">
        <f>Sheet1!D156*TMP!D$3</f>
        <v>5.0966666519274478E-2</v>
      </c>
      <c r="E156" s="11">
        <f>Sheet1!E156*TMP!E$3</f>
        <v>0.40773984125231189</v>
      </c>
      <c r="F156" s="11">
        <f>Sheet1!F156*TMP!F$3</f>
        <v>0.14428158029678376</v>
      </c>
      <c r="G156" s="11">
        <f>Sheet1!G156*TMP!G$3</f>
        <v>0.5307630732530737</v>
      </c>
      <c r="H156" s="11">
        <f>Sheet1!H156*TMP!H$3</f>
        <v>0.31094109130614883</v>
      </c>
      <c r="I156" s="11">
        <f>Sheet1!I156*TMP!I$3</f>
        <v>0.2845932754772022</v>
      </c>
      <c r="J156" s="11">
        <f>Sheet1!J156*TMP!J$3</f>
        <v>0.13382497786107603</v>
      </c>
      <c r="K156" s="11">
        <f>Sheet1!K156*TMP!K$3</f>
        <v>0.14254281109112332</v>
      </c>
      <c r="L156" s="11">
        <f>Sheet1!L156*TMP!L$3</f>
        <v>7.0965444750999446E-2</v>
      </c>
      <c r="M156" s="11">
        <f>Sheet1!M156*TMP!M$3</f>
        <v>0.15454533343236343</v>
      </c>
      <c r="N156" s="11">
        <f>Sheet1!N156*TMP!N$3</f>
        <v>0.20312190401099528</v>
      </c>
      <c r="O156" s="11">
        <f>Sheet1!O156*TMP!O$3</f>
        <v>0.1691891982283569</v>
      </c>
      <c r="P156" s="11">
        <f>Sheet1!P156*TMP!P$3</f>
        <v>0.22375584004946616</v>
      </c>
      <c r="Q156" s="11">
        <f>Sheet1!Q156*TMP!Q$3</f>
        <v>0.27718474742581911</v>
      </c>
      <c r="R156" s="11">
        <f>Sheet1!R156*TMP!R$3</f>
        <v>0.37704843085031498</v>
      </c>
      <c r="S156" s="11">
        <f>Sheet1!S156*TMP!S$3</f>
        <v>0.36202956512968049</v>
      </c>
      <c r="T156" s="11">
        <f>Sheet1!T156*TMP!T$3</f>
        <v>0.17248992873139909</v>
      </c>
    </row>
    <row r="157" spans="1:20" x14ac:dyDescent="0.45">
      <c r="A157" t="s">
        <v>254</v>
      </c>
      <c r="B157" s="11">
        <f>Sheet1!B157*TMP!B$3</f>
        <v>0.1668618761470555</v>
      </c>
      <c r="C157" s="11">
        <f>Sheet1!C157*TMP!C$3</f>
        <v>0.12406077222983602</v>
      </c>
      <c r="D157" s="11">
        <f>Sheet1!D157*TMP!D$3</f>
        <v>0.32553352166783783</v>
      </c>
      <c r="E157" s="11">
        <f>Sheet1!E157*TMP!E$3</f>
        <v>0.23308120056006695</v>
      </c>
      <c r="F157" s="11">
        <f>Sheet1!F157*TMP!F$3</f>
        <v>7.2412399803676794E-2</v>
      </c>
      <c r="G157" s="11">
        <f>Sheet1!G157*TMP!G$3</f>
        <v>0.12583757056624051</v>
      </c>
      <c r="H157" s="11">
        <f>Sheet1!H157*TMP!H$3</f>
        <v>0.15848989350686715</v>
      </c>
      <c r="I157" s="11">
        <f>Sheet1!I157*TMP!I$3</f>
        <v>0.26999753310700014</v>
      </c>
      <c r="J157" s="11">
        <f>Sheet1!J157*TMP!J$3</f>
        <v>0.17480497282657126</v>
      </c>
      <c r="K157" s="11">
        <f>Sheet1!K157*TMP!K$3</f>
        <v>0.13394704641874641</v>
      </c>
      <c r="L157" s="11">
        <f>Sheet1!L157*TMP!L$3</f>
        <v>4.1349282706347967E-2</v>
      </c>
      <c r="M157" s="11">
        <f>Sheet1!M157*TMP!M$3</f>
        <v>0.13900015103537461</v>
      </c>
      <c r="N157" s="11">
        <f>Sheet1!N157*TMP!N$3</f>
        <v>0.11996995535952573</v>
      </c>
      <c r="O157" s="11">
        <f>Sheet1!O157*TMP!O$3</f>
        <v>7.4555248023576506E-2</v>
      </c>
      <c r="P157" s="11">
        <f>Sheet1!P157*TMP!P$3</f>
        <v>0.41401413957231181</v>
      </c>
      <c r="Q157" s="11">
        <f>Sheet1!Q157*TMP!Q$3</f>
        <v>0.19652141000246198</v>
      </c>
      <c r="R157" s="11">
        <f>Sheet1!R157*TMP!R$3</f>
        <v>0.51051671451802094</v>
      </c>
      <c r="S157" s="11">
        <f>Sheet1!S157*TMP!S$3</f>
        <v>0.35987395172902059</v>
      </c>
      <c r="T157" s="11">
        <f>Sheet1!T157*TMP!T$3</f>
        <v>0.20295956796168962</v>
      </c>
    </row>
    <row r="158" spans="1:20" x14ac:dyDescent="0.45">
      <c r="A158" t="s">
        <v>255</v>
      </c>
      <c r="B158" s="11">
        <f>Sheet1!B158*TMP!B$3</f>
        <v>0.22069770050237528</v>
      </c>
      <c r="C158" s="11">
        <f>Sheet1!C158*TMP!C$3</f>
        <v>0.10684734640971798</v>
      </c>
      <c r="D158" s="11">
        <f>Sheet1!D158*TMP!D$3</f>
        <v>0.21236568030289468</v>
      </c>
      <c r="E158" s="11">
        <f>Sheet1!E158*TMP!E$3</f>
        <v>0.20172360815887491</v>
      </c>
      <c r="F158" s="11">
        <f>Sheet1!F158*TMP!F$3</f>
        <v>9.9086100140218708E-2</v>
      </c>
      <c r="G158" s="11">
        <f>Sheet1!G158*TMP!G$3</f>
        <v>0.41492413292896502</v>
      </c>
      <c r="H158" s="11">
        <f>Sheet1!H158*TMP!H$3</f>
        <v>0.18599535311341228</v>
      </c>
      <c r="I158" s="11">
        <f>Sheet1!I158*TMP!I$3</f>
        <v>0.32058274939164194</v>
      </c>
      <c r="J158" s="11">
        <f>Sheet1!J158*TMP!J$3</f>
        <v>0.1527413423558881</v>
      </c>
      <c r="K158" s="11">
        <f>Sheet1!K158*TMP!K$3</f>
        <v>0.10720024727301118</v>
      </c>
      <c r="L158" s="11">
        <f>Sheet1!L158*TMP!L$3</f>
        <v>4.5492099590989675E-2</v>
      </c>
      <c r="M158" s="11">
        <f>Sheet1!M158*TMP!M$3</f>
        <v>9.7927716725490693E-2</v>
      </c>
      <c r="N158" s="11">
        <f>Sheet1!N158*TMP!N$3</f>
        <v>0.17780903100186032</v>
      </c>
      <c r="O158" s="11">
        <f>Sheet1!O158*TMP!O$3</f>
        <v>0.12009422953371034</v>
      </c>
      <c r="P158" s="11">
        <f>Sheet1!P158*TMP!P$3</f>
        <v>0.27408215411459902</v>
      </c>
      <c r="Q158" s="11">
        <f>Sheet1!Q158*TMP!Q$3</f>
        <v>0.13062986573943494</v>
      </c>
      <c r="R158" s="11">
        <f>Sheet1!R158*TMP!R$3</f>
        <v>0.27832054407081663</v>
      </c>
      <c r="S158" s="11">
        <f>Sheet1!S158*TMP!S$3</f>
        <v>0.20624150218610601</v>
      </c>
      <c r="T158" s="11">
        <f>Sheet1!T158*TMP!T$3</f>
        <v>0.2856029593082976</v>
      </c>
    </row>
    <row r="159" spans="1:20" x14ac:dyDescent="0.45">
      <c r="A159" t="s">
        <v>256</v>
      </c>
      <c r="B159" s="11">
        <f>Sheet1!B159*TMP!B$3</f>
        <v>0.1618980360906318</v>
      </c>
      <c r="C159" s="11">
        <f>Sheet1!C159*TMP!C$3</f>
        <v>6.9322193814340557E-2</v>
      </c>
      <c r="D159" s="11">
        <f>Sheet1!D159*TMP!D$3</f>
        <v>0.39519086388839458</v>
      </c>
      <c r="E159" s="11">
        <f>Sheet1!E159*TMP!E$3</f>
        <v>0.12912682960122701</v>
      </c>
      <c r="F159" s="11">
        <f>Sheet1!F159*TMP!F$3</f>
        <v>0.125767211693977</v>
      </c>
      <c r="G159" s="11">
        <f>Sheet1!G159*TMP!G$3</f>
        <v>0.21089901999138641</v>
      </c>
      <c r="H159" s="11">
        <f>Sheet1!H159*TMP!H$3</f>
        <v>0.15052343317961137</v>
      </c>
      <c r="I159" s="11">
        <f>Sheet1!I159*TMP!I$3</f>
        <v>0.23541777697599489</v>
      </c>
      <c r="J159" s="11">
        <f>Sheet1!J159*TMP!J$3</f>
        <v>0.22311427388375132</v>
      </c>
      <c r="K159" s="11">
        <f>Sheet1!K159*TMP!K$3</f>
        <v>9.9366030622459481E-2</v>
      </c>
      <c r="L159" s="11">
        <f>Sheet1!L159*TMP!L$3</f>
        <v>2.5318328304804429E-2</v>
      </c>
      <c r="M159" s="11">
        <f>Sheet1!M159*TMP!M$3</f>
        <v>9.3657731599545879E-2</v>
      </c>
      <c r="N159" s="11">
        <f>Sheet1!N159*TMP!N$3</f>
        <v>0.16797559125942754</v>
      </c>
      <c r="O159" s="11">
        <f>Sheet1!O159*TMP!O$3</f>
        <v>0.10504180702650817</v>
      </c>
      <c r="P159" s="11">
        <f>Sheet1!P159*TMP!P$3</f>
        <v>0.43877244581212022</v>
      </c>
      <c r="Q159" s="11">
        <f>Sheet1!Q159*TMP!Q$3</f>
        <v>0.12626718090044081</v>
      </c>
      <c r="R159" s="11">
        <f>Sheet1!R159*TMP!R$3</f>
        <v>0.43888364332575119</v>
      </c>
      <c r="S159" s="11">
        <f>Sheet1!S159*TMP!S$3</f>
        <v>0.24712996331186635</v>
      </c>
      <c r="T159" s="11">
        <f>Sheet1!T159*TMP!T$3</f>
        <v>0.3603417376022926</v>
      </c>
    </row>
    <row r="160" spans="1:20" x14ac:dyDescent="0.45">
      <c r="A160" t="s">
        <v>257</v>
      </c>
      <c r="B160" s="11">
        <f>Sheet1!B160*TMP!B$3</f>
        <v>0.2314078217399681</v>
      </c>
      <c r="C160" s="11">
        <f>Sheet1!C160*TMP!C$3</f>
        <v>0.17757058835886402</v>
      </c>
      <c r="D160" s="11">
        <f>Sheet1!D160*TMP!D$3</f>
        <v>9.3459801808557064E-2</v>
      </c>
      <c r="E160" s="11">
        <f>Sheet1!E160*TMP!E$3</f>
        <v>0.32822606346467176</v>
      </c>
      <c r="F160" s="11">
        <f>Sheet1!F160*TMP!F$3</f>
        <v>0.13772296739785608</v>
      </c>
      <c r="G160" s="11">
        <f>Sheet1!G160*TMP!G$3</f>
        <v>0.56722979499061343</v>
      </c>
      <c r="H160" s="11">
        <f>Sheet1!H160*TMP!H$3</f>
        <v>0.2849736806602387</v>
      </c>
      <c r="I160" s="11">
        <f>Sheet1!I160*TMP!I$3</f>
        <v>0.3186753234219159</v>
      </c>
      <c r="J160" s="11">
        <f>Sheet1!J160*TMP!J$3</f>
        <v>0.13097856380120992</v>
      </c>
      <c r="K160" s="11">
        <f>Sheet1!K160*TMP!K$3</f>
        <v>0.12624245270387388</v>
      </c>
      <c r="L160" s="11">
        <f>Sheet1!L160*TMP!L$3</f>
        <v>6.6503640194207334E-2</v>
      </c>
      <c r="M160" s="11">
        <f>Sheet1!M160*TMP!M$3</f>
        <v>0.13772068238070442</v>
      </c>
      <c r="N160" s="11">
        <f>Sheet1!N160*TMP!N$3</f>
        <v>0.21081039416788461</v>
      </c>
      <c r="O160" s="11">
        <f>Sheet1!O160*TMP!O$3</f>
        <v>0.16515086379936039</v>
      </c>
      <c r="P160" s="11">
        <f>Sheet1!P160*TMP!P$3</f>
        <v>0.23631984583387561</v>
      </c>
      <c r="Q160" s="11">
        <f>Sheet1!Q160*TMP!Q$3</f>
        <v>0.21672401596724947</v>
      </c>
      <c r="R160" s="11">
        <f>Sheet1!R160*TMP!R$3</f>
        <v>0.30464196311513536</v>
      </c>
      <c r="S160" s="11">
        <f>Sheet1!S160*TMP!S$3</f>
        <v>0.29583054957650823</v>
      </c>
      <c r="T160" s="11">
        <f>Sheet1!T160*TMP!T$3</f>
        <v>0.2587256311395234</v>
      </c>
    </row>
    <row r="161" spans="2:20" x14ac:dyDescent="0.4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2:20" x14ac:dyDescent="0.4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2:20" x14ac:dyDescent="0.4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zoomScale="85" zoomScaleNormal="85" workbookViewId="0">
      <pane xSplit="1" ySplit="1" topLeftCell="F28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7" x14ac:dyDescent="0.45"/>
  <cols>
    <col min="1" max="1" width="26.75" bestFit="1" customWidth="1"/>
  </cols>
  <sheetData>
    <row r="1" spans="1:20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5">
      <c r="A2" s="1" t="s">
        <v>19</v>
      </c>
      <c r="B2" s="1">
        <v>1.0918032786885246E-2</v>
      </c>
      <c r="C2" s="1">
        <v>0</v>
      </c>
      <c r="D2" s="1">
        <v>0.36290983606557381</v>
      </c>
      <c r="E2" s="1">
        <v>0</v>
      </c>
      <c r="F2" s="1">
        <v>0.50209836065573765</v>
      </c>
      <c r="G2" s="1">
        <v>9.7827868852459018E-2</v>
      </c>
      <c r="H2" s="1">
        <v>9.4295081967213118E-2</v>
      </c>
      <c r="I2" s="1">
        <v>4.6639344262295081E-2</v>
      </c>
      <c r="J2" s="1">
        <v>9.0819672131147555E-2</v>
      </c>
      <c r="K2" s="1">
        <v>5.463114754098361E-2</v>
      </c>
      <c r="L2" s="1">
        <v>0.10170491803278688</v>
      </c>
      <c r="M2" s="1">
        <v>0.13200000000000001</v>
      </c>
      <c r="N2" s="1">
        <v>0.53918032786885239</v>
      </c>
      <c r="O2" s="1">
        <v>0.39319672131147537</v>
      </c>
      <c r="P2" s="1">
        <v>6.5360655737704915E-2</v>
      </c>
      <c r="Q2" s="1">
        <v>4.2950819672131151E-2</v>
      </c>
      <c r="R2" s="1">
        <v>1.4672131147540984E-2</v>
      </c>
      <c r="S2" s="1">
        <v>0</v>
      </c>
      <c r="T2" s="1">
        <v>0.36432786885245905</v>
      </c>
    </row>
    <row r="3" spans="1:20" x14ac:dyDescent="0.45">
      <c r="A3" s="1" t="s">
        <v>20</v>
      </c>
      <c r="B3" s="1">
        <v>0.26203278688524589</v>
      </c>
      <c r="C3" s="1">
        <v>5.1229508196721313E-2</v>
      </c>
      <c r="D3" s="1">
        <v>0.21143442622950823</v>
      </c>
      <c r="E3" s="1">
        <v>9.6524590163934415E-2</v>
      </c>
      <c r="F3" s="1">
        <v>0.12552459016393441</v>
      </c>
      <c r="G3" s="1">
        <v>7.5737704918032792E-2</v>
      </c>
      <c r="H3" s="1">
        <v>6.4827868852459017E-2</v>
      </c>
      <c r="I3" s="1">
        <v>0.36378688524590158</v>
      </c>
      <c r="J3" s="1">
        <v>0.19526229508196721</v>
      </c>
      <c r="K3" s="1">
        <v>9.3401639344262294E-2</v>
      </c>
      <c r="L3" s="1">
        <v>7.3967213114754099E-2</v>
      </c>
      <c r="M3" s="1">
        <v>6.3E-2</v>
      </c>
      <c r="N3" s="1">
        <v>0.1911639344262295</v>
      </c>
      <c r="O3" s="1">
        <v>0.1006967213114754</v>
      </c>
      <c r="P3" s="1">
        <v>0.13798360655737707</v>
      </c>
      <c r="Q3" s="1">
        <v>2.6844262295081966E-2</v>
      </c>
      <c r="R3" s="1">
        <v>0.13938524590163934</v>
      </c>
      <c r="S3" s="1">
        <v>9.9295081967213122E-2</v>
      </c>
      <c r="T3" s="1">
        <v>0.15180327868852458</v>
      </c>
    </row>
    <row r="4" spans="1:20" x14ac:dyDescent="0.45">
      <c r="A4" s="1" t="s">
        <v>21</v>
      </c>
      <c r="B4" s="1">
        <v>0.33118032786885249</v>
      </c>
      <c r="C4" s="1">
        <v>0.57377049180327866</v>
      </c>
      <c r="D4" s="1">
        <v>2.209016393442623E-2</v>
      </c>
      <c r="E4" s="1">
        <v>0.65154098360655732</v>
      </c>
      <c r="F4" s="1">
        <v>0.308983606557377</v>
      </c>
      <c r="G4" s="1">
        <v>0.32188524590163931</v>
      </c>
      <c r="H4" s="1">
        <v>0.61881147540983605</v>
      </c>
      <c r="I4" s="1">
        <v>0.36845081967213106</v>
      </c>
      <c r="J4" s="1">
        <v>0.11806557377049182</v>
      </c>
      <c r="K4" s="1">
        <v>0.14627049180327867</v>
      </c>
      <c r="L4" s="1">
        <v>0.247327868852459</v>
      </c>
      <c r="M4" s="1">
        <v>0.21300000000000002</v>
      </c>
      <c r="N4" s="1">
        <v>0.34311475409836062</v>
      </c>
      <c r="O4" s="1">
        <v>0.35963114754098358</v>
      </c>
      <c r="P4" s="1">
        <v>8.7147540983606553E-2</v>
      </c>
      <c r="Q4" s="1">
        <v>0.3597131147540984</v>
      </c>
      <c r="R4" s="1">
        <v>0.2714344262295082</v>
      </c>
      <c r="S4" s="1">
        <v>0.44682786885245901</v>
      </c>
      <c r="T4" s="1">
        <v>0.11764754098360657</v>
      </c>
    </row>
    <row r="5" spans="1:20" x14ac:dyDescent="0.45">
      <c r="A5" s="1" t="s">
        <v>22</v>
      </c>
      <c r="B5" s="1">
        <v>2.1836065573770491E-2</v>
      </c>
      <c r="C5" s="1">
        <v>0</v>
      </c>
      <c r="D5" s="1">
        <v>0.35344262295081968</v>
      </c>
      <c r="E5" s="1">
        <v>0</v>
      </c>
      <c r="F5" s="1">
        <v>0.48761475409836064</v>
      </c>
      <c r="G5" s="1">
        <v>8.5204918032786875E-2</v>
      </c>
      <c r="H5" s="1">
        <v>0.10608196721311475</v>
      </c>
      <c r="I5" s="1">
        <v>2.7983606557377045E-2</v>
      </c>
      <c r="J5" s="1">
        <v>0.13622950819672133</v>
      </c>
      <c r="K5" s="1">
        <v>6.5204918032786885E-2</v>
      </c>
      <c r="L5" s="1">
        <v>4.854098360655737E-2</v>
      </c>
      <c r="M5" s="1">
        <v>7.4999999999999997E-2</v>
      </c>
      <c r="N5" s="1">
        <v>0.49996721311475406</v>
      </c>
      <c r="O5" s="1">
        <v>0.41717213114754098</v>
      </c>
      <c r="P5" s="1">
        <v>6.5360655737704915E-2</v>
      </c>
      <c r="Q5" s="1">
        <v>1.0737704918032788E-2</v>
      </c>
      <c r="R5" s="1">
        <v>2.9344262295081969E-2</v>
      </c>
      <c r="S5" s="1">
        <v>5.5163934426229518E-3</v>
      </c>
      <c r="T5" s="1">
        <v>0.32637704918032789</v>
      </c>
    </row>
    <row r="6" spans="1:20" x14ac:dyDescent="0.45">
      <c r="A6" s="1" t="s">
        <v>23</v>
      </c>
      <c r="B6" s="1">
        <v>9.4622950819672133E-2</v>
      </c>
      <c r="C6" s="1">
        <v>0.17418032786885246</v>
      </c>
      <c r="D6" s="1">
        <v>0.20196721311475407</v>
      </c>
      <c r="E6" s="1">
        <v>0.17495081967213116</v>
      </c>
      <c r="F6" s="1">
        <v>0.34277868852459015</v>
      </c>
      <c r="G6" s="1">
        <v>0.14831967213114755</v>
      </c>
      <c r="H6" s="1">
        <v>0.35360655737704916</v>
      </c>
      <c r="I6" s="1">
        <v>0.16323770491803277</v>
      </c>
      <c r="J6" s="1">
        <v>0.51313114754098366</v>
      </c>
      <c r="K6" s="1">
        <v>6.3442622950819663E-2</v>
      </c>
      <c r="L6" s="1">
        <v>3.4672131147540981E-2</v>
      </c>
      <c r="M6" s="1">
        <v>0.13199999999999998</v>
      </c>
      <c r="N6" s="1">
        <v>0.2009672131147541</v>
      </c>
      <c r="O6" s="1">
        <v>0.24934426229508197</v>
      </c>
      <c r="P6" s="1">
        <v>0.35585245901639345</v>
      </c>
      <c r="Q6" s="1">
        <v>0.26844262295081966</v>
      </c>
      <c r="R6" s="1">
        <v>0.6675819672131148</v>
      </c>
      <c r="S6" s="1">
        <v>0.29788524590163934</v>
      </c>
      <c r="T6" s="1">
        <v>0.32637704918032789</v>
      </c>
    </row>
    <row r="7" spans="1:20" x14ac:dyDescent="0.45">
      <c r="A7" s="1" t="s">
        <v>24</v>
      </c>
      <c r="B7" s="1">
        <v>0.37849180327868853</v>
      </c>
      <c r="C7" s="1">
        <v>0.39959016393442626</v>
      </c>
      <c r="D7" s="1">
        <v>2.8401639344262295E-2</v>
      </c>
      <c r="E7" s="1">
        <v>0.49468852459016388</v>
      </c>
      <c r="F7" s="1">
        <v>0.19794262295081969</v>
      </c>
      <c r="G7" s="1">
        <v>0.33450819672131149</v>
      </c>
      <c r="H7" s="1">
        <v>0.61881147540983605</v>
      </c>
      <c r="I7" s="1">
        <v>0.40109836065573767</v>
      </c>
      <c r="J7" s="1">
        <v>0.12714754098360656</v>
      </c>
      <c r="K7" s="1">
        <v>0.12159836065573769</v>
      </c>
      <c r="L7" s="1">
        <v>0.23577049180327866</v>
      </c>
      <c r="M7" s="1">
        <v>0.216</v>
      </c>
      <c r="N7" s="1">
        <v>0.34801639344262292</v>
      </c>
      <c r="O7" s="1">
        <v>0.31647540983606554</v>
      </c>
      <c r="P7" s="1">
        <v>7.2622950819672141E-2</v>
      </c>
      <c r="Q7" s="1">
        <v>0.33286885245901643</v>
      </c>
      <c r="R7" s="1">
        <v>0.19807377049180327</v>
      </c>
      <c r="S7" s="1">
        <v>0.34753278688524591</v>
      </c>
      <c r="T7" s="1">
        <v>0.14800819672131149</v>
      </c>
    </row>
    <row r="8" spans="1:20" x14ac:dyDescent="0.45">
      <c r="A8" s="1" t="s">
        <v>25</v>
      </c>
      <c r="B8" s="1">
        <v>0.2038032786885246</v>
      </c>
      <c r="C8" s="1">
        <v>2.0491803278688527E-2</v>
      </c>
      <c r="D8" s="1">
        <v>0.2966393442622951</v>
      </c>
      <c r="E8" s="1">
        <v>2.4131147540983607E-2</v>
      </c>
      <c r="F8" s="1">
        <v>0.42968032786885246</v>
      </c>
      <c r="G8" s="1">
        <v>0.13885245901639343</v>
      </c>
      <c r="H8" s="1">
        <v>0.23573770491803281</v>
      </c>
      <c r="I8" s="1">
        <v>0.16790163934426228</v>
      </c>
      <c r="J8" s="1">
        <v>5.9032786885245908E-2</v>
      </c>
      <c r="K8" s="1">
        <v>7.225409836065573E-2</v>
      </c>
      <c r="L8" s="1">
        <v>0.10863934426229507</v>
      </c>
      <c r="M8" s="1">
        <v>0.11700000000000001</v>
      </c>
      <c r="N8" s="1">
        <v>0.50977049180327871</v>
      </c>
      <c r="O8" s="1">
        <v>0.39319672131147543</v>
      </c>
      <c r="P8" s="1">
        <v>6.8991803278688535E-2</v>
      </c>
      <c r="Q8" s="1">
        <v>8.5901639344262301E-2</v>
      </c>
      <c r="R8" s="1">
        <v>5.8688524590163937E-2</v>
      </c>
      <c r="S8" s="1">
        <v>3.8614754098360654E-2</v>
      </c>
      <c r="T8" s="1">
        <v>0.35294262295081974</v>
      </c>
    </row>
    <row r="9" spans="1:20" x14ac:dyDescent="0.45">
      <c r="A9" s="1" t="s">
        <v>26</v>
      </c>
      <c r="B9" s="1">
        <v>0.29842622950819669</v>
      </c>
      <c r="C9" s="1">
        <v>0.19979508196721313</v>
      </c>
      <c r="D9" s="1">
        <v>0.16094262295081968</v>
      </c>
      <c r="E9" s="1">
        <v>0.29560655737704916</v>
      </c>
      <c r="F9" s="1">
        <v>0.12552459016393441</v>
      </c>
      <c r="G9" s="1">
        <v>0.13885245901639343</v>
      </c>
      <c r="H9" s="1">
        <v>0.32413934426229501</v>
      </c>
      <c r="I9" s="1">
        <v>0.35445901639344263</v>
      </c>
      <c r="J9" s="1">
        <v>0.2860819672131148</v>
      </c>
      <c r="K9" s="1">
        <v>0.11807377049180329</v>
      </c>
      <c r="L9" s="1">
        <v>0.12019672131147541</v>
      </c>
      <c r="M9" s="1">
        <v>0.17399999999999999</v>
      </c>
      <c r="N9" s="1">
        <v>6.3721311475409839E-2</v>
      </c>
      <c r="O9" s="1">
        <v>0.19180327868852456</v>
      </c>
      <c r="P9" s="1">
        <v>0.27959836065573768</v>
      </c>
      <c r="Q9" s="1">
        <v>0.29528688524590163</v>
      </c>
      <c r="R9" s="1">
        <v>0.57954918032786884</v>
      </c>
      <c r="S9" s="1">
        <v>0.35856557377049186</v>
      </c>
      <c r="T9" s="1">
        <v>0.14421311475409837</v>
      </c>
    </row>
    <row r="10" spans="1:20" x14ac:dyDescent="0.45">
      <c r="A10" s="1" t="s">
        <v>27</v>
      </c>
      <c r="B10" s="1">
        <v>0.37485245901639347</v>
      </c>
      <c r="C10" s="1">
        <v>0.50717213114754101</v>
      </c>
      <c r="D10" s="1">
        <v>3.1557377049180331E-2</v>
      </c>
      <c r="E10" s="1">
        <v>0.5489836065573771</v>
      </c>
      <c r="F10" s="1">
        <v>0.19794262295081966</v>
      </c>
      <c r="G10" s="1">
        <v>0.2934836065573771</v>
      </c>
      <c r="H10" s="1">
        <v>0.53040983606557379</v>
      </c>
      <c r="I10" s="1">
        <v>0.3824426229508196</v>
      </c>
      <c r="J10" s="1">
        <v>0.21342622950819673</v>
      </c>
      <c r="K10" s="1">
        <v>0.13040983606557377</v>
      </c>
      <c r="L10" s="1">
        <v>0.16411475409836063</v>
      </c>
      <c r="M10" s="1">
        <v>0.13800000000000001</v>
      </c>
      <c r="N10" s="1">
        <v>0.32350819672131143</v>
      </c>
      <c r="O10" s="1">
        <v>0.30209016393442623</v>
      </c>
      <c r="P10" s="1">
        <v>0.13072131147540983</v>
      </c>
      <c r="Q10" s="1">
        <v>0.2630737704918033</v>
      </c>
      <c r="R10" s="1">
        <v>0.4695081967213115</v>
      </c>
      <c r="S10" s="1">
        <v>0.38063114754098359</v>
      </c>
      <c r="T10" s="1">
        <v>0.15559836065573771</v>
      </c>
    </row>
    <row r="11" spans="1:20" x14ac:dyDescent="0.45">
      <c r="A11" s="1" t="s">
        <v>28</v>
      </c>
      <c r="B11" s="1">
        <v>0.12009836065573769</v>
      </c>
      <c r="C11" s="1">
        <v>8.7090163934426229E-2</v>
      </c>
      <c r="D11" s="1">
        <v>0.31241803278688524</v>
      </c>
      <c r="E11" s="1">
        <v>0.11462295081967214</v>
      </c>
      <c r="F11" s="1">
        <v>0.15449180327868853</v>
      </c>
      <c r="G11" s="1">
        <v>2.209016393442623E-2</v>
      </c>
      <c r="H11" s="1">
        <v>0.17090983606557375</v>
      </c>
      <c r="I11" s="1">
        <v>0.20987704918032782</v>
      </c>
      <c r="J11" s="1">
        <v>0.39052459016393443</v>
      </c>
      <c r="K11" s="1">
        <v>0.11631147540983605</v>
      </c>
      <c r="L11" s="1">
        <v>6.2409836065573765E-2</v>
      </c>
      <c r="M11" s="1">
        <v>7.8E-2</v>
      </c>
      <c r="N11" s="1">
        <v>8.8229508196721304E-2</v>
      </c>
      <c r="O11" s="1">
        <v>7.1926229508196715E-2</v>
      </c>
      <c r="P11" s="1">
        <v>0.29049180327868857</v>
      </c>
      <c r="Q11" s="1">
        <v>5.9057377049180335E-2</v>
      </c>
      <c r="R11" s="1">
        <v>0.66024590163934427</v>
      </c>
      <c r="S11" s="1">
        <v>0.32546721311475413</v>
      </c>
      <c r="T11" s="1">
        <v>0.12144262295081969</v>
      </c>
    </row>
    <row r="12" spans="1:20" x14ac:dyDescent="0.45">
      <c r="A12" s="1" t="s">
        <v>29</v>
      </c>
      <c r="B12" s="1">
        <v>0.3239016393442623</v>
      </c>
      <c r="C12" s="1">
        <v>0.16393442622950821</v>
      </c>
      <c r="D12" s="1">
        <v>0.16409836065573769</v>
      </c>
      <c r="E12" s="1">
        <v>0.18701639344262294</v>
      </c>
      <c r="F12" s="1">
        <v>0.22208196721311474</v>
      </c>
      <c r="G12" s="1">
        <v>0.17987704918032785</v>
      </c>
      <c r="H12" s="1">
        <v>0.28877868852459015</v>
      </c>
      <c r="I12" s="1">
        <v>0.36845081967213106</v>
      </c>
      <c r="J12" s="1">
        <v>0.34511475409836068</v>
      </c>
      <c r="K12" s="1">
        <v>9.3401639344262294E-2</v>
      </c>
      <c r="L12" s="1">
        <v>8.0901639344262283E-2</v>
      </c>
      <c r="M12" s="1">
        <v>0.11699999999999998</v>
      </c>
      <c r="N12" s="1">
        <v>0.22057377049180324</v>
      </c>
      <c r="O12" s="1">
        <v>0.22057377049180324</v>
      </c>
      <c r="P12" s="1">
        <v>0.23239344262295084</v>
      </c>
      <c r="Q12" s="1">
        <v>0.18254098360655738</v>
      </c>
      <c r="R12" s="1">
        <v>0.47684426229508203</v>
      </c>
      <c r="S12" s="1">
        <v>0.26478688524590166</v>
      </c>
      <c r="T12" s="1">
        <v>0.23150000000000001</v>
      </c>
    </row>
    <row r="13" spans="1:20" x14ac:dyDescent="0.45">
      <c r="A13" s="1" t="s">
        <v>30</v>
      </c>
      <c r="B13" s="1">
        <v>0.28750819672131145</v>
      </c>
      <c r="C13" s="1">
        <v>0.36372950819672129</v>
      </c>
      <c r="D13" s="1">
        <v>0.11676229508196721</v>
      </c>
      <c r="E13" s="1">
        <v>0.43436065573770488</v>
      </c>
      <c r="F13" s="1">
        <v>7.7245901639344264E-2</v>
      </c>
      <c r="G13" s="1">
        <v>6.6270491803278694E-2</v>
      </c>
      <c r="H13" s="1">
        <v>0.35360655737704916</v>
      </c>
      <c r="I13" s="1">
        <v>0.3824426229508196</v>
      </c>
      <c r="J13" s="1">
        <v>0.31786885245901642</v>
      </c>
      <c r="K13" s="1">
        <v>0.14979508196721311</v>
      </c>
      <c r="L13" s="1">
        <v>0.12713114754098359</v>
      </c>
      <c r="M13" s="1">
        <v>0.20399999999999999</v>
      </c>
      <c r="N13" s="1">
        <v>8.8229508196721304E-2</v>
      </c>
      <c r="O13" s="1">
        <v>0.12467213114754098</v>
      </c>
      <c r="P13" s="1">
        <v>0.27959836065573773</v>
      </c>
      <c r="Q13" s="1">
        <v>0.31139344262295082</v>
      </c>
      <c r="R13" s="1">
        <v>0.73360655737704916</v>
      </c>
      <c r="S13" s="1">
        <v>0.59025409836065579</v>
      </c>
      <c r="T13" s="1">
        <v>5.3131147540983609E-2</v>
      </c>
    </row>
    <row r="14" spans="1:20" x14ac:dyDescent="0.45">
      <c r="A14" s="1" t="s">
        <v>31</v>
      </c>
      <c r="B14" s="1">
        <v>0.29114754098360651</v>
      </c>
      <c r="C14" s="1">
        <v>3.5860655737704916E-2</v>
      </c>
      <c r="D14" s="1">
        <v>0.31872950819672136</v>
      </c>
      <c r="E14" s="1">
        <v>3.0163934426229506E-2</v>
      </c>
      <c r="F14" s="1">
        <v>0.13518032786885245</v>
      </c>
      <c r="G14" s="1">
        <v>8.8360655737704921E-2</v>
      </c>
      <c r="H14" s="1">
        <v>0.10608196721311475</v>
      </c>
      <c r="I14" s="1">
        <v>0.33580327868852455</v>
      </c>
      <c r="J14" s="1">
        <v>0.23159016393442627</v>
      </c>
      <c r="K14" s="1">
        <v>7.4016393442622952E-2</v>
      </c>
      <c r="L14" s="1">
        <v>4.1606557377049179E-2</v>
      </c>
      <c r="M14" s="1">
        <v>7.4999999999999997E-2</v>
      </c>
      <c r="N14" s="1">
        <v>0.29899999999999999</v>
      </c>
      <c r="O14" s="1">
        <v>0.12946721311475409</v>
      </c>
      <c r="P14" s="1">
        <v>0.2215</v>
      </c>
      <c r="Q14" s="1">
        <v>6.9795081967213124E-2</v>
      </c>
      <c r="R14" s="1">
        <v>0.37413934426229511</v>
      </c>
      <c r="S14" s="1">
        <v>0.1765245901639344</v>
      </c>
      <c r="T14" s="1">
        <v>0.34155737704918032</v>
      </c>
    </row>
    <row r="15" spans="1:20" x14ac:dyDescent="0.45">
      <c r="A15" s="1" t="s">
        <v>32</v>
      </c>
      <c r="B15" s="1">
        <v>0.31662295081967212</v>
      </c>
      <c r="C15" s="1">
        <v>0.56864754098360659</v>
      </c>
      <c r="D15" s="1">
        <v>2.5245901639344263E-2</v>
      </c>
      <c r="E15" s="1">
        <v>0.63344262295081966</v>
      </c>
      <c r="F15" s="1">
        <v>0.21725409836065571</v>
      </c>
      <c r="G15" s="1">
        <v>0.21143442622950823</v>
      </c>
      <c r="H15" s="1">
        <v>0.553983606557377</v>
      </c>
      <c r="I15" s="1">
        <v>0.31248360655737706</v>
      </c>
      <c r="J15" s="1">
        <v>0.28154098360655738</v>
      </c>
      <c r="K15" s="1">
        <v>0.14627049180327867</v>
      </c>
      <c r="L15" s="1">
        <v>0.18954098360655736</v>
      </c>
      <c r="M15" s="1">
        <v>0.222</v>
      </c>
      <c r="N15" s="1">
        <v>0.25488524590163936</v>
      </c>
      <c r="O15" s="1">
        <v>0.29249999999999998</v>
      </c>
      <c r="P15" s="1">
        <v>0.15977049180327871</v>
      </c>
      <c r="Q15" s="1">
        <v>0.43487704918032788</v>
      </c>
      <c r="R15" s="1">
        <v>0.60155737704918044</v>
      </c>
      <c r="S15" s="1">
        <v>0.5461229508196721</v>
      </c>
      <c r="T15" s="1">
        <v>7.9696721311475413E-2</v>
      </c>
    </row>
    <row r="16" spans="1:20" x14ac:dyDescent="0.45">
      <c r="A16" s="1" t="s">
        <v>33</v>
      </c>
      <c r="B16" s="1">
        <v>0.18924590163934427</v>
      </c>
      <c r="C16" s="1">
        <v>0.12295081967213115</v>
      </c>
      <c r="D16" s="1">
        <v>0.17356557377049178</v>
      </c>
      <c r="E16" s="1">
        <v>0.12065573770491804</v>
      </c>
      <c r="F16" s="1">
        <v>0.41519672131147539</v>
      </c>
      <c r="G16" s="1">
        <v>0.17040983606557378</v>
      </c>
      <c r="H16" s="1">
        <v>0.36539344262295081</v>
      </c>
      <c r="I16" s="1">
        <v>0.15857377049180324</v>
      </c>
      <c r="J16" s="1">
        <v>0.4858852459016394</v>
      </c>
      <c r="K16" s="1">
        <v>7.225409836065573E-2</v>
      </c>
      <c r="L16" s="1">
        <v>4.6229508196721301E-2</v>
      </c>
      <c r="M16" s="1">
        <v>7.1999999999999995E-2</v>
      </c>
      <c r="N16" s="1">
        <v>0.36762295081967211</v>
      </c>
      <c r="O16" s="1">
        <v>0.33565573770491802</v>
      </c>
      <c r="P16" s="1">
        <v>0.24691803278688523</v>
      </c>
      <c r="Q16" s="1">
        <v>0.10737704918032788</v>
      </c>
      <c r="R16" s="1">
        <v>0.47684426229508192</v>
      </c>
      <c r="S16" s="1">
        <v>0.18204098360655738</v>
      </c>
      <c r="T16" s="1">
        <v>0.33017213114754101</v>
      </c>
    </row>
    <row r="17" spans="1:20" x14ac:dyDescent="0.45">
      <c r="A17" s="1" t="s">
        <v>34</v>
      </c>
      <c r="B17" s="1">
        <v>0.3821311475409836</v>
      </c>
      <c r="C17" s="1">
        <v>0.22028688524590165</v>
      </c>
      <c r="D17" s="1">
        <v>0.11360655737704918</v>
      </c>
      <c r="E17" s="1">
        <v>0.19908196721311477</v>
      </c>
      <c r="F17" s="1">
        <v>6.276229508196722E-2</v>
      </c>
      <c r="G17" s="1">
        <v>0.16409836065573771</v>
      </c>
      <c r="H17" s="1">
        <v>0.31235245901639347</v>
      </c>
      <c r="I17" s="1">
        <v>0.3824426229508196</v>
      </c>
      <c r="J17" s="1">
        <v>0.50859016393442624</v>
      </c>
      <c r="K17" s="1">
        <v>8.8114754098360656E-2</v>
      </c>
      <c r="L17" s="1">
        <v>2.5426229508196719E-2</v>
      </c>
      <c r="M17" s="1">
        <v>7.4999999999999997E-2</v>
      </c>
      <c r="N17" s="1">
        <v>0.18136065573770491</v>
      </c>
      <c r="O17" s="1">
        <v>0.1006967213114754</v>
      </c>
      <c r="P17" s="1">
        <v>0.36674590163934423</v>
      </c>
      <c r="Q17" s="1">
        <v>0.10737704918032788</v>
      </c>
      <c r="R17" s="1">
        <v>0.84364754098360661</v>
      </c>
      <c r="S17" s="1">
        <v>0.50750819672131142</v>
      </c>
      <c r="T17" s="1">
        <v>0.28842622950819674</v>
      </c>
    </row>
    <row r="18" spans="1:20" x14ac:dyDescent="0.45">
      <c r="A18" s="1" t="s">
        <v>35</v>
      </c>
      <c r="B18" s="1">
        <v>0.13101639344262295</v>
      </c>
      <c r="C18" s="1">
        <v>0.15881147540983606</v>
      </c>
      <c r="D18" s="1">
        <v>0.20512295081967216</v>
      </c>
      <c r="E18" s="1">
        <v>0.18701639344262294</v>
      </c>
      <c r="F18" s="1">
        <v>0.2703606557377049</v>
      </c>
      <c r="G18" s="1">
        <v>7.5737704918032792E-2</v>
      </c>
      <c r="H18" s="1">
        <v>0.29467213114754098</v>
      </c>
      <c r="I18" s="1">
        <v>0.1865573770491803</v>
      </c>
      <c r="J18" s="1">
        <v>0.47680327868852462</v>
      </c>
      <c r="K18" s="1">
        <v>9.5163934426229502E-2</v>
      </c>
      <c r="L18" s="1">
        <v>5.7786885245901635E-2</v>
      </c>
      <c r="M18" s="1">
        <v>0.14099999999999999</v>
      </c>
      <c r="N18" s="1">
        <v>0.10783606557377047</v>
      </c>
      <c r="O18" s="1">
        <v>0.22536885245901636</v>
      </c>
      <c r="P18" s="1">
        <v>0.33769672131147543</v>
      </c>
      <c r="Q18" s="1">
        <v>0.30065573770491799</v>
      </c>
      <c r="R18" s="1">
        <v>0.74094262295081958</v>
      </c>
      <c r="S18" s="1">
        <v>0.41372950819672133</v>
      </c>
      <c r="T18" s="1">
        <v>0.20872950819672131</v>
      </c>
    </row>
    <row r="19" spans="1:20" x14ac:dyDescent="0.45">
      <c r="A19" s="1" t="s">
        <v>36</v>
      </c>
      <c r="B19" s="1">
        <v>1.4557377049180328E-2</v>
      </c>
      <c r="C19" s="1">
        <v>3.0737704918032786E-2</v>
      </c>
      <c r="D19" s="1">
        <v>0.35975409836065575</v>
      </c>
      <c r="E19" s="1">
        <v>4.8262295081967214E-2</v>
      </c>
      <c r="F19" s="1">
        <v>0.43933606557377047</v>
      </c>
      <c r="G19" s="1">
        <v>0.13885245901639343</v>
      </c>
      <c r="H19" s="1">
        <v>0.22395081967213115</v>
      </c>
      <c r="I19" s="1">
        <v>2.7983606557377045E-2</v>
      </c>
      <c r="J19" s="1">
        <v>0.15893442622950821</v>
      </c>
      <c r="K19" s="1">
        <v>5.463114754098361E-2</v>
      </c>
      <c r="L19" s="1">
        <v>0.12481967213114754</v>
      </c>
      <c r="M19" s="1">
        <v>0.17100000000000001</v>
      </c>
      <c r="N19" s="1">
        <v>0.49996721311475412</v>
      </c>
      <c r="O19" s="1">
        <v>0.34524590163934421</v>
      </c>
      <c r="P19" s="1">
        <v>0.17792622950819673</v>
      </c>
      <c r="Q19" s="1">
        <v>0.30065573770491805</v>
      </c>
      <c r="R19" s="1">
        <v>7.3360655737704922E-2</v>
      </c>
      <c r="S19" s="1">
        <v>6.0680327868852468E-2</v>
      </c>
      <c r="T19" s="1">
        <v>0.30740163934426229</v>
      </c>
    </row>
    <row r="20" spans="1:20" x14ac:dyDescent="0.45">
      <c r="A20" s="1" t="s">
        <v>37</v>
      </c>
      <c r="B20" s="1">
        <v>0.38577049180327866</v>
      </c>
      <c r="C20" s="1">
        <v>0.32786885245901642</v>
      </c>
      <c r="D20" s="1">
        <v>5.0491803278688525E-2</v>
      </c>
      <c r="E20" s="1">
        <v>0.3619672131147541</v>
      </c>
      <c r="F20" s="1">
        <v>0.17380327868852458</v>
      </c>
      <c r="G20" s="1">
        <v>0.17672131147540984</v>
      </c>
      <c r="H20" s="1">
        <v>0.39486065573770496</v>
      </c>
      <c r="I20" s="1">
        <v>0.35445901639344263</v>
      </c>
      <c r="J20" s="1">
        <v>0.4858852459016394</v>
      </c>
      <c r="K20" s="1">
        <v>0.11807377049180329</v>
      </c>
      <c r="L20" s="1">
        <v>4.391803278688524E-2</v>
      </c>
      <c r="M20" s="1">
        <v>0.09</v>
      </c>
      <c r="N20" s="1">
        <v>0.20096721311475407</v>
      </c>
      <c r="O20" s="1">
        <v>0.1582377049180328</v>
      </c>
      <c r="P20" s="1">
        <v>0.31954098360655742</v>
      </c>
      <c r="Q20" s="1">
        <v>0.10737704918032788</v>
      </c>
      <c r="R20" s="1">
        <v>0.78495901639344257</v>
      </c>
      <c r="S20" s="1">
        <v>0.49647540983606564</v>
      </c>
      <c r="T20" s="1">
        <v>0.22390983606557377</v>
      </c>
    </row>
    <row r="21" spans="1:20" x14ac:dyDescent="0.45">
      <c r="A21" s="1" t="s">
        <v>38</v>
      </c>
      <c r="B21" s="1">
        <v>0.20744262295081969</v>
      </c>
      <c r="C21" s="1">
        <v>0.54303278688524592</v>
      </c>
      <c r="D21" s="1">
        <v>6.3114754098360662E-2</v>
      </c>
      <c r="E21" s="1">
        <v>0.59724590163934421</v>
      </c>
      <c r="F21" s="1">
        <v>0.15449180327868853</v>
      </c>
      <c r="G21" s="1">
        <v>3.7868852459016396E-2</v>
      </c>
      <c r="H21" s="1">
        <v>0.41254098360655733</v>
      </c>
      <c r="I21" s="1">
        <v>0.27983606557377044</v>
      </c>
      <c r="J21" s="1">
        <v>0.25883606557377048</v>
      </c>
      <c r="K21" s="1">
        <v>0.17622950819672131</v>
      </c>
      <c r="L21" s="1">
        <v>0.18491803278688523</v>
      </c>
      <c r="M21" s="1">
        <v>0.24299999999999999</v>
      </c>
      <c r="N21" s="1">
        <v>0.15685245901639341</v>
      </c>
      <c r="O21" s="1">
        <v>0.16782786885245901</v>
      </c>
      <c r="P21" s="1">
        <v>0.19971311475409834</v>
      </c>
      <c r="Q21" s="1">
        <v>0.38118852459016395</v>
      </c>
      <c r="R21" s="1">
        <v>0.73360655737704916</v>
      </c>
      <c r="S21" s="1">
        <v>0.61231967213114746</v>
      </c>
      <c r="T21" s="1">
        <v>1.1385245901639345E-2</v>
      </c>
    </row>
    <row r="22" spans="1:20" x14ac:dyDescent="0.45">
      <c r="A22" s="1" t="s">
        <v>39</v>
      </c>
      <c r="B22" s="1">
        <v>0.39668852459016396</v>
      </c>
      <c r="C22" s="1">
        <v>0.23053278688524587</v>
      </c>
      <c r="D22" s="1">
        <v>9.4672131147540986E-2</v>
      </c>
      <c r="E22" s="1">
        <v>0.25337704918032788</v>
      </c>
      <c r="F22" s="1">
        <v>0.16897540983606554</v>
      </c>
      <c r="G22" s="1">
        <v>0.25561475409836065</v>
      </c>
      <c r="H22" s="1">
        <v>0.39486065573770496</v>
      </c>
      <c r="I22" s="1">
        <v>0.43840983606557371</v>
      </c>
      <c r="J22" s="1">
        <v>0.29062295081967215</v>
      </c>
      <c r="K22" s="1">
        <v>9.5163934426229488E-2</v>
      </c>
      <c r="L22" s="1">
        <v>0.14099999999999999</v>
      </c>
      <c r="M22" s="1">
        <v>0.156</v>
      </c>
      <c r="N22" s="1">
        <v>0.27939344262295079</v>
      </c>
      <c r="O22" s="1">
        <v>0.25893442622950819</v>
      </c>
      <c r="P22" s="1">
        <v>0.19245081967213118</v>
      </c>
      <c r="Q22" s="1">
        <v>0.19864754098360657</v>
      </c>
      <c r="R22" s="1">
        <v>0.37413934426229511</v>
      </c>
      <c r="S22" s="1">
        <v>0.29236885245901645</v>
      </c>
      <c r="T22" s="1">
        <v>0.25806557377049177</v>
      </c>
    </row>
    <row r="23" spans="1:20" x14ac:dyDescent="0.45">
      <c r="A23" s="1" t="s">
        <v>40</v>
      </c>
      <c r="B23" s="1">
        <v>0.28386885245901644</v>
      </c>
      <c r="C23" s="1">
        <v>0.48155737704918034</v>
      </c>
      <c r="D23" s="1">
        <v>2.8401639344262295E-2</v>
      </c>
      <c r="E23" s="1">
        <v>0.58518032786885255</v>
      </c>
      <c r="F23" s="1">
        <v>0.38622950819672125</v>
      </c>
      <c r="G23" s="1">
        <v>0.3155737704918033</v>
      </c>
      <c r="H23" s="1">
        <v>0.67774590163934423</v>
      </c>
      <c r="I23" s="1">
        <v>0.28449999999999998</v>
      </c>
      <c r="J23" s="1">
        <v>0.14077049180327869</v>
      </c>
      <c r="K23" s="1">
        <v>0.11807377049180329</v>
      </c>
      <c r="L23" s="1">
        <v>0.26350819672131143</v>
      </c>
      <c r="M23" s="1">
        <v>0.3</v>
      </c>
      <c r="N23" s="1">
        <v>0.39213114754098355</v>
      </c>
      <c r="O23" s="1">
        <v>0.50348360655737701</v>
      </c>
      <c r="P23" s="1">
        <v>8.3516393442622947E-2</v>
      </c>
      <c r="Q23" s="1">
        <v>0.55299180327868847</v>
      </c>
      <c r="R23" s="1">
        <v>0.29344262295081963</v>
      </c>
      <c r="S23" s="1">
        <v>0.40821311475409838</v>
      </c>
      <c r="T23" s="1">
        <v>0.14800819672131149</v>
      </c>
    </row>
    <row r="24" spans="1:20" x14ac:dyDescent="0.45">
      <c r="A24" s="1" t="s">
        <v>41</v>
      </c>
      <c r="B24" s="1">
        <v>0.24747540983606556</v>
      </c>
      <c r="C24" s="1">
        <v>0.30737704918032788</v>
      </c>
      <c r="D24" s="1">
        <v>0.15778688524590165</v>
      </c>
      <c r="E24" s="1">
        <v>0.39816393442622944</v>
      </c>
      <c r="F24" s="1">
        <v>0.16897540983606554</v>
      </c>
      <c r="G24" s="1">
        <v>0.17987704918032785</v>
      </c>
      <c r="H24" s="1">
        <v>0.39486065573770485</v>
      </c>
      <c r="I24" s="1">
        <v>0.31714754098360648</v>
      </c>
      <c r="J24" s="1">
        <v>0.18163934426229511</v>
      </c>
      <c r="K24" s="1">
        <v>0.11631147540983605</v>
      </c>
      <c r="L24" s="1">
        <v>0.17798360655737702</v>
      </c>
      <c r="M24" s="1">
        <v>0.27599999999999997</v>
      </c>
      <c r="N24" s="1">
        <v>0.16665573770491801</v>
      </c>
      <c r="O24" s="1">
        <v>0.29249999999999998</v>
      </c>
      <c r="P24" s="1">
        <v>0.18155737704918035</v>
      </c>
      <c r="Q24" s="1">
        <v>0.47782786885245904</v>
      </c>
      <c r="R24" s="1">
        <v>0.38147540983606559</v>
      </c>
      <c r="S24" s="1">
        <v>0.40821311475409838</v>
      </c>
      <c r="T24" s="1">
        <v>0.15559836065573771</v>
      </c>
    </row>
    <row r="25" spans="1:20" x14ac:dyDescent="0.45">
      <c r="A25" s="1" t="s">
        <v>42</v>
      </c>
      <c r="B25" s="1">
        <v>0.26567213114754101</v>
      </c>
      <c r="C25" s="1">
        <v>0.38422131147540983</v>
      </c>
      <c r="D25" s="1">
        <v>6.9426229508196727E-2</v>
      </c>
      <c r="E25" s="1">
        <v>0.42832786885245899</v>
      </c>
      <c r="F25" s="1">
        <v>0.37174590163934418</v>
      </c>
      <c r="G25" s="1">
        <v>0.29979508196721316</v>
      </c>
      <c r="H25" s="1">
        <v>0.57755737704918031</v>
      </c>
      <c r="I25" s="1">
        <v>0.25651639344262289</v>
      </c>
      <c r="J25" s="1">
        <v>0.12260655737704917</v>
      </c>
      <c r="K25" s="1">
        <v>0.11631147540983605</v>
      </c>
      <c r="L25" s="1">
        <v>0.22190163934426227</v>
      </c>
      <c r="M25" s="1">
        <v>0.28799999999999998</v>
      </c>
      <c r="N25" s="1">
        <v>0.42154098360655734</v>
      </c>
      <c r="O25" s="1">
        <v>0.4555327868852459</v>
      </c>
      <c r="P25" s="1">
        <v>6.1729508196721308E-2</v>
      </c>
      <c r="Q25" s="1">
        <v>0.45635245901639349</v>
      </c>
      <c r="R25" s="1">
        <v>0.21274590163934429</v>
      </c>
      <c r="S25" s="1">
        <v>0.27030327868852461</v>
      </c>
      <c r="T25" s="1">
        <v>0.19354918032786886</v>
      </c>
    </row>
    <row r="26" spans="1:20" x14ac:dyDescent="0.45">
      <c r="A26" s="1" t="s">
        <v>43</v>
      </c>
      <c r="B26" s="1">
        <v>6.1868852459016389E-2</v>
      </c>
      <c r="C26" s="1">
        <v>0.19467213114754101</v>
      </c>
      <c r="D26" s="1">
        <v>0.23352459016393443</v>
      </c>
      <c r="E26" s="1">
        <v>0.32577049180327866</v>
      </c>
      <c r="F26" s="1">
        <v>0.27518852459016391</v>
      </c>
      <c r="G26" s="1">
        <v>4.4180327868852461E-2</v>
      </c>
      <c r="H26" s="1">
        <v>0.36539344262295081</v>
      </c>
      <c r="I26" s="1">
        <v>0.12126229508196722</v>
      </c>
      <c r="J26" s="1">
        <v>0.19980327868852457</v>
      </c>
      <c r="K26" s="1">
        <v>0.13922131147540984</v>
      </c>
      <c r="L26" s="1">
        <v>0.15024590163934426</v>
      </c>
      <c r="M26" s="1">
        <v>0.255</v>
      </c>
      <c r="N26" s="1">
        <v>8.3327868852459006E-2</v>
      </c>
      <c r="O26" s="1">
        <v>0.23016393442622948</v>
      </c>
      <c r="P26" s="1">
        <v>0.25781147540983607</v>
      </c>
      <c r="Q26" s="1">
        <v>0.47245901639344268</v>
      </c>
      <c r="R26" s="1">
        <v>0.57954918032786884</v>
      </c>
      <c r="S26" s="1">
        <v>0.45234426229508207</v>
      </c>
      <c r="T26" s="1">
        <v>8.7286885245901641E-2</v>
      </c>
    </row>
    <row r="27" spans="1:20" x14ac:dyDescent="0.45">
      <c r="A27" s="1" t="s">
        <v>44</v>
      </c>
      <c r="B27" s="1">
        <v>0.31298360655737706</v>
      </c>
      <c r="C27" s="1">
        <v>0.58913934426229508</v>
      </c>
      <c r="D27" s="1">
        <v>1.5778688524590165E-2</v>
      </c>
      <c r="E27" s="1">
        <v>0.70583606557377054</v>
      </c>
      <c r="F27" s="1">
        <v>0.17863114754098361</v>
      </c>
      <c r="G27" s="1">
        <v>0.27770491803278685</v>
      </c>
      <c r="H27" s="1">
        <v>0.61881147540983605</v>
      </c>
      <c r="I27" s="1">
        <v>0.34513114754098356</v>
      </c>
      <c r="J27" s="1">
        <v>0.12260655737704919</v>
      </c>
      <c r="K27" s="1">
        <v>0.16036885245901639</v>
      </c>
      <c r="L27" s="1">
        <v>0.26119672131147537</v>
      </c>
      <c r="M27" s="1">
        <v>0.29399999999999998</v>
      </c>
      <c r="N27" s="1">
        <v>0.29409836065573769</v>
      </c>
      <c r="O27" s="1">
        <v>0.36922131147540976</v>
      </c>
      <c r="P27" s="1">
        <v>9.4409836065573779E-2</v>
      </c>
      <c r="Q27" s="1">
        <v>0.52614754098360661</v>
      </c>
      <c r="R27" s="1">
        <v>0.432827868852459</v>
      </c>
      <c r="S27" s="1">
        <v>0.52957377049180332</v>
      </c>
      <c r="T27" s="1">
        <v>5.3131147540983602E-2</v>
      </c>
    </row>
    <row r="28" spans="1:20" x14ac:dyDescent="0.45">
      <c r="A28" s="8" t="s">
        <v>105</v>
      </c>
      <c r="B28" s="8">
        <f>Sheet1!B28*TMP!B$4</f>
        <v>0.18544361609385815</v>
      </c>
      <c r="C28" s="8">
        <f>Sheet1!C28*TMP!C$4</f>
        <v>0.28700958968592538</v>
      </c>
      <c r="D28" s="8">
        <f>Sheet1!D28*TMP!D$4</f>
        <v>0.15502324728265809</v>
      </c>
      <c r="E28" s="8">
        <f>Sheet1!E28*TMP!E$4</f>
        <v>0.33641135762043317</v>
      </c>
      <c r="F28" s="8">
        <f>Sheet1!F28*TMP!F$4</f>
        <v>0.4208962133929624</v>
      </c>
      <c r="G28" s="8">
        <f>Sheet1!G28*TMP!G$4</f>
        <v>0.2366508350228565</v>
      </c>
      <c r="H28" s="8">
        <f>Sheet1!H28*TMP!H$4</f>
        <v>0.44771811919193599</v>
      </c>
      <c r="I28" s="8">
        <f>Sheet1!I28*TMP!I$4</f>
        <v>0.19484306557624742</v>
      </c>
      <c r="J28" s="8">
        <f>Sheet1!J28*TMP!J$4</f>
        <v>0.11800577337632182</v>
      </c>
      <c r="K28" s="8">
        <f>Sheet1!K28*TMP!K$4</f>
        <v>9.5987020117775199E-2</v>
      </c>
      <c r="L28" s="8">
        <f>Sheet1!L28*TMP!L$4</f>
        <v>0.19528815722509726</v>
      </c>
      <c r="M28" s="8">
        <f>Sheet1!M28*TMP!M$4</f>
        <v>0.23916339956831378</v>
      </c>
      <c r="N28" s="8">
        <f>Sheet1!N28*TMP!N$4</f>
        <v>0.45143835089201928</v>
      </c>
      <c r="O28" s="8">
        <f>Sheet1!O28*TMP!O$4</f>
        <v>0.45070724261289741</v>
      </c>
      <c r="P28" s="8">
        <f>Sheet1!P28*TMP!P$4</f>
        <v>7.0377014586162162E-2</v>
      </c>
      <c r="Q28" s="8">
        <f>Sheet1!Q28*TMP!Q$4</f>
        <v>0.34900452343589394</v>
      </c>
      <c r="R28" s="8">
        <f>Sheet1!R28*TMP!R$4</f>
        <v>0.17301885252564628</v>
      </c>
      <c r="S28" s="8">
        <f>Sheet1!S28*TMP!S$4</f>
        <v>0.22554709854709698</v>
      </c>
      <c r="T28" s="8">
        <f>Sheet1!T28*TMP!T$4</f>
        <v>0.23598279862751692</v>
      </c>
    </row>
    <row r="29" spans="1:20" x14ac:dyDescent="0.45">
      <c r="A29" t="s">
        <v>121</v>
      </c>
      <c r="B29">
        <f>Sheet1!B29*TMP!B$4</f>
        <v>6.2581312513191045E-2</v>
      </c>
      <c r="C29">
        <f>Sheet1!C29*TMP!C$4</f>
        <v>9.960895577227255E-2</v>
      </c>
      <c r="D29">
        <f>Sheet1!D29*TMP!D$4</f>
        <v>0.30547954878526534</v>
      </c>
      <c r="E29">
        <f>Sheet1!E29*TMP!E$4</f>
        <v>0.15569401649430153</v>
      </c>
      <c r="F29">
        <f>Sheet1!F29*TMP!F$4</f>
        <v>0.29835889325109793</v>
      </c>
      <c r="G29">
        <f>Sheet1!G29*TMP!G$4</f>
        <v>7.2526606631768076E-2</v>
      </c>
      <c r="H29">
        <f>Sheet1!H29*TMP!H$4</f>
        <v>0.25132071316121452</v>
      </c>
      <c r="I29">
        <f>Sheet1!I29*TMP!I$4</f>
        <v>0.11440978878918265</v>
      </c>
      <c r="J29">
        <f>Sheet1!J29*TMP!J$4</f>
        <v>0.24469107375147731</v>
      </c>
      <c r="K29">
        <f>Sheet1!K29*TMP!K$4</f>
        <v>0.10044770046458672</v>
      </c>
      <c r="L29">
        <f>Sheet1!L29*TMP!L$4</f>
        <v>0.11306921507215947</v>
      </c>
      <c r="M29">
        <f>Sheet1!M29*TMP!M$4</f>
        <v>0.16786456416458548</v>
      </c>
      <c r="N29">
        <f>Sheet1!N29*TMP!N$4</f>
        <v>0.2402719024792114</v>
      </c>
      <c r="O29">
        <f>Sheet1!O29*TMP!O$4</f>
        <v>0.22319774946662105</v>
      </c>
      <c r="P29">
        <f>Sheet1!P29*TMP!P$4</f>
        <v>0.23831932071544362</v>
      </c>
      <c r="Q29">
        <f>Sheet1!Q29*TMP!Q$4</f>
        <v>0.2780412910967871</v>
      </c>
      <c r="R29">
        <f>Sheet1!R29*TMP!R$4</f>
        <v>0.41619266044199099</v>
      </c>
      <c r="S29">
        <f>Sheet1!S29*TMP!S$4</f>
        <v>0.26625886412594235</v>
      </c>
      <c r="T29">
        <f>Sheet1!T29*TMP!T$4</f>
        <v>0.18015425403231905</v>
      </c>
    </row>
    <row r="30" spans="1:20" x14ac:dyDescent="0.45">
      <c r="A30" t="s">
        <v>122</v>
      </c>
      <c r="B30">
        <f>Sheet1!B30*TMP!B$4</f>
        <v>6.5479684058644627E-2</v>
      </c>
      <c r="C30">
        <f>Sheet1!C30*TMP!C$4</f>
        <v>0.10461118567049116</v>
      </c>
      <c r="D30">
        <f>Sheet1!D30*TMP!D$4</f>
        <v>0.30156355560838577</v>
      </c>
      <c r="E30">
        <f>Sheet1!E30*TMP!E$4</f>
        <v>0.16368871876335941</v>
      </c>
      <c r="F30">
        <f>Sheet1!F30*TMP!F$4</f>
        <v>0.28962821212022127</v>
      </c>
      <c r="G30">
        <f>Sheet1!G30*TMP!G$4</f>
        <v>6.8265522950940113E-2</v>
      </c>
      <c r="H30">
        <f>Sheet1!H30*TMP!H$4</f>
        <v>0.25398011538329235</v>
      </c>
      <c r="I30">
        <f>Sheet1!I30*TMP!I$4</f>
        <v>0.11969743292875056</v>
      </c>
      <c r="J30">
        <f>Sheet1!J30*TMP!J$4</f>
        <v>0.24948284276145302</v>
      </c>
      <c r="K30">
        <f>Sheet1!K30*TMP!K$4</f>
        <v>0.1035600893414398</v>
      </c>
      <c r="L30">
        <f>Sheet1!L30*TMP!L$4</f>
        <v>0.11268571108235743</v>
      </c>
      <c r="M30">
        <f>Sheet1!M30*TMP!M$4</f>
        <v>0.16844182399375882</v>
      </c>
      <c r="N30">
        <f>Sheet1!N30*TMP!N$4</f>
        <v>0.22318339052453881</v>
      </c>
      <c r="O30">
        <f>Sheet1!O30*TMP!O$4</f>
        <v>0.21587719581300854</v>
      </c>
      <c r="P30">
        <f>Sheet1!P30*TMP!P$4</f>
        <v>0.24214364452550183</v>
      </c>
      <c r="Q30">
        <f>Sheet1!Q30*TMP!Q$4</f>
        <v>0.27838461634263367</v>
      </c>
      <c r="R30">
        <f>Sheet1!R30*TMP!R$4</f>
        <v>0.43836598498347135</v>
      </c>
      <c r="S30">
        <f>Sheet1!S30*TMP!S$4</f>
        <v>0.28033070003956401</v>
      </c>
      <c r="T30">
        <f>Sheet1!T30*TMP!T$4</f>
        <v>0.17164057360450771</v>
      </c>
    </row>
    <row r="31" spans="1:20" x14ac:dyDescent="0.45">
      <c r="A31" t="s">
        <v>123</v>
      </c>
      <c r="B31">
        <f>Sheet1!B31*TMP!B$4</f>
        <v>5.2481344820262107E-2</v>
      </c>
      <c r="C31">
        <f>Sheet1!C31*TMP!C$4</f>
        <v>3.9604654118417272E-2</v>
      </c>
      <c r="D31">
        <f>Sheet1!D31*TMP!D$4</f>
        <v>0.34174323468840184</v>
      </c>
      <c r="E31">
        <f>Sheet1!E31*TMP!E$4</f>
        <v>5.4737640486292587E-2</v>
      </c>
      <c r="F31">
        <f>Sheet1!F31*TMP!F$4</f>
        <v>0.35931186953314126</v>
      </c>
      <c r="G31">
        <f>Sheet1!G31*TMP!G$4</f>
        <v>8.1907692285093078E-2</v>
      </c>
      <c r="H31">
        <f>Sheet1!H31*TMP!H$4</f>
        <v>0.1673465581030795</v>
      </c>
      <c r="I31">
        <f>Sheet1!I31*TMP!I$4</f>
        <v>8.9219477271276187E-2</v>
      </c>
      <c r="J31">
        <f>Sheet1!J31*TMP!J$4</f>
        <v>0.2294371958206812</v>
      </c>
      <c r="K31">
        <f>Sheet1!K31*TMP!K$4</f>
        <v>7.8872285650203072E-2</v>
      </c>
      <c r="L31">
        <f>Sheet1!L31*TMP!L$4</f>
        <v>7.8733446244809893E-2</v>
      </c>
      <c r="M31">
        <f>Sheet1!M31*TMP!M$4</f>
        <v>0.10813227133054831</v>
      </c>
      <c r="N31">
        <f>Sheet1!N31*TMP!N$4</f>
        <v>0.36135244777292203</v>
      </c>
      <c r="O31">
        <f>Sheet1!O31*TMP!O$4</f>
        <v>0.27687531996404624</v>
      </c>
      <c r="P31">
        <f>Sheet1!P31*TMP!P$4</f>
        <v>0.17881810176106364</v>
      </c>
      <c r="Q31">
        <f>Sheet1!Q31*TMP!Q$4</f>
        <v>0.12401358622591734</v>
      </c>
      <c r="R31">
        <f>Sheet1!R31*TMP!R$4</f>
        <v>0.25647051020823131</v>
      </c>
      <c r="S31">
        <f>Sheet1!S31*TMP!S$4</f>
        <v>0.13168862884741855</v>
      </c>
      <c r="T31">
        <f>Sheet1!T31*TMP!T$4</f>
        <v>0.25103493850925401</v>
      </c>
    </row>
    <row r="32" spans="1:20" x14ac:dyDescent="0.45">
      <c r="A32" t="s">
        <v>124</v>
      </c>
      <c r="B32">
        <f>Sheet1!B32*TMP!B$4</f>
        <v>0.14297959198772731</v>
      </c>
      <c r="C32">
        <f>Sheet1!C32*TMP!C$4</f>
        <v>4.0664303338030547E-2</v>
      </c>
      <c r="D32">
        <f>Sheet1!D32*TMP!D$4</f>
        <v>0.32842662177587778</v>
      </c>
      <c r="E32">
        <f>Sheet1!E32*TMP!E$4</f>
        <v>4.7918026890639114E-2</v>
      </c>
      <c r="F32">
        <f>Sheet1!F32*TMP!F$4</f>
        <v>0.26127718024429475</v>
      </c>
      <c r="G32">
        <f>Sheet1!G32*TMP!G$4</f>
        <v>6.5319981105337904E-2</v>
      </c>
      <c r="H32">
        <f>Sheet1!H32*TMP!H$4</f>
        <v>0.12757264422157258</v>
      </c>
      <c r="I32">
        <f>Sheet1!I32*TMP!I$4</f>
        <v>0.18951546381863055</v>
      </c>
      <c r="J32">
        <f>Sheet1!J32*TMP!J$4</f>
        <v>0.2518907874862184</v>
      </c>
      <c r="K32">
        <f>Sheet1!K32*TMP!K$4</f>
        <v>8.5044784240857346E-2</v>
      </c>
      <c r="L32">
        <f>Sheet1!L32*TMP!L$4</f>
        <v>5.085801517146174E-2</v>
      </c>
      <c r="M32">
        <f>Sheet1!M32*TMP!M$4</f>
        <v>7.5994511036173273E-2</v>
      </c>
      <c r="N32">
        <f>Sheet1!N32*TMP!N$4</f>
        <v>0.29738200281804694</v>
      </c>
      <c r="O32">
        <f>Sheet1!O32*TMP!O$4</f>
        <v>0.20810352793113179</v>
      </c>
      <c r="P32">
        <f>Sheet1!P32*TMP!P$4</f>
        <v>0.19134243985386085</v>
      </c>
      <c r="Q32">
        <f>Sheet1!Q32*TMP!Q$4</f>
        <v>4.6178217865875427E-2</v>
      </c>
      <c r="R32">
        <f>Sheet1!R32*TMP!R$4</f>
        <v>0.35188419444140112</v>
      </c>
      <c r="S32">
        <f>Sheet1!S32*TMP!S$4</f>
        <v>0.16782120855749136</v>
      </c>
      <c r="T32">
        <f>Sheet1!T32*TMP!T$4</f>
        <v>0.26343292964426857</v>
      </c>
    </row>
    <row r="33" spans="1:20" x14ac:dyDescent="0.45">
      <c r="A33" t="s">
        <v>125</v>
      </c>
      <c r="B33">
        <f>Sheet1!B33*TMP!B$4</f>
        <v>0.15492986898296324</v>
      </c>
      <c r="C33">
        <f>Sheet1!C33*TMP!C$4</f>
        <v>0.10733155109325522</v>
      </c>
      <c r="D33">
        <f>Sheet1!D33*TMP!D$4</f>
        <v>0.28758859966030781</v>
      </c>
      <c r="E33">
        <f>Sheet1!E33*TMP!E$4</f>
        <v>0.15948956515797061</v>
      </c>
      <c r="F33">
        <f>Sheet1!F33*TMP!F$4</f>
        <v>0.18939285281969312</v>
      </c>
      <c r="G33">
        <f>Sheet1!G33*TMP!G$4</f>
        <v>5.0778692769318824E-2</v>
      </c>
      <c r="H33">
        <f>Sheet1!H33*TMP!H$4</f>
        <v>0.21637770655839841</v>
      </c>
      <c r="I33">
        <f>Sheet1!I33*TMP!I$4</f>
        <v>0.21995347855540046</v>
      </c>
      <c r="J33">
        <f>Sheet1!J33*TMP!J$4</f>
        <v>0.27485068214727232</v>
      </c>
      <c r="K33">
        <f>Sheet1!K33*TMP!K$4</f>
        <v>0.11059502772355909</v>
      </c>
      <c r="L33">
        <f>Sheet1!L33*TMP!L$4</f>
        <v>8.5652500053307476E-2</v>
      </c>
      <c r="M33">
        <f>Sheet1!M33*TMP!M$4</f>
        <v>0.13727097082039191</v>
      </c>
      <c r="N33">
        <f>Sheet1!N33*TMP!N$4</f>
        <v>0.15389730549283501</v>
      </c>
      <c r="O33">
        <f>Sheet1!O33*TMP!O$4</f>
        <v>0.14415406316686583</v>
      </c>
      <c r="P33">
        <f>Sheet1!P33*TMP!P$4</f>
        <v>0.25733027478187648</v>
      </c>
      <c r="Q33">
        <f>Sheet1!Q33*TMP!Q$4</f>
        <v>0.20315971652181875</v>
      </c>
      <c r="R33">
        <f>Sheet1!R33*TMP!R$4</f>
        <v>0.54138284973427975</v>
      </c>
      <c r="S33">
        <f>Sheet1!S33*TMP!S$4</f>
        <v>0.32105749886418306</v>
      </c>
      <c r="T33">
        <f>Sheet1!T33*TMP!T$4</f>
        <v>0.18014111341714792</v>
      </c>
    </row>
    <row r="34" spans="1:20" x14ac:dyDescent="0.45">
      <c r="A34" t="s">
        <v>126</v>
      </c>
      <c r="B34">
        <f>Sheet1!B34*TMP!B$4</f>
        <v>9.5629872225101845E-2</v>
      </c>
      <c r="C34">
        <f>Sheet1!C34*TMP!C$4</f>
        <v>0.15824583696362499</v>
      </c>
      <c r="D34">
        <f>Sheet1!D34*TMP!D$4</f>
        <v>0.25956490879312155</v>
      </c>
      <c r="E34">
        <f>Sheet1!E34*TMP!E$4</f>
        <v>0.19624227727352</v>
      </c>
      <c r="F34">
        <f>Sheet1!F34*TMP!F$4</f>
        <v>0.44400472030907023</v>
      </c>
      <c r="G34">
        <f>Sheet1!G34*TMP!G$4</f>
        <v>0.17918927092710157</v>
      </c>
      <c r="H34">
        <f>Sheet1!H34*TMP!H$4</f>
        <v>0.31943665362981005</v>
      </c>
      <c r="I34">
        <f>Sheet1!I34*TMP!I$4</f>
        <v>0.11256914413252672</v>
      </c>
      <c r="J34">
        <f>Sheet1!J34*TMP!J$4</f>
        <v>0.13070822039710653</v>
      </c>
      <c r="K34">
        <f>Sheet1!K34*TMP!K$4</f>
        <v>7.4015091525379911E-2</v>
      </c>
      <c r="L34">
        <f>Sheet1!L34*TMP!L$4</f>
        <v>0.15949860513244965</v>
      </c>
      <c r="M34">
        <f>Sheet1!M34*TMP!M$4</f>
        <v>0.197430297709384</v>
      </c>
      <c r="N34">
        <f>Sheet1!N34*TMP!N$4</f>
        <v>0.48007418813693647</v>
      </c>
      <c r="O34">
        <f>Sheet1!O34*TMP!O$4</f>
        <v>0.40955665653710654</v>
      </c>
      <c r="P34">
        <f>Sheet1!P34*TMP!P$4</f>
        <v>0.11160584300749615</v>
      </c>
      <c r="Q34">
        <f>Sheet1!Q34*TMP!Q$4</f>
        <v>0.29195917071247152</v>
      </c>
      <c r="R34">
        <f>Sheet1!R34*TMP!R$4</f>
        <v>0.12106506172664724</v>
      </c>
      <c r="S34">
        <f>Sheet1!S34*TMP!S$4</f>
        <v>0.14666232136383126</v>
      </c>
      <c r="T34">
        <f>Sheet1!T34*TMP!T$4</f>
        <v>0.2776530076756758</v>
      </c>
    </row>
    <row r="35" spans="1:20" x14ac:dyDescent="0.45">
      <c r="A35" t="s">
        <v>127</v>
      </c>
      <c r="B35">
        <f>Sheet1!B35*TMP!B$4</f>
        <v>4.6579865511626337E-2</v>
      </c>
      <c r="C35">
        <f>Sheet1!C35*TMP!C$4</f>
        <v>3.8637491720802039E-2</v>
      </c>
      <c r="D35">
        <f>Sheet1!D35*TMP!D$4</f>
        <v>0.34587839073006404</v>
      </c>
      <c r="E35">
        <f>Sheet1!E35*TMP!E$4</f>
        <v>5.3710793515901994E-2</v>
      </c>
      <c r="F35">
        <f>Sheet1!F35*TMP!F$4</f>
        <v>0.36982212001386644</v>
      </c>
      <c r="G35">
        <f>Sheet1!G35*TMP!G$4</f>
        <v>8.9033991249197184E-2</v>
      </c>
      <c r="H35">
        <f>Sheet1!H35*TMP!H$4</f>
        <v>0.16585532702852715</v>
      </c>
      <c r="I35">
        <f>Sheet1!I35*TMP!I$4</f>
        <v>9.1135518572630705E-2</v>
      </c>
      <c r="J35">
        <f>Sheet1!J35*TMP!J$4</f>
        <v>0.20999396463549524</v>
      </c>
      <c r="K35">
        <f>Sheet1!K35*TMP!K$4</f>
        <v>7.4025181003934223E-2</v>
      </c>
      <c r="L35">
        <f>Sheet1!L35*TMP!L$4</f>
        <v>9.7812361801466283E-2</v>
      </c>
      <c r="M35">
        <f>Sheet1!M35*TMP!M$4</f>
        <v>0.12929981327369811</v>
      </c>
      <c r="N35">
        <f>Sheet1!N35*TMP!N$4</f>
        <v>0.38303171853031798</v>
      </c>
      <c r="O35">
        <f>Sheet1!O35*TMP!O$4</f>
        <v>0.27462415622942327</v>
      </c>
      <c r="P35">
        <f>Sheet1!P35*TMP!P$4</f>
        <v>0.17736147799329413</v>
      </c>
      <c r="Q35">
        <f>Sheet1!Q35*TMP!Q$4</f>
        <v>0.14236778612312975</v>
      </c>
      <c r="R35">
        <f>Sheet1!R35*TMP!R$4</f>
        <v>0.23914614590771288</v>
      </c>
      <c r="S35">
        <f>Sheet1!S35*TMP!S$4</f>
        <v>0.12455274337745345</v>
      </c>
      <c r="T35">
        <f>Sheet1!T35*TMP!T$4</f>
        <v>0.26711569849025857</v>
      </c>
    </row>
    <row r="36" spans="1:20" x14ac:dyDescent="0.45">
      <c r="A36" t="s">
        <v>128</v>
      </c>
      <c r="B36">
        <f>Sheet1!B36*TMP!B$4</f>
        <v>0.18580372799243258</v>
      </c>
      <c r="C36">
        <f>Sheet1!C36*TMP!C$4</f>
        <v>0.28773457945150333</v>
      </c>
      <c r="D36">
        <f>Sheet1!D36*TMP!D$4</f>
        <v>0.15455618605326127</v>
      </c>
      <c r="E36">
        <f>Sheet1!E36*TMP!E$4</f>
        <v>0.3373453664724973</v>
      </c>
      <c r="F36">
        <f>Sheet1!F36*TMP!F$4</f>
        <v>0.42077386790335236</v>
      </c>
      <c r="G36">
        <f>Sheet1!G36*TMP!G$4</f>
        <v>0.23693984841634105</v>
      </c>
      <c r="H36">
        <f>Sheet1!H36*TMP!H$4</f>
        <v>0.44857212405992752</v>
      </c>
      <c r="I36">
        <f>Sheet1!I36*TMP!I$4</f>
        <v>0.19517354867366027</v>
      </c>
      <c r="J36">
        <f>Sheet1!J36*TMP!J$4</f>
        <v>0.11809206307902044</v>
      </c>
      <c r="K36">
        <f>Sheet1!K36*TMP!K$4</f>
        <v>9.6067330788183455E-2</v>
      </c>
      <c r="L36">
        <f>Sheet1!L36*TMP!L$4</f>
        <v>0.19554398847516938</v>
      </c>
      <c r="M36">
        <f>Sheet1!M36*TMP!M$4</f>
        <v>0.23938614636454045</v>
      </c>
      <c r="N36">
        <f>Sheet1!N36*TMP!N$4</f>
        <v>0.45121739680221701</v>
      </c>
      <c r="O36">
        <f>Sheet1!O36*TMP!O$4</f>
        <v>0.45090854692982568</v>
      </c>
      <c r="P36">
        <f>Sheet1!P36*TMP!P$4</f>
        <v>7.0429248957911778E-2</v>
      </c>
      <c r="Q36">
        <f>Sheet1!Q36*TMP!Q$4</f>
        <v>0.349763524934051</v>
      </c>
      <c r="R36">
        <f>Sheet1!R36*TMP!R$4</f>
        <v>0.17347201117244632</v>
      </c>
      <c r="S36">
        <f>Sheet1!S36*TMP!S$4</f>
        <v>0.22623780939805688</v>
      </c>
      <c r="T36">
        <f>Sheet1!T36*TMP!T$4</f>
        <v>0.23565462999597872</v>
      </c>
    </row>
    <row r="37" spans="1:20" x14ac:dyDescent="0.45">
      <c r="A37" t="s">
        <v>129</v>
      </c>
      <c r="B37">
        <f>Sheet1!B37*TMP!B$4</f>
        <v>5.246534596474909E-2</v>
      </c>
      <c r="C37">
        <f>Sheet1!C37*TMP!C$4</f>
        <v>3.9776224454798448E-2</v>
      </c>
      <c r="D37">
        <f>Sheet1!D37*TMP!D$4</f>
        <v>0.34176626023884277</v>
      </c>
      <c r="E37">
        <f>Sheet1!E37*TMP!E$4</f>
        <v>5.5002446229664603E-2</v>
      </c>
      <c r="F37">
        <f>Sheet1!F37*TMP!F$4</f>
        <v>0.35900171610160886</v>
      </c>
      <c r="G37">
        <f>Sheet1!G37*TMP!G$4</f>
        <v>8.2162574931125623E-2</v>
      </c>
      <c r="H37">
        <f>Sheet1!H37*TMP!H$4</f>
        <v>0.16794871771998224</v>
      </c>
      <c r="I37">
        <f>Sheet1!I37*TMP!I$4</f>
        <v>8.9257159437723513E-2</v>
      </c>
      <c r="J37">
        <f>Sheet1!J37*TMP!J$4</f>
        <v>0.22960328332162197</v>
      </c>
      <c r="K37">
        <f>Sheet1!K37*TMP!K$4</f>
        <v>7.8830059498296856E-2</v>
      </c>
      <c r="L37">
        <f>Sheet1!L37*TMP!L$4</f>
        <v>7.9117314986215867E-2</v>
      </c>
      <c r="M37">
        <f>Sheet1!M37*TMP!M$4</f>
        <v>0.10861239210748762</v>
      </c>
      <c r="N37">
        <f>Sheet1!N37*TMP!N$4</f>
        <v>0.36126714965273843</v>
      </c>
      <c r="O37">
        <f>Sheet1!O37*TMP!O$4</f>
        <v>0.2764445407044131</v>
      </c>
      <c r="P37">
        <f>Sheet1!P37*TMP!P$4</f>
        <v>0.17942698206066968</v>
      </c>
      <c r="Q37">
        <f>Sheet1!Q37*TMP!Q$4</f>
        <v>0.12547167442207607</v>
      </c>
      <c r="R37">
        <f>Sheet1!R37*TMP!R$4</f>
        <v>0.25682106406394545</v>
      </c>
      <c r="S37">
        <f>Sheet1!S37*TMP!S$4</f>
        <v>0.13203044377619402</v>
      </c>
      <c r="T37">
        <f>Sheet1!T37*TMP!T$4</f>
        <v>0.25089770495435865</v>
      </c>
    </row>
    <row r="38" spans="1:20" x14ac:dyDescent="0.45">
      <c r="A38" t="s">
        <v>130</v>
      </c>
      <c r="B38">
        <f>Sheet1!B38*TMP!B$4</f>
        <v>0.1906046506868001</v>
      </c>
      <c r="C38">
        <f>Sheet1!C38*TMP!C$4</f>
        <v>0.29409261920860758</v>
      </c>
      <c r="D38">
        <f>Sheet1!D38*TMP!D$4</f>
        <v>0.14927877039122819</v>
      </c>
      <c r="E38">
        <f>Sheet1!E38*TMP!E$4</f>
        <v>0.34382270512502872</v>
      </c>
      <c r="F38">
        <f>Sheet1!F38*TMP!F$4</f>
        <v>0.41801680879866937</v>
      </c>
      <c r="G38">
        <f>Sheet1!G38*TMP!G$4</f>
        <v>0.24072890372922151</v>
      </c>
      <c r="H38">
        <f>Sheet1!H38*TMP!H$4</f>
        <v>0.45684994560512732</v>
      </c>
      <c r="I38">
        <f>Sheet1!I38*TMP!I$4</f>
        <v>0.19896465472222202</v>
      </c>
      <c r="J38">
        <f>Sheet1!J38*TMP!J$4</f>
        <v>0.11849036246957161</v>
      </c>
      <c r="K38">
        <f>Sheet1!K38*TMP!K$4</f>
        <v>9.7263103110113269E-2</v>
      </c>
      <c r="L38">
        <f>Sheet1!L38*TMP!L$4</f>
        <v>0.1973920770434448</v>
      </c>
      <c r="M38">
        <f>Sheet1!M38*TMP!M$4</f>
        <v>0.24231519066053897</v>
      </c>
      <c r="N38">
        <f>Sheet1!N38*TMP!N$4</f>
        <v>0.44926576499338255</v>
      </c>
      <c r="O38">
        <f>Sheet1!O38*TMP!O$4</f>
        <v>0.45153390595775617</v>
      </c>
      <c r="P38">
        <f>Sheet1!P38*TMP!P$4</f>
        <v>7.0082373981670706E-2</v>
      </c>
      <c r="Q38">
        <f>Sheet1!Q38*TMP!Q$4</f>
        <v>0.35670660182723779</v>
      </c>
      <c r="R38">
        <f>Sheet1!R38*TMP!R$4</f>
        <v>0.17636426415796999</v>
      </c>
      <c r="S38">
        <f>Sheet1!S38*TMP!S$4</f>
        <v>0.22983380876592344</v>
      </c>
      <c r="T38">
        <f>Sheet1!T38*TMP!T$4</f>
        <v>0.2328573676842309</v>
      </c>
    </row>
    <row r="39" spans="1:20" x14ac:dyDescent="0.45">
      <c r="A39" t="s">
        <v>131</v>
      </c>
      <c r="B39">
        <f>Sheet1!B39*TMP!B$4</f>
        <v>9.8044905411253158E-2</v>
      </c>
      <c r="C39">
        <f>Sheet1!C39*TMP!C$4</f>
        <v>0.16088396489811194</v>
      </c>
      <c r="D39">
        <f>Sheet1!D39*TMP!D$4</f>
        <v>0.2565181854397095</v>
      </c>
      <c r="E39">
        <f>Sheet1!E39*TMP!E$4</f>
        <v>0.19872005537162191</v>
      </c>
      <c r="F39">
        <f>Sheet1!F39*TMP!F$4</f>
        <v>0.4470644612389863</v>
      </c>
      <c r="G39">
        <f>Sheet1!G39*TMP!G$4</f>
        <v>0.17857208672350147</v>
      </c>
      <c r="H39">
        <f>Sheet1!H39*TMP!H$4</f>
        <v>0.31646634192582568</v>
      </c>
      <c r="I39">
        <f>Sheet1!I39*TMP!I$4</f>
        <v>0.11613019763395269</v>
      </c>
      <c r="J39">
        <f>Sheet1!J39*TMP!J$4</f>
        <v>0.12664943666578474</v>
      </c>
      <c r="K39">
        <f>Sheet1!K39*TMP!K$4</f>
        <v>7.4632869167788121E-2</v>
      </c>
      <c r="L39">
        <f>Sheet1!L39*TMP!L$4</f>
        <v>0.15953176860785898</v>
      </c>
      <c r="M39">
        <f>Sheet1!M39*TMP!M$4</f>
        <v>0.19646380631100854</v>
      </c>
      <c r="N39">
        <f>Sheet1!N39*TMP!N$4</f>
        <v>0.48125891061836928</v>
      </c>
      <c r="O39">
        <f>Sheet1!O39*TMP!O$4</f>
        <v>0.41383026211503204</v>
      </c>
      <c r="P39">
        <f>Sheet1!P39*TMP!P$4</f>
        <v>0.10427132310254965</v>
      </c>
      <c r="Q39">
        <f>Sheet1!Q39*TMP!Q$4</f>
        <v>0.27972951674341268</v>
      </c>
      <c r="R39">
        <f>Sheet1!R39*TMP!R$4</f>
        <v>0.11986342451438926</v>
      </c>
      <c r="S39">
        <f>Sheet1!S39*TMP!S$4</f>
        <v>0.14658823239266622</v>
      </c>
      <c r="T39">
        <f>Sheet1!T39*TMP!T$4</f>
        <v>0.27934516975669438</v>
      </c>
    </row>
    <row r="40" spans="1:20" x14ac:dyDescent="0.45">
      <c r="A40" t="s">
        <v>132</v>
      </c>
      <c r="B40">
        <f>Sheet1!B40*TMP!B$4</f>
        <v>6.9806721412673675E-2</v>
      </c>
      <c r="C40">
        <f>Sheet1!C40*TMP!C$4</f>
        <v>9.390384827466397E-2</v>
      </c>
      <c r="D40">
        <f>Sheet1!D40*TMP!D$4</f>
        <v>0.30010017538090256</v>
      </c>
      <c r="E40">
        <f>Sheet1!E40*TMP!E$4</f>
        <v>0.14604311583994092</v>
      </c>
      <c r="F40">
        <f>Sheet1!F40*TMP!F$4</f>
        <v>0.30022546237371922</v>
      </c>
      <c r="G40">
        <f>Sheet1!G40*TMP!G$4</f>
        <v>4.9450443379522702E-2</v>
      </c>
      <c r="H40">
        <f>Sheet1!H40*TMP!H$4</f>
        <v>0.2129111277123085</v>
      </c>
      <c r="I40">
        <f>Sheet1!I40*TMP!I$4</f>
        <v>0.12297154938621213</v>
      </c>
      <c r="J40">
        <f>Sheet1!J40*TMP!J$4</f>
        <v>0.24745265322854815</v>
      </c>
      <c r="K40">
        <f>Sheet1!K40*TMP!K$4</f>
        <v>0.1073261909947421</v>
      </c>
      <c r="L40">
        <f>Sheet1!L40*TMP!L$4</f>
        <v>8.6318341969177245E-2</v>
      </c>
      <c r="M40">
        <f>Sheet1!M40*TMP!M$4</f>
        <v>0.13417456838127484</v>
      </c>
      <c r="N40">
        <f>Sheet1!N40*TMP!N$4</f>
        <v>0.21861720348601482</v>
      </c>
      <c r="O40">
        <f>Sheet1!O40*TMP!O$4</f>
        <v>0.23366387186429649</v>
      </c>
      <c r="P40">
        <f>Sheet1!P40*TMP!P$4</f>
        <v>0.20778357564839633</v>
      </c>
      <c r="Q40">
        <f>Sheet1!Q40*TMP!Q$4</f>
        <v>0.17701726008970414</v>
      </c>
      <c r="R40">
        <f>Sheet1!R40*TMP!R$4</f>
        <v>0.43198048832501129</v>
      </c>
      <c r="S40">
        <f>Sheet1!S40*TMP!S$4</f>
        <v>0.26387302880482599</v>
      </c>
      <c r="T40">
        <f>Sheet1!T40*TMP!T$4</f>
        <v>0.1761025268648202</v>
      </c>
    </row>
    <row r="41" spans="1:20" x14ac:dyDescent="0.45">
      <c r="A41" t="s">
        <v>133</v>
      </c>
      <c r="B41">
        <f>Sheet1!B41*TMP!B$4</f>
        <v>9.7129553393851709E-2</v>
      </c>
      <c r="C41">
        <f>Sheet1!C41*TMP!C$4</f>
        <v>0.16033325596660253</v>
      </c>
      <c r="D41">
        <f>Sheet1!D41*TMP!D$4</f>
        <v>0.25769705761495143</v>
      </c>
      <c r="E41">
        <f>Sheet1!E41*TMP!E$4</f>
        <v>0.1985283275188148</v>
      </c>
      <c r="F41">
        <f>Sheet1!F41*TMP!F$4</f>
        <v>0.44477389646408344</v>
      </c>
      <c r="G41">
        <f>Sheet1!G41*TMP!G$4</f>
        <v>0.17951021933406699</v>
      </c>
      <c r="H41">
        <f>Sheet1!H41*TMP!H$4</f>
        <v>0.31984355053467189</v>
      </c>
      <c r="I41">
        <f>Sheet1!I41*TMP!I$4</f>
        <v>0.11437726918713038</v>
      </c>
      <c r="J41">
        <f>Sheet1!J41*TMP!J$4</f>
        <v>0.12943377172141149</v>
      </c>
      <c r="K41">
        <f>Sheet1!K41*TMP!K$4</f>
        <v>7.4383091376317226E-2</v>
      </c>
      <c r="L41">
        <f>Sheet1!L41*TMP!L$4</f>
        <v>0.15990633952541408</v>
      </c>
      <c r="M41">
        <f>Sheet1!M41*TMP!M$4</f>
        <v>0.19750918704065201</v>
      </c>
      <c r="N41">
        <f>Sheet1!N41*TMP!N$4</f>
        <v>0.48012171831103956</v>
      </c>
      <c r="O41">
        <f>Sheet1!O41*TMP!O$4</f>
        <v>0.4112975211783485</v>
      </c>
      <c r="P41">
        <f>Sheet1!P41*TMP!P$4</f>
        <v>0.10912619662772656</v>
      </c>
      <c r="Q41">
        <f>Sheet1!Q41*TMP!Q$4</f>
        <v>0.28899972782812683</v>
      </c>
      <c r="R41">
        <f>Sheet1!R41*TMP!R$4</f>
        <v>0.12133434906400341</v>
      </c>
      <c r="S41">
        <f>Sheet1!S41*TMP!S$4</f>
        <v>0.14763670267912854</v>
      </c>
      <c r="T41">
        <f>Sheet1!T41*TMP!T$4</f>
        <v>0.2777054978262371</v>
      </c>
    </row>
    <row r="42" spans="1:20" x14ac:dyDescent="0.45">
      <c r="A42" t="s">
        <v>106</v>
      </c>
      <c r="B42">
        <f>Sheet1!B42*TMP!B$4</f>
        <v>0.15748011734549985</v>
      </c>
      <c r="C42">
        <f>Sheet1!C42*TMP!C$4</f>
        <v>0.10632299213003596</v>
      </c>
      <c r="D42">
        <f>Sheet1!D42*TMP!D$4</f>
        <v>0.28789107916408041</v>
      </c>
      <c r="E42">
        <f>Sheet1!E42*TMP!E$4</f>
        <v>0.15773508469830705</v>
      </c>
      <c r="F42">
        <f>Sheet1!F42*TMP!F$4</f>
        <v>0.18879506184984582</v>
      </c>
      <c r="G42">
        <f>Sheet1!G42*TMP!G$4</f>
        <v>5.1645513705743371E-2</v>
      </c>
      <c r="H42">
        <f>Sheet1!H42*TMP!H$4</f>
        <v>0.21494301616680808</v>
      </c>
      <c r="I42">
        <f>Sheet1!I42*TMP!I$4</f>
        <v>0.22195517974040405</v>
      </c>
      <c r="J42">
        <f>Sheet1!J42*TMP!J$4</f>
        <v>0.27314581543350741</v>
      </c>
      <c r="K42">
        <f>Sheet1!K42*TMP!K$4</f>
        <v>0.10994132092687309</v>
      </c>
      <c r="L42">
        <f>Sheet1!L42*TMP!L$4</f>
        <v>8.5123069840640483E-2</v>
      </c>
      <c r="M42">
        <f>Sheet1!M42*TMP!M$4</f>
        <v>0.13674842212777569</v>
      </c>
      <c r="N42">
        <f>Sheet1!N42*TMP!N$4</f>
        <v>0.15685826428843502</v>
      </c>
      <c r="O42">
        <f>Sheet1!O42*TMP!O$4</f>
        <v>0.1445291308501005</v>
      </c>
      <c r="P42">
        <f>Sheet1!P42*TMP!P$4</f>
        <v>0.25645415057801391</v>
      </c>
      <c r="Q42">
        <f>Sheet1!Q42*TMP!Q$4</f>
        <v>0.20218740956254738</v>
      </c>
      <c r="R42">
        <f>Sheet1!R42*TMP!R$4</f>
        <v>0.53760072541347237</v>
      </c>
      <c r="S42">
        <f>Sheet1!S42*TMP!S$4</f>
        <v>0.31863002032623455</v>
      </c>
      <c r="T42">
        <f>Sheet1!T42*TMP!T$4</f>
        <v>0.18331218401966426</v>
      </c>
    </row>
    <row r="43" spans="1:20" x14ac:dyDescent="0.45">
      <c r="A43" t="s">
        <v>134</v>
      </c>
      <c r="B43">
        <f>Sheet1!B43*TMP!B$4</f>
        <v>0.14064375319757785</v>
      </c>
      <c r="C43">
        <f>Sheet1!C43*TMP!C$4</f>
        <v>0.10368157193957346</v>
      </c>
      <c r="D43">
        <f>Sheet1!D43*TMP!D$4</f>
        <v>0.28022287996368239</v>
      </c>
      <c r="E43">
        <f>Sheet1!E43*TMP!E$4</f>
        <v>0.14967402075698027</v>
      </c>
      <c r="F43">
        <f>Sheet1!F43*TMP!F$4</f>
        <v>0.24443229316891044</v>
      </c>
      <c r="G43">
        <f>Sheet1!G43*TMP!G$4</f>
        <v>0.10030604882417776</v>
      </c>
      <c r="H43">
        <f>Sheet1!H43*TMP!H$4</f>
        <v>0.23864430810557324</v>
      </c>
      <c r="I43">
        <f>Sheet1!I43*TMP!I$4</f>
        <v>0.19297110155669941</v>
      </c>
      <c r="J43">
        <f>Sheet1!J43*TMP!J$4</f>
        <v>0.27625788043295563</v>
      </c>
      <c r="K43">
        <f>Sheet1!K43*TMP!K$4</f>
        <v>9.5385967124667362E-2</v>
      </c>
      <c r="L43">
        <f>Sheet1!L43*TMP!L$4</f>
        <v>0.10273052476214101</v>
      </c>
      <c r="M43">
        <f>Sheet1!M43*TMP!M$4</f>
        <v>0.1412624647523231</v>
      </c>
      <c r="N43">
        <f>Sheet1!N43*TMP!N$4</f>
        <v>0.22381816667409421</v>
      </c>
      <c r="O43">
        <f>Sheet1!O43*TMP!O$4</f>
        <v>0.20569433061342116</v>
      </c>
      <c r="P43">
        <f>Sheet1!P43*TMP!P$4</f>
        <v>0.2477678260184516</v>
      </c>
      <c r="Q43">
        <f>Sheet1!Q43*TMP!Q$4</f>
        <v>0.21917182706638463</v>
      </c>
      <c r="R43">
        <f>Sheet1!R43*TMP!R$4</f>
        <v>0.42981244130616147</v>
      </c>
      <c r="S43">
        <f>Sheet1!S43*TMP!S$4</f>
        <v>0.24384342062742317</v>
      </c>
      <c r="T43">
        <f>Sheet1!T43*TMP!T$4</f>
        <v>0.19355755648633358</v>
      </c>
    </row>
    <row r="44" spans="1:20" x14ac:dyDescent="0.45">
      <c r="A44" t="s">
        <v>135</v>
      </c>
      <c r="B44">
        <f>Sheet1!B44*TMP!B$4</f>
        <v>0.18438931647416262</v>
      </c>
      <c r="C44">
        <f>Sheet1!C44*TMP!C$4</f>
        <v>0.28495261202400257</v>
      </c>
      <c r="D44">
        <f>Sheet1!D44*TMP!D$4</f>
        <v>0.15637184006188143</v>
      </c>
      <c r="E44">
        <f>Sheet1!E44*TMP!E$4</f>
        <v>0.33379531931673018</v>
      </c>
      <c r="F44">
        <f>Sheet1!F44*TMP!F$4</f>
        <v>0.42127672914344239</v>
      </c>
      <c r="G44">
        <f>Sheet1!G44*TMP!G$4</f>
        <v>0.23580595942520424</v>
      </c>
      <c r="H44">
        <f>Sheet1!H44*TMP!H$4</f>
        <v>0.44527946287342024</v>
      </c>
      <c r="I44">
        <f>Sheet1!I44*TMP!I$4</f>
        <v>0.19388770012711021</v>
      </c>
      <c r="J44">
        <f>Sheet1!J44*TMP!J$4</f>
        <v>0.11776805481202365</v>
      </c>
      <c r="K44">
        <f>Sheet1!K44*TMP!K$4</f>
        <v>9.574941439153499E-2</v>
      </c>
      <c r="L44">
        <f>Sheet1!L44*TMP!L$4</f>
        <v>0.1945701416310841</v>
      </c>
      <c r="M44">
        <f>Sheet1!M44*TMP!M$4</f>
        <v>0.23851206796656993</v>
      </c>
      <c r="N44">
        <f>Sheet1!N44*TMP!N$4</f>
        <v>0.4520655286394421</v>
      </c>
      <c r="O44">
        <f>Sheet1!O44*TMP!O$4</f>
        <v>0.45015869557888766</v>
      </c>
      <c r="P44">
        <f>Sheet1!P44*TMP!P$4</f>
        <v>7.0244772604405675E-2</v>
      </c>
      <c r="Q44">
        <f>Sheet1!Q44*TMP!Q$4</f>
        <v>0.3468453603599817</v>
      </c>
      <c r="R44">
        <f>Sheet1!R44*TMP!R$4</f>
        <v>0.17175457823192464</v>
      </c>
      <c r="S44">
        <f>Sheet1!S44*TMP!S$4</f>
        <v>0.22363618147063907</v>
      </c>
      <c r="T44">
        <f>Sheet1!T44*TMP!T$4</f>
        <v>0.23691229480022052</v>
      </c>
    </row>
    <row r="45" spans="1:20" x14ac:dyDescent="0.45">
      <c r="A45" t="s">
        <v>136</v>
      </c>
      <c r="B45">
        <f>Sheet1!B45*TMP!B$4</f>
        <v>0.14479401630929484</v>
      </c>
      <c r="C45">
        <f>Sheet1!C45*TMP!C$4</f>
        <v>9.41765482847646E-2</v>
      </c>
      <c r="D45">
        <f>Sheet1!D45*TMP!D$4</f>
        <v>0.27696716068993976</v>
      </c>
      <c r="E45">
        <f>Sheet1!E45*TMP!E$4</f>
        <v>0.13460594161626452</v>
      </c>
      <c r="F45">
        <f>Sheet1!F45*TMP!F$4</f>
        <v>0.25864229281246748</v>
      </c>
      <c r="G45">
        <f>Sheet1!G45*TMP!G$4</f>
        <v>8.1725467113200445E-2</v>
      </c>
      <c r="H45">
        <f>Sheet1!H45*TMP!H$4</f>
        <v>0.1988155803569637</v>
      </c>
      <c r="I45">
        <f>Sheet1!I45*TMP!I$4</f>
        <v>0.19503720258762847</v>
      </c>
      <c r="J45">
        <f>Sheet1!J45*TMP!J$4</f>
        <v>0.26971193299909257</v>
      </c>
      <c r="K45">
        <f>Sheet1!K45*TMP!K$4</f>
        <v>9.945774797571777E-2</v>
      </c>
      <c r="L45">
        <f>Sheet1!L45*TMP!L$4</f>
        <v>7.6541750439238734E-2</v>
      </c>
      <c r="M45">
        <f>Sheet1!M45*TMP!M$4</f>
        <v>0.10831128762397681</v>
      </c>
      <c r="N45">
        <f>Sheet1!N45*TMP!N$4</f>
        <v>0.2206455185680759</v>
      </c>
      <c r="O45">
        <f>Sheet1!O45*TMP!O$4</f>
        <v>0.2287937647681195</v>
      </c>
      <c r="P45">
        <f>Sheet1!P45*TMP!P$4</f>
        <v>0.21015939787297797</v>
      </c>
      <c r="Q45">
        <f>Sheet1!Q45*TMP!Q$4</f>
        <v>0.11968411884212345</v>
      </c>
      <c r="R45">
        <f>Sheet1!R45*TMP!R$4</f>
        <v>0.41874924515218742</v>
      </c>
      <c r="S45">
        <f>Sheet1!S45*TMP!S$4</f>
        <v>0.22715723952706227</v>
      </c>
      <c r="T45">
        <f>Sheet1!T45*TMP!T$4</f>
        <v>0.19876397904755852</v>
      </c>
    </row>
    <row r="46" spans="1:20" x14ac:dyDescent="0.45">
      <c r="A46" t="s">
        <v>137</v>
      </c>
      <c r="B46">
        <f>Sheet1!B46*TMP!B$4</f>
        <v>6.4910255560245073E-2</v>
      </c>
      <c r="C46">
        <f>Sheet1!C46*TMP!C$4</f>
        <v>0.10160256734644404</v>
      </c>
      <c r="D46">
        <f>Sheet1!D46*TMP!D$4</f>
        <v>0.30386698684974162</v>
      </c>
      <c r="E46">
        <f>Sheet1!E46*TMP!E$4</f>
        <v>0.15849854183474874</v>
      </c>
      <c r="F46">
        <f>Sheet1!F46*TMP!F$4</f>
        <v>0.29187610604010666</v>
      </c>
      <c r="G46">
        <f>Sheet1!G46*TMP!G$4</f>
        <v>6.9721076097843809E-2</v>
      </c>
      <c r="H46">
        <f>Sheet1!H46*TMP!H$4</f>
        <v>0.25104396431703097</v>
      </c>
      <c r="I46">
        <f>Sheet1!I46*TMP!I$4</f>
        <v>0.11848708429347486</v>
      </c>
      <c r="J46">
        <f>Sheet1!J46*TMP!J$4</f>
        <v>0.24946101868348669</v>
      </c>
      <c r="K46">
        <f>Sheet1!K46*TMP!K$4</f>
        <v>0.10211677966412178</v>
      </c>
      <c r="L46">
        <f>Sheet1!L46*TMP!L$4</f>
        <v>0.1119808980017892</v>
      </c>
      <c r="M46">
        <f>Sheet1!M46*TMP!M$4</f>
        <v>0.16649222898588598</v>
      </c>
      <c r="N46">
        <f>Sheet1!N46*TMP!N$4</f>
        <v>0.22993092490005412</v>
      </c>
      <c r="O46">
        <f>Sheet1!O46*TMP!O$4</f>
        <v>0.21720672881911521</v>
      </c>
      <c r="P46">
        <f>Sheet1!P46*TMP!P$4</f>
        <v>0.24096243555946881</v>
      </c>
      <c r="Q46">
        <f>Sheet1!Q46*TMP!Q$4</f>
        <v>0.27422513329666542</v>
      </c>
      <c r="R46">
        <f>Sheet1!R46*TMP!R$4</f>
        <v>0.43045825758223227</v>
      </c>
      <c r="S46">
        <f>Sheet1!S46*TMP!S$4</f>
        <v>0.27357834733596159</v>
      </c>
      <c r="T46">
        <f>Sheet1!T46*TMP!T$4</f>
        <v>0.17531103216967558</v>
      </c>
    </row>
    <row r="47" spans="1:20" x14ac:dyDescent="0.45">
      <c r="A47" t="s">
        <v>138</v>
      </c>
      <c r="B47">
        <f>Sheet1!B47*TMP!B$4</f>
        <v>0.18043098439240249</v>
      </c>
      <c r="C47">
        <f>Sheet1!C47*TMP!C$4</f>
        <v>0.27891525728574218</v>
      </c>
      <c r="D47">
        <f>Sheet1!D47*TMP!D$4</f>
        <v>0.16095128611788953</v>
      </c>
      <c r="E47">
        <f>Sheet1!E47*TMP!E$4</f>
        <v>0.32701830303908075</v>
      </c>
      <c r="F47">
        <f>Sheet1!F47*TMP!F$4</f>
        <v>0.42327918728760583</v>
      </c>
      <c r="G47">
        <f>Sheet1!G47*TMP!G$4</f>
        <v>0.23266651842430169</v>
      </c>
      <c r="H47">
        <f>Sheet1!H47*TMP!H$4</f>
        <v>0.43770729392720309</v>
      </c>
      <c r="I47">
        <f>Sheet1!I47*TMP!I$4</f>
        <v>0.19061413562567722</v>
      </c>
      <c r="J47">
        <f>Sheet1!J47*TMP!J$4</f>
        <v>0.11725883254621952</v>
      </c>
      <c r="K47">
        <f>Sheet1!K47*TMP!K$4</f>
        <v>9.4793582883175798E-2</v>
      </c>
      <c r="L47">
        <f>Sheet1!L47*TMP!L$4</f>
        <v>0.19267070809711265</v>
      </c>
      <c r="M47">
        <f>Sheet1!M47*TMP!M$4</f>
        <v>0.23608733634479689</v>
      </c>
      <c r="N47">
        <f>Sheet1!N47*TMP!N$4</f>
        <v>0.45391364372485443</v>
      </c>
      <c r="O47">
        <f>Sheet1!O47*TMP!O$4</f>
        <v>0.44914819184483518</v>
      </c>
      <c r="P47">
        <f>Sheet1!P47*TMP!P$4</f>
        <v>7.0279938880689979E-2</v>
      </c>
      <c r="Q47">
        <f>Sheet1!Q47*TMP!Q$4</f>
        <v>0.34035728702380719</v>
      </c>
      <c r="R47">
        <f>Sheet1!R47*TMP!R$4</f>
        <v>0.16861277982667613</v>
      </c>
      <c r="S47">
        <f>Sheet1!S47*TMP!S$4</f>
        <v>0.21932190830771517</v>
      </c>
      <c r="T47">
        <f>Sheet1!T47*TMP!T$4</f>
        <v>0.23959797345197784</v>
      </c>
    </row>
    <row r="48" spans="1:20" x14ac:dyDescent="0.45">
      <c r="A48" t="s">
        <v>139</v>
      </c>
      <c r="B48">
        <f>Sheet1!B48*TMP!B$4</f>
        <v>0.17865700837590204</v>
      </c>
      <c r="C48">
        <f>Sheet1!C48*TMP!C$4</f>
        <v>0.2762543747325677</v>
      </c>
      <c r="D48">
        <f>Sheet1!D48*TMP!D$4</f>
        <v>0.16299075328137891</v>
      </c>
      <c r="E48">
        <f>Sheet1!E48*TMP!E$4</f>
        <v>0.32406208900270839</v>
      </c>
      <c r="F48">
        <f>Sheet1!F48*TMP!F$4</f>
        <v>0.42419187741331721</v>
      </c>
      <c r="G48">
        <f>Sheet1!G48*TMP!G$4</f>
        <v>0.23126040624761826</v>
      </c>
      <c r="H48">
        <f>Sheet1!H48*TMP!H$4</f>
        <v>0.43435585697296641</v>
      </c>
      <c r="I48">
        <f>Sheet1!I48*TMP!I$4</f>
        <v>0.18915538099799453</v>
      </c>
      <c r="J48">
        <f>Sheet1!J48*TMP!J$4</f>
        <v>0.11704081339691036</v>
      </c>
      <c r="K48">
        <f>Sheet1!K48*TMP!K$4</f>
        <v>9.4363519350463401E-2</v>
      </c>
      <c r="L48">
        <f>Sheet1!L48*TMP!L$4</f>
        <v>0.19184063525932157</v>
      </c>
      <c r="M48">
        <f>Sheet1!M48*TMP!M$4</f>
        <v>0.23500121238217148</v>
      </c>
      <c r="N48">
        <f>Sheet1!N48*TMP!N$4</f>
        <v>0.45472842421918797</v>
      </c>
      <c r="O48">
        <f>Sheet1!O48*TMP!O$4</f>
        <v>0.44872322480607291</v>
      </c>
      <c r="P48">
        <f>Sheet1!P48*TMP!P$4</f>
        <v>7.0309841110393623E-2</v>
      </c>
      <c r="Q48">
        <f>Sheet1!Q48*TMP!Q$4</f>
        <v>0.33749262534600621</v>
      </c>
      <c r="R48">
        <f>Sheet1!R48*TMP!R$4</f>
        <v>0.16724743255466876</v>
      </c>
      <c r="S48">
        <f>Sheet1!S48*TMP!S$4</f>
        <v>0.21746449283661734</v>
      </c>
      <c r="T48">
        <f>Sheet1!T48*TMP!T$4</f>
        <v>0.24078020568334871</v>
      </c>
    </row>
    <row r="49" spans="1:20" x14ac:dyDescent="0.45">
      <c r="A49" t="s">
        <v>140</v>
      </c>
      <c r="B49">
        <f>Sheet1!B49*TMP!B$4</f>
        <v>0.16173289435877905</v>
      </c>
      <c r="C49">
        <f>Sheet1!C49*TMP!C$4</f>
        <v>0.15962334208332044</v>
      </c>
      <c r="D49">
        <f>Sheet1!D49*TMP!D$4</f>
        <v>0.23596413262276428</v>
      </c>
      <c r="E49">
        <f>Sheet1!E49*TMP!E$4</f>
        <v>0.24338751811492437</v>
      </c>
      <c r="F49">
        <f>Sheet1!F49*TMP!F$4</f>
        <v>0.18333805385312646</v>
      </c>
      <c r="G49">
        <f>Sheet1!G49*TMP!G$4</f>
        <v>6.8627286147422972E-2</v>
      </c>
      <c r="H49">
        <f>Sheet1!H49*TMP!H$4</f>
        <v>0.28495909304462885</v>
      </c>
      <c r="I49">
        <f>Sheet1!I49*TMP!I$4</f>
        <v>0.23037860614771008</v>
      </c>
      <c r="J49">
        <f>Sheet1!J49*TMP!J$4</f>
        <v>0.29416968283648459</v>
      </c>
      <c r="K49">
        <f>Sheet1!K49*TMP!K$4</f>
        <v>0.12424097811759373</v>
      </c>
      <c r="L49">
        <f>Sheet1!L49*TMP!L$4</f>
        <v>0.11005969879729602</v>
      </c>
      <c r="M49">
        <f>Sheet1!M49*TMP!M$4</f>
        <v>0.16710886362093363</v>
      </c>
      <c r="N49">
        <f>Sheet1!N49*TMP!N$4</f>
        <v>7.8376633220353792E-2</v>
      </c>
      <c r="O49">
        <f>Sheet1!O49*TMP!O$4</f>
        <v>0.16309939305240534</v>
      </c>
      <c r="P49">
        <f>Sheet1!P49*TMP!P$4</f>
        <v>0.27634826327041323</v>
      </c>
      <c r="Q49">
        <f>Sheet1!Q49*TMP!Q$4</f>
        <v>0.27124020570051127</v>
      </c>
      <c r="R49">
        <f>Sheet1!R49*TMP!R$4</f>
        <v>0.60713794342192384</v>
      </c>
      <c r="S49">
        <f>Sheet1!S49*TMP!S$4</f>
        <v>0.37727006673757713</v>
      </c>
      <c r="T49">
        <f>Sheet1!T49*TMP!T$4</f>
        <v>0.11820519106429371</v>
      </c>
    </row>
    <row r="50" spans="1:20" x14ac:dyDescent="0.45">
      <c r="A50" t="s">
        <v>141</v>
      </c>
      <c r="B50">
        <f>Sheet1!B50*TMP!B$4</f>
        <v>7.185960517362433E-2</v>
      </c>
      <c r="C50">
        <f>Sheet1!C50*TMP!C$4</f>
        <v>5.0008805166861611E-2</v>
      </c>
      <c r="D50">
        <f>Sheet1!D50*TMP!D$4</f>
        <v>0.29913872285362508</v>
      </c>
      <c r="E50">
        <f>Sheet1!E50*TMP!E$4</f>
        <v>5.5731152737327365E-2</v>
      </c>
      <c r="F50">
        <f>Sheet1!F50*TMP!F$4</f>
        <v>0.44706272438187772</v>
      </c>
      <c r="G50">
        <f>Sheet1!G50*TMP!G$4</f>
        <v>0.13175668549555888</v>
      </c>
      <c r="H50">
        <f>Sheet1!H50*TMP!H$4</f>
        <v>0.231060200361801</v>
      </c>
      <c r="I50">
        <f>Sheet1!I50*TMP!I$4</f>
        <v>6.909317996982102E-2</v>
      </c>
      <c r="J50">
        <f>Sheet1!J50*TMP!J$4</f>
        <v>0.25465052244096187</v>
      </c>
      <c r="K50">
        <f>Sheet1!K50*TMP!K$4</f>
        <v>6.3535383402794923E-2</v>
      </c>
      <c r="L50">
        <f>Sheet1!L50*TMP!L$4</f>
        <v>7.5865552283739812E-2</v>
      </c>
      <c r="M50">
        <f>Sheet1!M50*TMP!M$4</f>
        <v>0.10936052320103774</v>
      </c>
      <c r="N50">
        <f>Sheet1!N50*TMP!N$4</f>
        <v>0.4583054523617201</v>
      </c>
      <c r="O50">
        <f>Sheet1!O50*TMP!O$4</f>
        <v>0.36505934272304114</v>
      </c>
      <c r="P50">
        <f>Sheet1!P50*TMP!P$4</f>
        <v>0.16391169240230677</v>
      </c>
      <c r="Q50">
        <f>Sheet1!Q50*TMP!Q$4</f>
        <v>0.14777974496691865</v>
      </c>
      <c r="R50">
        <f>Sheet1!R50*TMP!R$4</f>
        <v>0.18640399177815303</v>
      </c>
      <c r="S50">
        <f>Sheet1!S50*TMP!S$4</f>
        <v>8.137311490172161E-2</v>
      </c>
      <c r="T50">
        <f>Sheet1!T50*TMP!T$4</f>
        <v>0.32059334638198911</v>
      </c>
    </row>
    <row r="51" spans="1:20" x14ac:dyDescent="0.45">
      <c r="A51" t="s">
        <v>142</v>
      </c>
      <c r="B51">
        <f>Sheet1!B51*TMP!B$4</f>
        <v>0.15824820785943269</v>
      </c>
      <c r="C51">
        <f>Sheet1!C51*TMP!C$4</f>
        <v>0.10579579212005191</v>
      </c>
      <c r="D51">
        <f>Sheet1!D51*TMP!D$4</f>
        <v>0.28817241183487524</v>
      </c>
      <c r="E51">
        <f>Sheet1!E51*TMP!E$4</f>
        <v>0.15675455322674225</v>
      </c>
      <c r="F51">
        <f>Sheet1!F51*TMP!F$4</f>
        <v>0.18833213650799488</v>
      </c>
      <c r="G51">
        <f>Sheet1!G51*TMP!G$4</f>
        <v>5.1795908231410538E-2</v>
      </c>
      <c r="H51">
        <f>Sheet1!H51*TMP!H$4</f>
        <v>0.21408354026242199</v>
      </c>
      <c r="I51">
        <f>Sheet1!I51*TMP!I$4</f>
        <v>0.22267145076343764</v>
      </c>
      <c r="J51">
        <f>Sheet1!J51*TMP!J$4</f>
        <v>0.27323920256645945</v>
      </c>
      <c r="K51">
        <f>Sheet1!K51*TMP!K$4</f>
        <v>0.10972333791073448</v>
      </c>
      <c r="L51">
        <f>Sheet1!L51*TMP!L$4</f>
        <v>8.4763445657743755E-2</v>
      </c>
      <c r="M51">
        <f>Sheet1!M51*TMP!M$4</f>
        <v>0.13615483276318061</v>
      </c>
      <c r="N51">
        <f>Sheet1!N51*TMP!N$4</f>
        <v>0.15758434935568325</v>
      </c>
      <c r="O51">
        <f>Sheet1!O51*TMP!O$4</f>
        <v>0.14420130870678494</v>
      </c>
      <c r="P51">
        <f>Sheet1!P51*TMP!P$4</f>
        <v>0.25632950073046501</v>
      </c>
      <c r="Q51">
        <f>Sheet1!Q51*TMP!Q$4</f>
        <v>0.20086078863793241</v>
      </c>
      <c r="R51">
        <f>Sheet1!R51*TMP!R$4</f>
        <v>0.53690306699713686</v>
      </c>
      <c r="S51">
        <f>Sheet1!S51*TMP!S$4</f>
        <v>0.31771009189800115</v>
      </c>
      <c r="T51">
        <f>Sheet1!T51*TMP!T$4</f>
        <v>0.18416617967127336</v>
      </c>
    </row>
    <row r="52" spans="1:20" x14ac:dyDescent="0.45">
      <c r="A52" t="s">
        <v>143</v>
      </c>
      <c r="B52">
        <f>Sheet1!B52*TMP!B$4</f>
        <v>5.0175981735438996E-2</v>
      </c>
      <c r="C52">
        <f>Sheet1!C52*TMP!C$4</f>
        <v>3.8400564402397322E-2</v>
      </c>
      <c r="D52">
        <f>Sheet1!D52*TMP!D$4</f>
        <v>0.34277957181740359</v>
      </c>
      <c r="E52">
        <f>Sheet1!E52*TMP!E$4</f>
        <v>5.3329055304520298E-2</v>
      </c>
      <c r="F52">
        <f>Sheet1!F52*TMP!F$4</f>
        <v>0.36548116675626668</v>
      </c>
      <c r="G52">
        <f>Sheet1!G52*TMP!G$4</f>
        <v>8.4493502095667472E-2</v>
      </c>
      <c r="H52">
        <f>Sheet1!H52*TMP!H$4</f>
        <v>0.16859366194559786</v>
      </c>
      <c r="I52">
        <f>Sheet1!I52*TMP!I$4</f>
        <v>8.5256046663662072E-2</v>
      </c>
      <c r="J52">
        <f>Sheet1!J52*TMP!J$4</f>
        <v>0.22440847757322602</v>
      </c>
      <c r="K52">
        <f>Sheet1!K52*TMP!K$4</f>
        <v>7.7520085919331863E-2</v>
      </c>
      <c r="L52">
        <f>Sheet1!L52*TMP!L$4</f>
        <v>8.0152463422599296E-2</v>
      </c>
      <c r="M52">
        <f>Sheet1!M52*TMP!M$4</f>
        <v>0.11023312764950005</v>
      </c>
      <c r="N52">
        <f>Sheet1!N52*TMP!N$4</f>
        <v>0.37032415009736314</v>
      </c>
      <c r="O52">
        <f>Sheet1!O52*TMP!O$4</f>
        <v>0.28277517117171086</v>
      </c>
      <c r="P52">
        <f>Sheet1!P52*TMP!P$4</f>
        <v>0.17645255370032137</v>
      </c>
      <c r="Q52">
        <f>Sheet1!Q52*TMP!Q$4</f>
        <v>0.1295026656006491</v>
      </c>
      <c r="R52">
        <f>Sheet1!R52*TMP!R$4</f>
        <v>0.24371648233327706</v>
      </c>
      <c r="S52">
        <f>Sheet1!S52*TMP!S$4</f>
        <v>0.12596171493002978</v>
      </c>
      <c r="T52">
        <f>Sheet1!T52*TMP!T$4</f>
        <v>0.25507225133617062</v>
      </c>
    </row>
    <row r="53" spans="1:20" x14ac:dyDescent="0.45">
      <c r="A53" t="s">
        <v>144</v>
      </c>
      <c r="B53">
        <f>Sheet1!B53*TMP!B$4</f>
        <v>0.18677011433716648</v>
      </c>
      <c r="C53">
        <f>Sheet1!C53*TMP!C$4</f>
        <v>0.28874661104429278</v>
      </c>
      <c r="D53">
        <f>Sheet1!D53*TMP!D$4</f>
        <v>0.15357075102488468</v>
      </c>
      <c r="E53">
        <f>Sheet1!E53*TMP!E$4</f>
        <v>0.33816544619908151</v>
      </c>
      <c r="F53">
        <f>Sheet1!F53*TMP!F$4</f>
        <v>0.42012772603626336</v>
      </c>
      <c r="G53">
        <f>Sheet1!G53*TMP!G$4</f>
        <v>0.23769737222015272</v>
      </c>
      <c r="H53">
        <f>Sheet1!H53*TMP!H$4</f>
        <v>0.44998676815071764</v>
      </c>
      <c r="I53">
        <f>Sheet1!I53*TMP!I$4</f>
        <v>0.19588688694217746</v>
      </c>
      <c r="J53">
        <f>Sheet1!J53*TMP!J$4</f>
        <v>0.11811134183360861</v>
      </c>
      <c r="K53">
        <f>Sheet1!K53*TMP!K$4</f>
        <v>9.63181582817145E-2</v>
      </c>
      <c r="L53">
        <f>Sheet1!L53*TMP!L$4</f>
        <v>0.19578947345006695</v>
      </c>
      <c r="M53">
        <f>Sheet1!M53*TMP!M$4</f>
        <v>0.2399724548087582</v>
      </c>
      <c r="N53">
        <f>Sheet1!N53*TMP!N$4</f>
        <v>0.45090503764535556</v>
      </c>
      <c r="O53">
        <f>Sheet1!O53*TMP!O$4</f>
        <v>0.45086776327201639</v>
      </c>
      <c r="P53">
        <f>Sheet1!P53*TMP!P$4</f>
        <v>7.0274955765578614E-2</v>
      </c>
      <c r="Q53">
        <f>Sheet1!Q53*TMP!Q$4</f>
        <v>0.35090397520584599</v>
      </c>
      <c r="R53">
        <f>Sheet1!R53*TMP!R$4</f>
        <v>0.17379921736382564</v>
      </c>
      <c r="S53">
        <f>Sheet1!S53*TMP!S$4</f>
        <v>0.22650722984605443</v>
      </c>
      <c r="T53">
        <f>Sheet1!T53*TMP!T$4</f>
        <v>0.23521931568683477</v>
      </c>
    </row>
    <row r="54" spans="1:20" x14ac:dyDescent="0.45">
      <c r="A54" t="s">
        <v>145</v>
      </c>
      <c r="B54">
        <f>Sheet1!B54*TMP!B$4</f>
        <v>0.1734303612736765</v>
      </c>
      <c r="C54">
        <f>Sheet1!C54*TMP!C$4</f>
        <v>0.26731926887231816</v>
      </c>
      <c r="D54">
        <f>Sheet1!D54*TMP!D$4</f>
        <v>0.16931402703116746</v>
      </c>
      <c r="E54">
        <f>Sheet1!E54*TMP!E$4</f>
        <v>0.31337345788114945</v>
      </c>
      <c r="F54">
        <f>Sheet1!F54*TMP!F$4</f>
        <v>0.4265080083508187</v>
      </c>
      <c r="G54">
        <f>Sheet1!G54*TMP!G$4</f>
        <v>0.22709639618255023</v>
      </c>
      <c r="H54">
        <f>Sheet1!H54*TMP!H$4</f>
        <v>0.42345234540390364</v>
      </c>
      <c r="I54">
        <f>Sheet1!I54*TMP!I$4</f>
        <v>0.18465384459510154</v>
      </c>
      <c r="J54">
        <f>Sheet1!J54*TMP!J$4</f>
        <v>0.1161493763650818</v>
      </c>
      <c r="K54">
        <f>Sheet1!K54*TMP!K$4</f>
        <v>9.3137856904336222E-2</v>
      </c>
      <c r="L54">
        <f>Sheet1!L54*TMP!L$4</f>
        <v>0.18887747849196013</v>
      </c>
      <c r="M54">
        <f>Sheet1!M54*TMP!M$4</f>
        <v>0.2317877430937321</v>
      </c>
      <c r="N54">
        <f>Sheet1!N54*TMP!N$4</f>
        <v>0.45745823547064479</v>
      </c>
      <c r="O54">
        <f>Sheet1!O54*TMP!O$4</f>
        <v>0.44678942398673871</v>
      </c>
      <c r="P54">
        <f>Sheet1!P54*TMP!P$4</f>
        <v>7.0052422535846301E-2</v>
      </c>
      <c r="Q54">
        <f>Sheet1!Q54*TMP!Q$4</f>
        <v>0.32800071278041948</v>
      </c>
      <c r="R54">
        <f>Sheet1!R54*TMP!R$4</f>
        <v>0.16218174332352775</v>
      </c>
      <c r="S54">
        <f>Sheet1!S54*TMP!S$4</f>
        <v>0.21013321564082402</v>
      </c>
      <c r="T54">
        <f>Sheet1!T54*TMP!T$4</f>
        <v>0.24478596359150839</v>
      </c>
    </row>
    <row r="55" spans="1:20" x14ac:dyDescent="0.45">
      <c r="A55" t="s">
        <v>146</v>
      </c>
      <c r="B55">
        <f>Sheet1!B55*TMP!B$4</f>
        <v>0.14021935111150363</v>
      </c>
      <c r="C55">
        <f>Sheet1!C55*TMP!C$4</f>
        <v>5.1065799010908963E-2</v>
      </c>
      <c r="D55">
        <f>Sheet1!D55*TMP!D$4</f>
        <v>0.33063177632909896</v>
      </c>
      <c r="E55">
        <f>Sheet1!E55*TMP!E$4</f>
        <v>6.42842407185545E-2</v>
      </c>
      <c r="F55">
        <f>Sheet1!F55*TMP!F$4</f>
        <v>0.24529812738848944</v>
      </c>
      <c r="G55">
        <f>Sheet1!G55*TMP!G$4</f>
        <v>8.3650659805155986E-2</v>
      </c>
      <c r="H55">
        <f>Sheet1!H55*TMP!H$4</f>
        <v>0.16773131445648487</v>
      </c>
      <c r="I55">
        <f>Sheet1!I55*TMP!I$4</f>
        <v>0.18915629799608563</v>
      </c>
      <c r="J55">
        <f>Sheet1!J55*TMP!J$4</f>
        <v>0.25940472159979144</v>
      </c>
      <c r="K55">
        <f>Sheet1!K55*TMP!K$4</f>
        <v>8.1401136198553159E-2</v>
      </c>
      <c r="L55">
        <f>Sheet1!L55*TMP!L$4</f>
        <v>7.6869035312173498E-2</v>
      </c>
      <c r="M55">
        <f>Sheet1!M55*TMP!M$4</f>
        <v>0.10873199805193635</v>
      </c>
      <c r="N55">
        <f>Sheet1!N55*TMP!N$4</f>
        <v>0.29779107342341088</v>
      </c>
      <c r="O55">
        <f>Sheet1!O55*TMP!O$4</f>
        <v>0.18401434552513757</v>
      </c>
      <c r="P55">
        <f>Sheet1!P55*TMP!P$4</f>
        <v>0.22946978430649359</v>
      </c>
      <c r="Q55">
        <f>Sheet1!Q55*TMP!Q$4</f>
        <v>0.14497325000096264</v>
      </c>
      <c r="R55">
        <f>Sheet1!R55*TMP!R$4</f>
        <v>0.36623844538794981</v>
      </c>
      <c r="S55">
        <f>Sheet1!S55*TMP!S$4</f>
        <v>0.18630402203403443</v>
      </c>
      <c r="T55">
        <f>Sheet1!T55*TMP!T$4</f>
        <v>0.25707141467986855</v>
      </c>
    </row>
    <row r="56" spans="1:20" x14ac:dyDescent="0.45">
      <c r="A56" t="s">
        <v>147</v>
      </c>
      <c r="B56">
        <f>Sheet1!B56*TMP!B$4</f>
        <v>3.2488976536447521E-2</v>
      </c>
      <c r="C56">
        <f>Sheet1!C56*TMP!C$4</f>
        <v>7.4589633267576644E-2</v>
      </c>
      <c r="D56">
        <f>Sheet1!D56*TMP!D$4</f>
        <v>0.31619406464347655</v>
      </c>
      <c r="E56">
        <f>Sheet1!E56*TMP!E$4</f>
        <v>0.12372662681203238</v>
      </c>
      <c r="F56">
        <f>Sheet1!F56*TMP!F$4</f>
        <v>0.40114456475005933</v>
      </c>
      <c r="G56">
        <f>Sheet1!G56*TMP!G$4</f>
        <v>9.0202669753302239E-2</v>
      </c>
      <c r="H56">
        <f>Sheet1!H56*TMP!H$4</f>
        <v>0.23194353540491275</v>
      </c>
      <c r="I56">
        <f>Sheet1!I56*TMP!I$4</f>
        <v>5.8649106847688988E-2</v>
      </c>
      <c r="J56">
        <f>Sheet1!J56*TMP!J$4</f>
        <v>0.16495261655607293</v>
      </c>
      <c r="K56">
        <f>Sheet1!K56*TMP!K$4</f>
        <v>8.5894643502744492E-2</v>
      </c>
      <c r="L56">
        <f>Sheet1!L56*TMP!L$4</f>
        <v>0.10825898584427046</v>
      </c>
      <c r="M56">
        <f>Sheet1!M56*TMP!M$4</f>
        <v>0.16725273953175843</v>
      </c>
      <c r="N56">
        <f>Sheet1!N56*TMP!N$4</f>
        <v>0.36299644160714745</v>
      </c>
      <c r="O56">
        <f>Sheet1!O56*TMP!O$4</f>
        <v>0.33091022669250258</v>
      </c>
      <c r="P56">
        <f>Sheet1!P56*TMP!P$4</f>
        <v>0.16741440658047466</v>
      </c>
      <c r="Q56">
        <f>Sheet1!Q56*TMP!Q$4</f>
        <v>0.26242256625989741</v>
      </c>
      <c r="R56">
        <f>Sheet1!R56*TMP!R$4</f>
        <v>0.22539106723211469</v>
      </c>
      <c r="S56">
        <f>Sheet1!S56*TMP!S$4</f>
        <v>0.17141881268658601</v>
      </c>
      <c r="T56">
        <f>Sheet1!T56*TMP!T$4</f>
        <v>0.24123770785430473</v>
      </c>
    </row>
    <row r="57" spans="1:20" x14ac:dyDescent="0.45">
      <c r="A57" t="s">
        <v>148</v>
      </c>
      <c r="B57">
        <f>Sheet1!B57*TMP!B$4</f>
        <v>0.18409353273952705</v>
      </c>
      <c r="C57">
        <f>Sheet1!C57*TMP!C$4</f>
        <v>0.28500858890703384</v>
      </c>
      <c r="D57">
        <f>Sheet1!D57*TMP!D$4</f>
        <v>0.15656847576358149</v>
      </c>
      <c r="E57">
        <f>Sheet1!E57*TMP!E$4</f>
        <v>0.33420500060969954</v>
      </c>
      <c r="F57">
        <f>Sheet1!F57*TMP!F$4</f>
        <v>0.42159900759926694</v>
      </c>
      <c r="G57">
        <f>Sheet1!G57*TMP!G$4</f>
        <v>0.23558117984057034</v>
      </c>
      <c r="H57">
        <f>Sheet1!H57*TMP!H$4</f>
        <v>0.44519011890059906</v>
      </c>
      <c r="I57">
        <f>Sheet1!I57*TMP!I$4</f>
        <v>0.19373735427391514</v>
      </c>
      <c r="J57">
        <f>Sheet1!J57*TMP!J$4</f>
        <v>0.11784532181762483</v>
      </c>
      <c r="K57">
        <f>Sheet1!K57*TMP!K$4</f>
        <v>9.5658810449067169E-2</v>
      </c>
      <c r="L57">
        <f>Sheet1!L57*TMP!L$4</f>
        <v>0.19466779927100558</v>
      </c>
      <c r="M57">
        <f>Sheet1!M57*TMP!M$4</f>
        <v>0.23833710069216246</v>
      </c>
      <c r="N57">
        <f>Sheet1!N57*TMP!N$4</f>
        <v>0.45205120680471672</v>
      </c>
      <c r="O57">
        <f>Sheet1!O57*TMP!O$4</f>
        <v>0.45039879724721332</v>
      </c>
      <c r="P57">
        <f>Sheet1!P57*TMP!P$4</f>
        <v>7.0407361724368303E-2</v>
      </c>
      <c r="Q57">
        <f>Sheet1!Q57*TMP!Q$4</f>
        <v>0.34684747922902887</v>
      </c>
      <c r="R57">
        <f>Sheet1!R57*TMP!R$4</f>
        <v>0.17200266711768258</v>
      </c>
      <c r="S57">
        <f>Sheet1!S57*TMP!S$4</f>
        <v>0.22417434599832034</v>
      </c>
      <c r="T57">
        <f>Sheet1!T57*TMP!T$4</f>
        <v>0.23687105660996366</v>
      </c>
    </row>
    <row r="58" spans="1:20" x14ac:dyDescent="0.45">
      <c r="A58" t="s">
        <v>149</v>
      </c>
      <c r="B58">
        <f>Sheet1!B58*TMP!B$4</f>
        <v>9.5887102533553897E-2</v>
      </c>
      <c r="C58">
        <f>Sheet1!C58*TMP!C$4</f>
        <v>0.15859561286990159</v>
      </c>
      <c r="D58">
        <f>Sheet1!D58*TMP!D$4</f>
        <v>0.25924408539202376</v>
      </c>
      <c r="E58">
        <f>Sheet1!E58*TMP!E$4</f>
        <v>0.19662063619918724</v>
      </c>
      <c r="F58">
        <f>Sheet1!F58*TMP!F$4</f>
        <v>0.44415745931060657</v>
      </c>
      <c r="G58">
        <f>Sheet1!G58*TMP!G$4</f>
        <v>0.17923136390732988</v>
      </c>
      <c r="H58">
        <f>Sheet1!H58*TMP!H$4</f>
        <v>0.31946502103310609</v>
      </c>
      <c r="I58">
        <f>Sheet1!I58*TMP!I$4</f>
        <v>0.11288669867612539</v>
      </c>
      <c r="J58">
        <f>Sheet1!J58*TMP!J$4</f>
        <v>0.13046669737362024</v>
      </c>
      <c r="K58">
        <f>Sheet1!K58*TMP!K$4</f>
        <v>7.4078499601241313E-2</v>
      </c>
      <c r="L58">
        <f>Sheet1!L58*TMP!L$4</f>
        <v>0.15956141783179234</v>
      </c>
      <c r="M58">
        <f>Sheet1!M58*TMP!M$4</f>
        <v>0.19743133461079168</v>
      </c>
      <c r="N58">
        <f>Sheet1!N58*TMP!N$4</f>
        <v>0.48009500251337989</v>
      </c>
      <c r="O58">
        <f>Sheet1!O58*TMP!O$4</f>
        <v>0.40987205338602978</v>
      </c>
      <c r="P58">
        <f>Sheet1!P58*TMP!P$4</f>
        <v>0.11114234785420929</v>
      </c>
      <c r="Q58">
        <f>Sheet1!Q58*TMP!Q$4</f>
        <v>0.29136627662312192</v>
      </c>
      <c r="R58">
        <f>Sheet1!R58*TMP!R$4</f>
        <v>0.12109256634158186</v>
      </c>
      <c r="S58">
        <f>Sheet1!S58*TMP!S$4</f>
        <v>0.14681067566798339</v>
      </c>
      <c r="T58">
        <f>Sheet1!T58*TMP!T$4</f>
        <v>0.27768037943679164</v>
      </c>
    </row>
    <row r="59" spans="1:20" x14ac:dyDescent="0.45">
      <c r="A59" t="s">
        <v>150</v>
      </c>
      <c r="B59">
        <f>Sheet1!B59*TMP!B$4</f>
        <v>9.7122189770022405E-2</v>
      </c>
      <c r="C59">
        <f>Sheet1!C59*TMP!C$4</f>
        <v>0.16053661436258099</v>
      </c>
      <c r="D59">
        <f>Sheet1!D59*TMP!D$4</f>
        <v>0.25771768702304698</v>
      </c>
      <c r="E59">
        <f>Sheet1!E59*TMP!E$4</f>
        <v>0.19887251552599555</v>
      </c>
      <c r="F59">
        <f>Sheet1!F59*TMP!F$4</f>
        <v>0.44423236641733022</v>
      </c>
      <c r="G59">
        <f>Sheet1!G59*TMP!G$4</f>
        <v>0.17984351340083463</v>
      </c>
      <c r="H59">
        <f>Sheet1!H59*TMP!H$4</f>
        <v>0.32091215438790849</v>
      </c>
      <c r="I59">
        <f>Sheet1!I59*TMP!I$4</f>
        <v>0.11417665374562876</v>
      </c>
      <c r="J59">
        <f>Sheet1!J59*TMP!J$4</f>
        <v>0.13003252106104771</v>
      </c>
      <c r="K59">
        <f>Sheet1!K59*TMP!K$4</f>
        <v>7.4373853776247084E-2</v>
      </c>
      <c r="L59">
        <f>Sheet1!L59*TMP!L$4</f>
        <v>0.16008843389522537</v>
      </c>
      <c r="M59">
        <f>Sheet1!M59*TMP!M$4</f>
        <v>0.19783171144651748</v>
      </c>
      <c r="N59">
        <f>Sheet1!N59*TMP!N$4</f>
        <v>0.47979424724972586</v>
      </c>
      <c r="O59">
        <f>Sheet1!O59*TMP!O$4</f>
        <v>0.41085484048432064</v>
      </c>
      <c r="P59">
        <f>Sheet1!P59*TMP!P$4</f>
        <v>0.11012505803452341</v>
      </c>
      <c r="Q59">
        <f>Sheet1!Q59*TMP!Q$4</f>
        <v>0.29121828444251507</v>
      </c>
      <c r="R59">
        <f>Sheet1!R59*TMP!R$4</f>
        <v>0.12181591505822405</v>
      </c>
      <c r="S59">
        <f>Sheet1!S59*TMP!S$4</f>
        <v>0.14811714233916046</v>
      </c>
      <c r="T59">
        <f>Sheet1!T59*TMP!T$4</f>
        <v>0.2772305179254404</v>
      </c>
    </row>
    <row r="60" spans="1:20" x14ac:dyDescent="0.45">
      <c r="A60" t="s">
        <v>151</v>
      </c>
      <c r="B60">
        <f>Sheet1!B60*TMP!B$4</f>
        <v>0.10433738515945931</v>
      </c>
      <c r="C60">
        <f>Sheet1!C60*TMP!C$4</f>
        <v>0.17271141234951376</v>
      </c>
      <c r="D60">
        <f>Sheet1!D60*TMP!D$4</f>
        <v>0.24884552582564182</v>
      </c>
      <c r="E60">
        <f>Sheet1!E60*TMP!E$4</f>
        <v>0.2134182377730148</v>
      </c>
      <c r="F60">
        <f>Sheet1!F60*TMP!F$4</f>
        <v>0.44256596261174658</v>
      </c>
      <c r="G60">
        <f>Sheet1!G60*TMP!G$4</f>
        <v>0.18472980318030316</v>
      </c>
      <c r="H60">
        <f>Sheet1!H60*TMP!H$4</f>
        <v>0.33355490098667034</v>
      </c>
      <c r="I60">
        <f>Sheet1!I60*TMP!I$4</f>
        <v>0.12096219224170865</v>
      </c>
      <c r="J60">
        <f>Sheet1!J60*TMP!J$4</f>
        <v>0.12981429561012814</v>
      </c>
      <c r="K60">
        <f>Sheet1!K60*TMP!K$4</f>
        <v>7.6070195738069474E-2</v>
      </c>
      <c r="L60">
        <f>Sheet1!L60*TMP!L$4</f>
        <v>0.16388747402959788</v>
      </c>
      <c r="M60">
        <f>Sheet1!M60*TMP!M$4</f>
        <v>0.20143406959375215</v>
      </c>
      <c r="N60">
        <f>Sheet1!N60*TMP!N$4</f>
        <v>0.47675693798117724</v>
      </c>
      <c r="O60">
        <f>Sheet1!O60*TMP!O$4</f>
        <v>0.41489755897061531</v>
      </c>
      <c r="P60">
        <f>Sheet1!P60*TMP!P$4</f>
        <v>0.10804268548535245</v>
      </c>
      <c r="Q60">
        <f>Sheet1!Q60*TMP!Q$4</f>
        <v>0.29897715017828813</v>
      </c>
      <c r="R60">
        <f>Sheet1!R60*TMP!R$4</f>
        <v>0.12793094663356844</v>
      </c>
      <c r="S60">
        <f>Sheet1!S60*TMP!S$4</f>
        <v>0.15764780087734506</v>
      </c>
      <c r="T60">
        <f>Sheet1!T60*TMP!T$4</f>
        <v>0.27274510813137093</v>
      </c>
    </row>
    <row r="61" spans="1:20" x14ac:dyDescent="0.45">
      <c r="A61" t="s">
        <v>152</v>
      </c>
      <c r="B61">
        <f>Sheet1!B61*TMP!B$4</f>
        <v>0.18050550247879579</v>
      </c>
      <c r="C61">
        <f>Sheet1!C61*TMP!C$4</f>
        <v>0.27909044520117104</v>
      </c>
      <c r="D61">
        <f>Sheet1!D61*TMP!D$4</f>
        <v>0.16084741354123175</v>
      </c>
      <c r="E61">
        <f>Sheet1!E61*TMP!E$4</f>
        <v>0.32725703872210532</v>
      </c>
      <c r="F61">
        <f>Sheet1!F61*TMP!F$4</f>
        <v>0.42326243784570827</v>
      </c>
      <c r="G61">
        <f>Sheet1!G61*TMP!G$4</f>
        <v>0.23272681104368648</v>
      </c>
      <c r="H61">
        <f>Sheet1!H61*TMP!H$4</f>
        <v>0.4379076588293272</v>
      </c>
      <c r="I61">
        <f>Sheet1!I61*TMP!I$4</f>
        <v>0.19068720071215906</v>
      </c>
      <c r="J61">
        <f>Sheet1!J61*TMP!J$4</f>
        <v>0.11728241117122737</v>
      </c>
      <c r="K61">
        <f>Sheet1!K61*TMP!K$4</f>
        <v>9.4809249789469516E-2</v>
      </c>
      <c r="L61">
        <f>Sheet1!L61*TMP!L$4</f>
        <v>0.1927355370704929</v>
      </c>
      <c r="M61">
        <f>Sheet1!M61*TMP!M$4</f>
        <v>0.2361337380472705</v>
      </c>
      <c r="N61">
        <f>Sheet1!N61*TMP!N$4</f>
        <v>0.45386035772910344</v>
      </c>
      <c r="O61">
        <f>Sheet1!O61*TMP!O$4</f>
        <v>0.44920550999631026</v>
      </c>
      <c r="P61">
        <f>Sheet1!P61*TMP!P$4</f>
        <v>7.0298685832574787E-2</v>
      </c>
      <c r="Q61">
        <f>Sheet1!Q61*TMP!Q$4</f>
        <v>0.34053851164895571</v>
      </c>
      <c r="R61">
        <f>Sheet1!R61*TMP!R$4</f>
        <v>0.16873051390094149</v>
      </c>
      <c r="S61">
        <f>Sheet1!S61*TMP!S$4</f>
        <v>0.21950754189771732</v>
      </c>
      <c r="T61">
        <f>Sheet1!T61*TMP!T$4</f>
        <v>0.23951805994285569</v>
      </c>
    </row>
    <row r="62" spans="1:20" x14ac:dyDescent="0.45">
      <c r="A62" t="s">
        <v>153</v>
      </c>
      <c r="B62">
        <f>Sheet1!B62*TMP!B$4</f>
        <v>6.5461627763872446E-2</v>
      </c>
      <c r="C62">
        <f>Sheet1!C62*TMP!C$4</f>
        <v>0.10447607574311903</v>
      </c>
      <c r="D62">
        <f>Sheet1!D62*TMP!D$4</f>
        <v>0.30166666519070151</v>
      </c>
      <c r="E62">
        <f>Sheet1!E62*TMP!E$4</f>
        <v>0.16345319622374418</v>
      </c>
      <c r="F62">
        <f>Sheet1!F62*TMP!F$4</f>
        <v>0.28970993144861784</v>
      </c>
      <c r="G62">
        <f>Sheet1!G62*TMP!G$4</f>
        <v>6.8323798865403879E-2</v>
      </c>
      <c r="H62">
        <f>Sheet1!H62*TMP!H$4</f>
        <v>0.25383970189431077</v>
      </c>
      <c r="I62">
        <f>Sheet1!I62*TMP!I$4</f>
        <v>0.11965569162850981</v>
      </c>
      <c r="J62">
        <f>Sheet1!J62*TMP!J$4</f>
        <v>0.24950017533073826</v>
      </c>
      <c r="K62">
        <f>Sheet1!K62*TMP!K$4</f>
        <v>0.10349801819430005</v>
      </c>
      <c r="L62">
        <f>Sheet1!L62*TMP!L$4</f>
        <v>0.11264807018162822</v>
      </c>
      <c r="M62">
        <f>Sheet1!M62*TMP!M$4</f>
        <v>0.16834401286270056</v>
      </c>
      <c r="N62">
        <f>Sheet1!N62*TMP!N$4</f>
        <v>0.22346380248979253</v>
      </c>
      <c r="O62">
        <f>Sheet1!O62*TMP!O$4</f>
        <v>0.215917224062353</v>
      </c>
      <c r="P62">
        <f>Sheet1!P62*TMP!P$4</f>
        <v>0.24209776336503852</v>
      </c>
      <c r="Q62">
        <f>Sheet1!Q62*TMP!Q$4</f>
        <v>0.27817251461326797</v>
      </c>
      <c r="R62">
        <f>Sheet1!R62*TMP!R$4</f>
        <v>0.43804562413814796</v>
      </c>
      <c r="S62">
        <f>Sheet1!S62*TMP!S$4</f>
        <v>0.28003842408882984</v>
      </c>
      <c r="T62">
        <f>Sheet1!T62*TMP!T$4</f>
        <v>0.17179612061674387</v>
      </c>
    </row>
    <row r="63" spans="1:20" x14ac:dyDescent="0.45">
      <c r="A63" t="s">
        <v>154</v>
      </c>
      <c r="B63">
        <f>Sheet1!B63*TMP!B$4</f>
        <v>0.10087471756994285</v>
      </c>
      <c r="C63">
        <f>Sheet1!C63*TMP!C$4</f>
        <v>0.16602103798941353</v>
      </c>
      <c r="D63">
        <f>Sheet1!D63*TMP!D$4</f>
        <v>0.25305793141632577</v>
      </c>
      <c r="E63">
        <f>Sheet1!E63*TMP!E$4</f>
        <v>0.20502738886290264</v>
      </c>
      <c r="F63">
        <f>Sheet1!F63*TMP!F$4</f>
        <v>0.44549932536253201</v>
      </c>
      <c r="G63">
        <f>Sheet1!G63*TMP!G$4</f>
        <v>0.18105615095567587</v>
      </c>
      <c r="H63">
        <f>Sheet1!H63*TMP!H$4</f>
        <v>0.32323967353417243</v>
      </c>
      <c r="I63">
        <f>Sheet1!I63*TMP!I$4</f>
        <v>0.1184664751969913</v>
      </c>
      <c r="J63">
        <f>Sheet1!J63*TMP!J$4</f>
        <v>0.12756820706034547</v>
      </c>
      <c r="K63">
        <f>Sheet1!K63*TMP!K$4</f>
        <v>7.5285581365412621E-2</v>
      </c>
      <c r="L63">
        <f>Sheet1!L63*TMP!L$4</f>
        <v>0.16133382869526416</v>
      </c>
      <c r="M63">
        <f>Sheet1!M63*TMP!M$4</f>
        <v>0.19842403945121406</v>
      </c>
      <c r="N63">
        <f>Sheet1!N63*TMP!N$4</f>
        <v>0.47951295757143542</v>
      </c>
      <c r="O63">
        <f>Sheet1!O63*TMP!O$4</f>
        <v>0.41467990555142881</v>
      </c>
      <c r="P63">
        <f>Sheet1!P63*TMP!P$4</f>
        <v>0.10512718813337725</v>
      </c>
      <c r="Q63">
        <f>Sheet1!Q63*TMP!Q$4</f>
        <v>0.28650869832063458</v>
      </c>
      <c r="R63">
        <f>Sheet1!R63*TMP!R$4</f>
        <v>0.12308031572461413</v>
      </c>
      <c r="S63">
        <f>Sheet1!S63*TMP!S$4</f>
        <v>0.15114869788862989</v>
      </c>
      <c r="T63">
        <f>Sheet1!T63*TMP!T$4</f>
        <v>0.27678126169070272</v>
      </c>
    </row>
    <row r="64" spans="1:20" x14ac:dyDescent="0.45">
      <c r="A64" t="s">
        <v>155</v>
      </c>
      <c r="B64">
        <f>Sheet1!B64*TMP!B$4</f>
        <v>6.8401118381266224E-2</v>
      </c>
      <c r="C64">
        <f>Sheet1!C64*TMP!C$4</f>
        <v>9.4735649264489213E-2</v>
      </c>
      <c r="D64">
        <f>Sheet1!D64*TMP!D$4</f>
        <v>0.29934010284103257</v>
      </c>
      <c r="E64">
        <f>Sheet1!E64*TMP!E$4</f>
        <v>0.14804563457580555</v>
      </c>
      <c r="F64">
        <f>Sheet1!F64*TMP!F$4</f>
        <v>0.30398952313434918</v>
      </c>
      <c r="G64">
        <f>Sheet1!G64*TMP!G$4</f>
        <v>5.0153449681090638E-2</v>
      </c>
      <c r="H64">
        <f>Sheet1!H64*TMP!H$4</f>
        <v>0.21502335569851871</v>
      </c>
      <c r="I64">
        <f>Sheet1!I64*TMP!I$4</f>
        <v>0.12061987411850177</v>
      </c>
      <c r="J64">
        <f>Sheet1!J64*TMP!J$4</f>
        <v>0.24329266127375024</v>
      </c>
      <c r="K64">
        <f>Sheet1!K64*TMP!K$4</f>
        <v>0.10728937928529954</v>
      </c>
      <c r="L64">
        <f>Sheet1!L64*TMP!L$4</f>
        <v>8.7373556688713799E-2</v>
      </c>
      <c r="M64">
        <f>Sheet1!M64*TMP!M$4</f>
        <v>0.13646487212221917</v>
      </c>
      <c r="N64">
        <f>Sheet1!N64*TMP!N$4</f>
        <v>0.22125864294888609</v>
      </c>
      <c r="O64">
        <f>Sheet1!O64*TMP!O$4</f>
        <v>0.23799753407895616</v>
      </c>
      <c r="P64">
        <f>Sheet1!P64*TMP!P$4</f>
        <v>0.20587779449711488</v>
      </c>
      <c r="Q64">
        <f>Sheet1!Q64*TMP!Q$4</f>
        <v>0.18209504419890002</v>
      </c>
      <c r="R64">
        <f>Sheet1!R64*TMP!R$4</f>
        <v>0.42678184663629609</v>
      </c>
      <c r="S64">
        <f>Sheet1!S64*TMP!S$4</f>
        <v>0.26342658806912722</v>
      </c>
      <c r="T64">
        <f>Sheet1!T64*TMP!T$4</f>
        <v>0.1770033278557322</v>
      </c>
    </row>
    <row r="65" spans="1:20" x14ac:dyDescent="0.45">
      <c r="A65" t="s">
        <v>156</v>
      </c>
      <c r="B65">
        <f>Sheet1!B65*TMP!B$4</f>
        <v>6.57985263547647E-2</v>
      </c>
      <c r="C65">
        <f>Sheet1!C65*TMP!C$4</f>
        <v>0.10491442802183196</v>
      </c>
      <c r="D65">
        <f>Sheet1!D65*TMP!D$4</f>
        <v>0.30131983799330797</v>
      </c>
      <c r="E65">
        <f>Sheet1!E65*TMP!E$4</f>
        <v>0.16412682082225494</v>
      </c>
      <c r="F65">
        <f>Sheet1!F65*TMP!F$4</f>
        <v>0.28873272231230762</v>
      </c>
      <c r="G65">
        <f>Sheet1!G65*TMP!G$4</f>
        <v>6.7872182045996363E-2</v>
      </c>
      <c r="H65">
        <f>Sheet1!H65*TMP!H$4</f>
        <v>0.25397833768584621</v>
      </c>
      <c r="I65">
        <f>Sheet1!I65*TMP!I$4</f>
        <v>0.12025819812736178</v>
      </c>
      <c r="J65">
        <f>Sheet1!J65*TMP!J$4</f>
        <v>0.25012211089667685</v>
      </c>
      <c r="K65">
        <f>Sheet1!K65*TMP!K$4</f>
        <v>0.10380103833359784</v>
      </c>
      <c r="L65">
        <f>Sheet1!L65*TMP!L$4</f>
        <v>0.11254838757932459</v>
      </c>
      <c r="M65">
        <f>Sheet1!M65*TMP!M$4</f>
        <v>0.16828141615622844</v>
      </c>
      <c r="N65">
        <f>Sheet1!N65*TMP!N$4</f>
        <v>0.22171694568997485</v>
      </c>
      <c r="O65">
        <f>Sheet1!O65*TMP!O$4</f>
        <v>0.21505862560781286</v>
      </c>
      <c r="P65">
        <f>Sheet1!P65*TMP!P$4</f>
        <v>0.24251192937786942</v>
      </c>
      <c r="Q65">
        <f>Sheet1!Q65*TMP!Q$4</f>
        <v>0.27792338794403254</v>
      </c>
      <c r="R65">
        <f>Sheet1!R65*TMP!R$4</f>
        <v>0.44037213883445497</v>
      </c>
      <c r="S65">
        <f>Sheet1!S65*TMP!S$4</f>
        <v>0.28139242823863286</v>
      </c>
      <c r="T65">
        <f>Sheet1!T65*TMP!T$4</f>
        <v>0.17094762683006326</v>
      </c>
    </row>
    <row r="66" spans="1:20" x14ac:dyDescent="0.45">
      <c r="A66" t="s">
        <v>157</v>
      </c>
      <c r="B66">
        <f>Sheet1!B66*TMP!B$4</f>
        <v>9.9714739620562376E-2</v>
      </c>
      <c r="C66">
        <f>Sheet1!C66*TMP!C$4</f>
        <v>0.16371897748892913</v>
      </c>
      <c r="D66">
        <f>Sheet1!D66*TMP!D$4</f>
        <v>0.25446580603223057</v>
      </c>
      <c r="E66">
        <f>Sheet1!E66*TMP!E$4</f>
        <v>0.20211530440830841</v>
      </c>
      <c r="F66">
        <f>Sheet1!F66*TMP!F$4</f>
        <v>0.44663509008919033</v>
      </c>
      <c r="G66">
        <f>Sheet1!G66*TMP!G$4</f>
        <v>0.17973015467790546</v>
      </c>
      <c r="H66">
        <f>Sheet1!H66*TMP!H$4</f>
        <v>0.31947931251946127</v>
      </c>
      <c r="I66">
        <f>Sheet1!I66*TMP!I$4</f>
        <v>0.11768501003089452</v>
      </c>
      <c r="J66">
        <f>Sheet1!J66*TMP!J$4</f>
        <v>0.12664709175129085</v>
      </c>
      <c r="K66">
        <f>Sheet1!K66*TMP!K$4</f>
        <v>7.5024854662839258E-2</v>
      </c>
      <c r="L66">
        <f>Sheet1!L66*TMP!L$4</f>
        <v>0.16042595576361482</v>
      </c>
      <c r="M66">
        <f>Sheet1!M66*TMP!M$4</f>
        <v>0.19732375813306777</v>
      </c>
      <c r="N66">
        <f>Sheet1!N66*TMP!N$4</f>
        <v>0.48052937812034047</v>
      </c>
      <c r="O66">
        <f>Sheet1!O66*TMP!O$4</f>
        <v>0.41473059279084407</v>
      </c>
      <c r="P66">
        <f>Sheet1!P66*TMP!P$4</f>
        <v>0.10386959446625275</v>
      </c>
      <c r="Q66">
        <f>Sheet1!Q66*TMP!Q$4</f>
        <v>0.28170432457706873</v>
      </c>
      <c r="R66">
        <f>Sheet1!R66*TMP!R$4</f>
        <v>0.12131789525839516</v>
      </c>
      <c r="S66">
        <f>Sheet1!S66*TMP!S$4</f>
        <v>0.14883338174043662</v>
      </c>
      <c r="T66">
        <f>Sheet1!T66*TMP!T$4</f>
        <v>0.27826851101074168</v>
      </c>
    </row>
    <row r="67" spans="1:20" x14ac:dyDescent="0.45">
      <c r="A67" t="s">
        <v>158</v>
      </c>
      <c r="B67">
        <f>Sheet1!B67*TMP!B$4</f>
        <v>0.18121886423737024</v>
      </c>
      <c r="C67">
        <f>Sheet1!C67*TMP!C$4</f>
        <v>0.27997821446913063</v>
      </c>
      <c r="D67">
        <f>Sheet1!D67*TMP!D$4</f>
        <v>0.16007960064128834</v>
      </c>
      <c r="E67">
        <f>Sheet1!E67*TMP!E$4</f>
        <v>0.32811659587197456</v>
      </c>
      <c r="F67">
        <f>Sheet1!F67*TMP!F$4</f>
        <v>0.42283337799742043</v>
      </c>
      <c r="G67">
        <f>Sheet1!G67*TMP!G$4</f>
        <v>0.23328871871402262</v>
      </c>
      <c r="H67">
        <f>Sheet1!H67*TMP!H$4</f>
        <v>0.439084126406947</v>
      </c>
      <c r="I67">
        <f>Sheet1!I67*TMP!I$4</f>
        <v>0.19123992648738219</v>
      </c>
      <c r="J67">
        <f>Sheet1!J67*TMP!J$4</f>
        <v>0.11732864061968457</v>
      </c>
      <c r="K67">
        <f>Sheet1!K67*TMP!K$4</f>
        <v>9.4989082190652246E-2</v>
      </c>
      <c r="L67">
        <f>Sheet1!L67*TMP!L$4</f>
        <v>0.19298322935255974</v>
      </c>
      <c r="M67">
        <f>Sheet1!M67*TMP!M$4</f>
        <v>0.23656826168184189</v>
      </c>
      <c r="N67">
        <f>Sheet1!N67*TMP!N$4</f>
        <v>0.45358748859309683</v>
      </c>
      <c r="O67">
        <f>Sheet1!O67*TMP!O$4</f>
        <v>0.44926297981477414</v>
      </c>
      <c r="P67">
        <f>Sheet1!P67*TMP!P$4</f>
        <v>7.0229176385488923E-2</v>
      </c>
      <c r="Q67">
        <f>Sheet1!Q67*TMP!Q$4</f>
        <v>0.34151547724603148</v>
      </c>
      <c r="R67">
        <f>Sheet1!R67*TMP!R$4</f>
        <v>0.16910603185354911</v>
      </c>
      <c r="S67">
        <f>Sheet1!S67*TMP!S$4</f>
        <v>0.21994520424504677</v>
      </c>
      <c r="T67">
        <f>Sheet1!T67*TMP!T$4</f>
        <v>0.23912959335248302</v>
      </c>
    </row>
    <row r="68" spans="1:20" x14ac:dyDescent="0.45">
      <c r="A68" t="s">
        <v>159</v>
      </c>
      <c r="B68">
        <f>Sheet1!B68*TMP!B$4</f>
        <v>9.9881606282140559E-2</v>
      </c>
      <c r="C68">
        <f>Sheet1!C68*TMP!C$4</f>
        <v>0.16506142092840953</v>
      </c>
      <c r="D68">
        <f>Sheet1!D68*TMP!D$4</f>
        <v>0.25431752436716476</v>
      </c>
      <c r="E68">
        <f>Sheet1!E68*TMP!E$4</f>
        <v>0.20421684922700403</v>
      </c>
      <c r="F68">
        <f>Sheet1!F68*TMP!F$4</f>
        <v>0.4439258196201713</v>
      </c>
      <c r="G68">
        <f>Sheet1!G68*TMP!G$4</f>
        <v>0.18150627945169034</v>
      </c>
      <c r="H68">
        <f>Sheet1!H68*TMP!H$4</f>
        <v>0.32508880588946043</v>
      </c>
      <c r="I68">
        <f>Sheet1!I68*TMP!I$4</f>
        <v>0.11688968383934296</v>
      </c>
      <c r="J68">
        <f>Sheet1!J68*TMP!J$4</f>
        <v>0.12958463207651724</v>
      </c>
      <c r="K68">
        <f>Sheet1!K68*TMP!K$4</f>
        <v>7.5027181997852133E-2</v>
      </c>
      <c r="L68">
        <f>Sheet1!L68*TMP!L$4</f>
        <v>0.16142812438414583</v>
      </c>
      <c r="M68">
        <f>Sheet1!M68*TMP!M$4</f>
        <v>0.1990107993163531</v>
      </c>
      <c r="N68">
        <f>Sheet1!N68*TMP!N$4</f>
        <v>0.4788339203717682</v>
      </c>
      <c r="O68">
        <f>Sheet1!O68*TMP!O$4</f>
        <v>0.41266798497183488</v>
      </c>
      <c r="P68">
        <f>Sheet1!P68*TMP!P$4</f>
        <v>0.10872177396241453</v>
      </c>
      <c r="Q68">
        <f>Sheet1!Q68*TMP!Q$4</f>
        <v>0.29282997325315685</v>
      </c>
      <c r="R68">
        <f>Sheet1!R68*TMP!R$4</f>
        <v>0.1238575643892314</v>
      </c>
      <c r="S68">
        <f>Sheet1!S68*TMP!S$4</f>
        <v>0.1514636449671499</v>
      </c>
      <c r="T68">
        <f>Sheet1!T68*TMP!T$4</f>
        <v>0.27580708676699361</v>
      </c>
    </row>
    <row r="69" spans="1:20" x14ac:dyDescent="0.45">
      <c r="A69" t="s">
        <v>160</v>
      </c>
      <c r="B69">
        <f>Sheet1!B69*TMP!B$4</f>
        <v>0.18797136699782829</v>
      </c>
      <c r="C69">
        <f>Sheet1!C69*TMP!C$4</f>
        <v>0.28989777680953815</v>
      </c>
      <c r="D69">
        <f>Sheet1!D69*TMP!D$4</f>
        <v>0.1523764830239944</v>
      </c>
      <c r="E69">
        <f>Sheet1!E69*TMP!E$4</f>
        <v>0.33899185676540683</v>
      </c>
      <c r="F69">
        <f>Sheet1!F69*TMP!F$4</f>
        <v>0.41928818010431707</v>
      </c>
      <c r="G69">
        <f>Sheet1!G69*TMP!G$4</f>
        <v>0.23863693414170395</v>
      </c>
      <c r="H69">
        <f>Sheet1!H69*TMP!H$4</f>
        <v>0.45164484853210868</v>
      </c>
      <c r="I69">
        <f>Sheet1!I69*TMP!I$4</f>
        <v>0.19675373368204355</v>
      </c>
      <c r="J69">
        <f>Sheet1!J69*TMP!J$4</f>
        <v>0.11811101376712012</v>
      </c>
      <c r="K69">
        <f>Sheet1!K69*TMP!K$4</f>
        <v>9.6633986149035192E-2</v>
      </c>
      <c r="L69">
        <f>Sheet1!L69*TMP!L$4</f>
        <v>0.1960441491361308</v>
      </c>
      <c r="M69">
        <f>Sheet1!M69*TMP!M$4</f>
        <v>0.24069994700088229</v>
      </c>
      <c r="N69">
        <f>Sheet1!N69*TMP!N$4</f>
        <v>0.45054887215697315</v>
      </c>
      <c r="O69">
        <f>Sheet1!O69*TMP!O$4</f>
        <v>0.45075058307989285</v>
      </c>
      <c r="P69">
        <f>Sheet1!P69*TMP!P$4</f>
        <v>7.0049467355142087E-2</v>
      </c>
      <c r="Q69">
        <f>Sheet1!Q69*TMP!Q$4</f>
        <v>0.35221902061565447</v>
      </c>
      <c r="R69">
        <f>Sheet1!R69*TMP!R$4</f>
        <v>0.17410423048315657</v>
      </c>
      <c r="S69">
        <f>Sheet1!S69*TMP!S$4</f>
        <v>0.22666085178358938</v>
      </c>
      <c r="T69">
        <f>Sheet1!T69*TMP!T$4</f>
        <v>0.23472916666006982</v>
      </c>
    </row>
    <row r="70" spans="1:20" x14ac:dyDescent="0.45">
      <c r="A70" t="s">
        <v>161</v>
      </c>
      <c r="B70">
        <f>Sheet1!B70*TMP!B$4</f>
        <v>4.6386376511533635E-2</v>
      </c>
      <c r="C70">
        <f>Sheet1!C70*TMP!C$4</f>
        <v>3.7553293840852126E-2</v>
      </c>
      <c r="D70">
        <f>Sheet1!D70*TMP!D$4</f>
        <v>0.34601706898042645</v>
      </c>
      <c r="E70">
        <f>Sheet1!E70*TMP!E$4</f>
        <v>5.2023027766951453E-2</v>
      </c>
      <c r="F70">
        <f>Sheet1!F70*TMP!F$4</f>
        <v>0.37214773316046185</v>
      </c>
      <c r="G70">
        <f>Sheet1!G70*TMP!G$4</f>
        <v>8.771339218543614E-2</v>
      </c>
      <c r="H70">
        <f>Sheet1!H70*TMP!H$4</f>
        <v>0.16147353380392407</v>
      </c>
      <c r="I70">
        <f>Sheet1!I70*TMP!I$4</f>
        <v>9.1651223017110553E-2</v>
      </c>
      <c r="J70">
        <f>Sheet1!J70*TMP!J$4</f>
        <v>0.20752109553894513</v>
      </c>
      <c r="K70">
        <f>Sheet1!K70*TMP!K$4</f>
        <v>7.3984555255088486E-2</v>
      </c>
      <c r="L70">
        <f>Sheet1!L70*TMP!L$4</f>
        <v>9.7066062879231502E-2</v>
      </c>
      <c r="M70">
        <f>Sheet1!M70*TMP!M$4</f>
        <v>0.12803253093100433</v>
      </c>
      <c r="N70">
        <f>Sheet1!N70*TMP!N$4</f>
        <v>0.38463870613358109</v>
      </c>
      <c r="O70">
        <f>Sheet1!O70*TMP!O$4</f>
        <v>0.27643762511335984</v>
      </c>
      <c r="P70">
        <f>Sheet1!P70*TMP!P$4</f>
        <v>0.17345278522786453</v>
      </c>
      <c r="Q70">
        <f>Sheet1!Q70*TMP!Q$4</f>
        <v>0.13374818499938337</v>
      </c>
      <c r="R70">
        <f>Sheet1!R70*TMP!R$4</f>
        <v>0.23676036664208375</v>
      </c>
      <c r="S70">
        <f>Sheet1!S70*TMP!S$4</f>
        <v>0.12231126333142989</v>
      </c>
      <c r="T70">
        <f>Sheet1!T70*TMP!T$4</f>
        <v>0.26917737502597028</v>
      </c>
    </row>
    <row r="71" spans="1:20" x14ac:dyDescent="0.45">
      <c r="A71" t="s">
        <v>162</v>
      </c>
      <c r="B71">
        <f>Sheet1!B71*TMP!B$4</f>
        <v>0.18899027473579014</v>
      </c>
      <c r="C71">
        <f>Sheet1!C71*TMP!C$4</f>
        <v>0.29243646221964231</v>
      </c>
      <c r="D71">
        <f>Sheet1!D71*TMP!D$4</f>
        <v>0.15091507337145538</v>
      </c>
      <c r="E71">
        <f>Sheet1!E71*TMP!E$4</f>
        <v>0.34251500893479264</v>
      </c>
      <c r="F71">
        <f>Sheet1!F71*TMP!F$4</f>
        <v>0.41910794268602197</v>
      </c>
      <c r="G71">
        <f>Sheet1!G71*TMP!G$4</f>
        <v>0.2394641056439164</v>
      </c>
      <c r="H71">
        <f>Sheet1!H71*TMP!H$4</f>
        <v>0.45451913071153677</v>
      </c>
      <c r="I71">
        <f>Sheet1!I71*TMP!I$4</f>
        <v>0.19777941065903032</v>
      </c>
      <c r="J71">
        <f>Sheet1!J71*TMP!J$4</f>
        <v>0.11846599542226392</v>
      </c>
      <c r="K71">
        <f>Sheet1!K71*TMP!K$4</f>
        <v>9.6842784879771243E-2</v>
      </c>
      <c r="L71">
        <f>Sheet1!L71*TMP!L$4</f>
        <v>0.19699827342037027</v>
      </c>
      <c r="M71">
        <f>Sheet1!M71*TMP!M$4</f>
        <v>0.24133616842620415</v>
      </c>
      <c r="N71">
        <f>Sheet1!N71*TMP!N$4</f>
        <v>0.44977720918717112</v>
      </c>
      <c r="O71">
        <f>Sheet1!O71*TMP!O$4</f>
        <v>0.45162348959930521</v>
      </c>
      <c r="P71">
        <f>Sheet1!P71*TMP!P$4</f>
        <v>7.0350998394414166E-2</v>
      </c>
      <c r="Q71">
        <f>Sheet1!Q71*TMP!Q$4</f>
        <v>0.35483454616534166</v>
      </c>
      <c r="R71">
        <f>Sheet1!R71*TMP!R$4</f>
        <v>0.17585047871779411</v>
      </c>
      <c r="S71">
        <f>Sheet1!S71*TMP!S$4</f>
        <v>0.2294422290769525</v>
      </c>
      <c r="T71">
        <f>Sheet1!T71*TMP!T$4</f>
        <v>0.23356812809535232</v>
      </c>
    </row>
    <row r="72" spans="1:20" x14ac:dyDescent="0.45">
      <c r="A72" t="s">
        <v>163</v>
      </c>
      <c r="B72">
        <f>Sheet1!B72*TMP!B$4</f>
        <v>5.0814540548646842E-2</v>
      </c>
      <c r="C72">
        <f>Sheet1!C72*TMP!C$4</f>
        <v>3.92062325752928E-2</v>
      </c>
      <c r="D72">
        <f>Sheet1!D72*TMP!D$4</f>
        <v>0.34253406760106453</v>
      </c>
      <c r="E72">
        <f>Sheet1!E72*TMP!E$4</f>
        <v>5.4439751567363664E-2</v>
      </c>
      <c r="F72">
        <f>Sheet1!F72*TMP!F$4</f>
        <v>0.36284611330703359</v>
      </c>
      <c r="G72">
        <f>Sheet1!G72*TMP!G$4</f>
        <v>8.4399015971762456E-2</v>
      </c>
      <c r="H72">
        <f>Sheet1!H72*TMP!H$4</f>
        <v>0.16980565840836104</v>
      </c>
      <c r="I72">
        <f>Sheet1!I72*TMP!I$4</f>
        <v>8.6524931587963635E-2</v>
      </c>
      <c r="J72">
        <f>Sheet1!J72*TMP!J$4</f>
        <v>0.22632878611850857</v>
      </c>
      <c r="K72">
        <f>Sheet1!K72*TMP!K$4</f>
        <v>7.7808447847466516E-2</v>
      </c>
      <c r="L72">
        <f>Sheet1!L72*TMP!L$4</f>
        <v>8.0740889119415613E-2</v>
      </c>
      <c r="M72">
        <f>Sheet1!M72*TMP!M$4</f>
        <v>0.11087285200546261</v>
      </c>
      <c r="N72">
        <f>Sheet1!N72*TMP!N$4</f>
        <v>0.36745187631440929</v>
      </c>
      <c r="O72">
        <f>Sheet1!O72*TMP!O$4</f>
        <v>0.27990312104080206</v>
      </c>
      <c r="P72">
        <f>Sheet1!P72*TMP!P$4</f>
        <v>0.17874863869404845</v>
      </c>
      <c r="Q72">
        <f>Sheet1!Q72*TMP!Q$4</f>
        <v>0.13170849514279978</v>
      </c>
      <c r="R72">
        <f>Sheet1!R72*TMP!R$4</f>
        <v>0.24840135992024692</v>
      </c>
      <c r="S72">
        <f>Sheet1!S72*TMP!S$4</f>
        <v>0.12854926075319537</v>
      </c>
      <c r="T72">
        <f>Sheet1!T72*TMP!T$4</f>
        <v>0.25352032136178415</v>
      </c>
    </row>
    <row r="73" spans="1:20" x14ac:dyDescent="0.45">
      <c r="A73" t="s">
        <v>164</v>
      </c>
      <c r="B73">
        <f>Sheet1!B73*TMP!B$4</f>
        <v>2.7886433557497092E-2</v>
      </c>
      <c r="C73">
        <f>Sheet1!C73*TMP!C$4</f>
        <v>7.0740372924942299E-2</v>
      </c>
      <c r="D73">
        <f>Sheet1!D73*TMP!D$4</f>
        <v>0.32195607529950931</v>
      </c>
      <c r="E73">
        <f>Sheet1!E73*TMP!E$4</f>
        <v>0.11726478375182775</v>
      </c>
      <c r="F73">
        <f>Sheet1!F73*TMP!F$4</f>
        <v>0.41019014308834012</v>
      </c>
      <c r="G73">
        <f>Sheet1!G73*TMP!G$4</f>
        <v>9.5704777171672542E-2</v>
      </c>
      <c r="H73">
        <f>Sheet1!H73*TMP!H$4</f>
        <v>0.22328958671731447</v>
      </c>
      <c r="I73">
        <f>Sheet1!I73*TMP!I$4</f>
        <v>6.307298597455363E-2</v>
      </c>
      <c r="J73">
        <f>Sheet1!J73*TMP!J$4</f>
        <v>0.14828925175212238</v>
      </c>
      <c r="K73">
        <f>Sheet1!K73*TMP!K$4</f>
        <v>8.0681994532817394E-2</v>
      </c>
      <c r="L73">
        <f>Sheet1!L73*TMP!L$4</f>
        <v>0.12476650295020054</v>
      </c>
      <c r="M73">
        <f>Sheet1!M73*TMP!M$4</f>
        <v>0.18356767070084257</v>
      </c>
      <c r="N73">
        <f>Sheet1!N73*TMP!N$4</f>
        <v>0.38503080603720152</v>
      </c>
      <c r="O73">
        <f>Sheet1!O73*TMP!O$4</f>
        <v>0.32615884559312558</v>
      </c>
      <c r="P73">
        <f>Sheet1!P73*TMP!P$4</f>
        <v>0.16413626097492215</v>
      </c>
      <c r="Q73">
        <f>Sheet1!Q73*TMP!Q$4</f>
        <v>0.26567180098009258</v>
      </c>
      <c r="R73">
        <f>Sheet1!R73*TMP!R$4</f>
        <v>0.20923278914672744</v>
      </c>
      <c r="S73">
        <f>Sheet1!S73*TMP!S$4</f>
        <v>0.1606035167353313</v>
      </c>
      <c r="T73">
        <f>Sheet1!T73*TMP!T$4</f>
        <v>0.25902928806550579</v>
      </c>
    </row>
    <row r="74" spans="1:20" x14ac:dyDescent="0.45">
      <c r="A74" t="s">
        <v>165</v>
      </c>
      <c r="B74">
        <f>Sheet1!B74*TMP!B$4</f>
        <v>5.1571951805562337E-2</v>
      </c>
      <c r="C74">
        <f>Sheet1!C74*TMP!C$4</f>
        <v>3.9492970621676997E-2</v>
      </c>
      <c r="D74">
        <f>Sheet1!D74*TMP!D$4</f>
        <v>0.3421840066831075</v>
      </c>
      <c r="E74">
        <f>Sheet1!E74*TMP!E$4</f>
        <v>5.4736408216387693E-2</v>
      </c>
      <c r="F74">
        <f>Sheet1!F74*TMP!F$4</f>
        <v>0.36103278181052589</v>
      </c>
      <c r="G74">
        <f>Sheet1!G74*TMP!G$4</f>
        <v>8.3406116237611475E-2</v>
      </c>
      <c r="H74">
        <f>Sheet1!H74*TMP!H$4</f>
        <v>0.16903685445212477</v>
      </c>
      <c r="I74">
        <f>Sheet1!I74*TMP!I$4</f>
        <v>8.778765032392663E-2</v>
      </c>
      <c r="J74">
        <f>Sheet1!J74*TMP!J$4</f>
        <v>0.2278593384804449</v>
      </c>
      <c r="K74">
        <f>Sheet1!K74*TMP!K$4</f>
        <v>7.827257361588795E-2</v>
      </c>
      <c r="L74">
        <f>Sheet1!L74*TMP!L$4</f>
        <v>8.0048394228920725E-2</v>
      </c>
      <c r="M74">
        <f>Sheet1!M74*TMP!M$4</f>
        <v>0.10990097289124248</v>
      </c>
      <c r="N74">
        <f>Sheet1!N74*TMP!N$4</f>
        <v>0.36459356044108759</v>
      </c>
      <c r="O74">
        <f>Sheet1!O74*TMP!O$4</f>
        <v>0.27825016272814468</v>
      </c>
      <c r="P74">
        <f>Sheet1!P74*TMP!P$4</f>
        <v>0.17914751235159368</v>
      </c>
      <c r="Q74">
        <f>Sheet1!Q74*TMP!Q$4</f>
        <v>0.12904598432455355</v>
      </c>
      <c r="R74">
        <f>Sheet1!R74*TMP!R$4</f>
        <v>0.25232596977330551</v>
      </c>
      <c r="S74">
        <f>Sheet1!S74*TMP!S$4</f>
        <v>0.13019995213852664</v>
      </c>
      <c r="T74">
        <f>Sheet1!T74*TMP!T$4</f>
        <v>0.25229386894162575</v>
      </c>
    </row>
    <row r="75" spans="1:20" x14ac:dyDescent="0.45">
      <c r="A75" t="s">
        <v>166</v>
      </c>
      <c r="B75">
        <f>Sheet1!B75*TMP!B$4</f>
        <v>0.18559209616257022</v>
      </c>
      <c r="C75">
        <f>Sheet1!C75*TMP!C$4</f>
        <v>0.28702290673794106</v>
      </c>
      <c r="D75">
        <f>Sheet1!D75*TMP!D$4</f>
        <v>0.15491265025571546</v>
      </c>
      <c r="E75">
        <f>Sheet1!E75*TMP!E$4</f>
        <v>0.33628052072220871</v>
      </c>
      <c r="F75">
        <f>Sheet1!F75*TMP!F$4</f>
        <v>0.42074853355289038</v>
      </c>
      <c r="G75">
        <f>Sheet1!G75*TMP!G$4</f>
        <v>0.23676447326411343</v>
      </c>
      <c r="H75">
        <f>Sheet1!H75*TMP!H$4</f>
        <v>0.44780188382426012</v>
      </c>
      <c r="I75">
        <f>Sheet1!I75*TMP!I$4</f>
        <v>0.1949262365867217</v>
      </c>
      <c r="J75">
        <f>Sheet1!J75*TMP!J$4</f>
        <v>0.11797640444484701</v>
      </c>
      <c r="K75">
        <f>Sheet1!K75*TMP!K$4</f>
        <v>9.6030935799639672E-2</v>
      </c>
      <c r="L75">
        <f>Sheet1!L75*TMP!L$4</f>
        <v>0.19525870201775714</v>
      </c>
      <c r="M75">
        <f>Sheet1!M75*TMP!M$4</f>
        <v>0.23925173907946262</v>
      </c>
      <c r="N75">
        <f>Sheet1!N75*TMP!N$4</f>
        <v>0.45143309182805619</v>
      </c>
      <c r="O75">
        <f>Sheet1!O75*TMP!O$4</f>
        <v>0.45061249074272414</v>
      </c>
      <c r="P75">
        <f>Sheet1!P75*TMP!P$4</f>
        <v>7.0308460991351893E-2</v>
      </c>
      <c r="Q75">
        <f>Sheet1!Q75*TMP!Q$4</f>
        <v>0.34904322859928211</v>
      </c>
      <c r="R75">
        <f>Sheet1!R75*TMP!R$4</f>
        <v>0.17293375047061324</v>
      </c>
      <c r="S75">
        <f>Sheet1!S75*TMP!S$4</f>
        <v>0.2253472281938555</v>
      </c>
      <c r="T75">
        <f>Sheet1!T75*TMP!T$4</f>
        <v>0.23598374143923084</v>
      </c>
    </row>
    <row r="76" spans="1:20" x14ac:dyDescent="0.45">
      <c r="A76" t="s">
        <v>167</v>
      </c>
      <c r="B76">
        <f>Sheet1!B76*TMP!B$4</f>
        <v>9.7017675983645024E-2</v>
      </c>
      <c r="C76">
        <f>Sheet1!C76*TMP!C$4</f>
        <v>0.16059549598921088</v>
      </c>
      <c r="D76">
        <f>Sheet1!D76*TMP!D$4</f>
        <v>0.25785882053210657</v>
      </c>
      <c r="E76">
        <f>Sheet1!E76*TMP!E$4</f>
        <v>0.19905321690825536</v>
      </c>
      <c r="F76">
        <f>Sheet1!F76*TMP!F$4</f>
        <v>0.44366430201883311</v>
      </c>
      <c r="G76">
        <f>Sheet1!G76*TMP!G$4</f>
        <v>0.18014151104228054</v>
      </c>
      <c r="H76">
        <f>Sheet1!H76*TMP!H$4</f>
        <v>0.32190802509850175</v>
      </c>
      <c r="I76">
        <f>Sheet1!I76*TMP!I$4</f>
        <v>0.11386721226411506</v>
      </c>
      <c r="J76">
        <f>Sheet1!J76*TMP!J$4</f>
        <v>0.13068816553779175</v>
      </c>
      <c r="K76">
        <f>Sheet1!K76*TMP!K$4</f>
        <v>7.434109881225863E-2</v>
      </c>
      <c r="L76">
        <f>Sheet1!L76*TMP!L$4</f>
        <v>0.1602361406975564</v>
      </c>
      <c r="M76">
        <f>Sheet1!M76*TMP!M$4</f>
        <v>0.19813513812670014</v>
      </c>
      <c r="N76">
        <f>Sheet1!N76*TMP!N$4</f>
        <v>0.47947787177106305</v>
      </c>
      <c r="O76">
        <f>Sheet1!O76*TMP!O$4</f>
        <v>0.4103181905098266</v>
      </c>
      <c r="P76">
        <f>Sheet1!P76*TMP!P$4</f>
        <v>0.11124181303457911</v>
      </c>
      <c r="Q76">
        <f>Sheet1!Q76*TMP!Q$4</f>
        <v>0.29353308591076743</v>
      </c>
      <c r="R76">
        <f>Sheet1!R76*TMP!R$4</f>
        <v>0.12225911970660558</v>
      </c>
      <c r="S76">
        <f>Sheet1!S76*TMP!S$4</f>
        <v>0.14851344310565551</v>
      </c>
      <c r="T76">
        <f>Sheet1!T76*TMP!T$4</f>
        <v>0.27677270072887239</v>
      </c>
    </row>
    <row r="77" spans="1:20" x14ac:dyDescent="0.45">
      <c r="A77" t="s">
        <v>168</v>
      </c>
      <c r="B77">
        <f>Sheet1!B77*TMP!B$4</f>
        <v>6.6927996483004321E-2</v>
      </c>
      <c r="C77">
        <f>Sheet1!C77*TMP!C$4</f>
        <v>4.859013301038731E-2</v>
      </c>
      <c r="D77">
        <f>Sheet1!D77*TMP!D$4</f>
        <v>0.30369008839621769</v>
      </c>
      <c r="E77">
        <f>Sheet1!E77*TMP!E$4</f>
        <v>5.4077328367466662E-2</v>
      </c>
      <c r="F77">
        <f>Sheet1!F77*TMP!F$4</f>
        <v>0.45325638623865461</v>
      </c>
      <c r="G77">
        <f>Sheet1!G77*TMP!G$4</f>
        <v>0.13459550578660129</v>
      </c>
      <c r="H77">
        <f>Sheet1!H77*TMP!H$4</f>
        <v>0.22329590169762034</v>
      </c>
      <c r="I77">
        <f>Sheet1!I77*TMP!I$4</f>
        <v>7.4397965496290047E-2</v>
      </c>
      <c r="J77">
        <f>Sheet1!J77*TMP!J$4</f>
        <v>0.23612016112408443</v>
      </c>
      <c r="K77">
        <f>Sheet1!K77*TMP!K$4</f>
        <v>6.0039171449268416E-2</v>
      </c>
      <c r="L77">
        <f>Sheet1!L77*TMP!L$4</f>
        <v>9.284748154649318E-2</v>
      </c>
      <c r="M77">
        <f>Sheet1!M77*TMP!M$4</f>
        <v>0.12736639516770809</v>
      </c>
      <c r="N77">
        <f>Sheet1!N77*TMP!N$4</f>
        <v>0.47267971975292927</v>
      </c>
      <c r="O77">
        <f>Sheet1!O77*TMP!O$4</f>
        <v>0.35859770991652951</v>
      </c>
      <c r="P77">
        <f>Sheet1!P77*TMP!P$4</f>
        <v>0.16084567138456557</v>
      </c>
      <c r="Q77">
        <f>Sheet1!Q77*TMP!Q$4</f>
        <v>0.15376955586061974</v>
      </c>
      <c r="R77">
        <f>Sheet1!R77*TMP!R$4</f>
        <v>0.17723555379182213</v>
      </c>
      <c r="S77">
        <f>Sheet1!S77*TMP!S$4</f>
        <v>7.7302191482704577E-2</v>
      </c>
      <c r="T77">
        <f>Sheet1!T77*TMP!T$4</f>
        <v>0.33373413718993333</v>
      </c>
    </row>
    <row r="78" spans="1:20" x14ac:dyDescent="0.45">
      <c r="A78" t="s">
        <v>169</v>
      </c>
      <c r="B78">
        <f>Sheet1!B78*TMP!B$4</f>
        <v>0.14676949580559157</v>
      </c>
      <c r="C78">
        <f>Sheet1!C78*TMP!C$4</f>
        <v>9.5669288292182256E-2</v>
      </c>
      <c r="D78">
        <f>Sheet1!D78*TMP!D$4</f>
        <v>0.27570395417999033</v>
      </c>
      <c r="E78">
        <f>Sheet1!E78*TMP!E$4</f>
        <v>0.13675644139995688</v>
      </c>
      <c r="F78">
        <f>Sheet1!F78*TMP!F$4</f>
        <v>0.25522158220327446</v>
      </c>
      <c r="G78">
        <f>Sheet1!G78*TMP!G$4</f>
        <v>8.1773256047372525E-2</v>
      </c>
      <c r="H78">
        <f>Sheet1!H78*TMP!H$4</f>
        <v>0.2003214161569013</v>
      </c>
      <c r="I78">
        <f>Sheet1!I78*TMP!I$4</f>
        <v>0.19763796912922224</v>
      </c>
      <c r="J78">
        <f>Sheet1!J78*TMP!J$4</f>
        <v>0.27160279705382862</v>
      </c>
      <c r="K78">
        <f>Sheet1!K78*TMP!K$4</f>
        <v>9.9967276012087575E-2</v>
      </c>
      <c r="L78">
        <f>Sheet1!L78*TMP!L$4</f>
        <v>7.7006241238360543E-2</v>
      </c>
      <c r="M78">
        <f>Sheet1!M78*TMP!M$4</f>
        <v>0.10888707181319233</v>
      </c>
      <c r="N78">
        <f>Sheet1!N78*TMP!N$4</f>
        <v>0.21648183877559846</v>
      </c>
      <c r="O78">
        <f>Sheet1!O78*TMP!O$4</f>
        <v>0.2261018390265371</v>
      </c>
      <c r="P78">
        <f>Sheet1!P78*TMP!P$4</f>
        <v>0.21229773692336112</v>
      </c>
      <c r="Q78">
        <f>Sheet1!Q78*TMP!Q$4</f>
        <v>0.12150107273510144</v>
      </c>
      <c r="R78">
        <f>Sheet1!R78*TMP!R$4</f>
        <v>0.42445609100136283</v>
      </c>
      <c r="S78">
        <f>Sheet1!S78*TMP!S$4</f>
        <v>0.23047272646594694</v>
      </c>
      <c r="T78">
        <f>Sheet1!T78*TMP!T$4</f>
        <v>0.19689064327427863</v>
      </c>
    </row>
    <row r="79" spans="1:20" x14ac:dyDescent="0.45">
      <c r="A79" t="s">
        <v>170</v>
      </c>
      <c r="B79">
        <f>Sheet1!B79*TMP!B$4</f>
        <v>1.5720760929443224E-2</v>
      </c>
      <c r="C79">
        <f>Sheet1!C79*TMP!C$4</f>
        <v>1.0459965111343955E-2</v>
      </c>
      <c r="D79">
        <f>Sheet1!D79*TMP!D$4</f>
        <v>0.3587453082843009</v>
      </c>
      <c r="E79">
        <f>Sheet1!E79*TMP!E$4</f>
        <v>1.6423539886824854E-2</v>
      </c>
      <c r="F79">
        <f>Sheet1!F79*TMP!F$4</f>
        <v>0.47601223175629304</v>
      </c>
      <c r="G79">
        <f>Sheet1!G79*TMP!G$4</f>
        <v>0.10766758491461144</v>
      </c>
      <c r="H79">
        <f>Sheet1!H79*TMP!H$4</f>
        <v>0.14226452071295545</v>
      </c>
      <c r="I79">
        <f>Sheet1!I79*TMP!I$4</f>
        <v>3.4200546531826824E-2</v>
      </c>
      <c r="J79">
        <f>Sheet1!J79*TMP!J$4</f>
        <v>0.12882331385279311</v>
      </c>
      <c r="K79">
        <f>Sheet1!K79*TMP!K$4</f>
        <v>5.8083028976909618E-2</v>
      </c>
      <c r="L79">
        <f>Sheet1!L79*TMP!L$4</f>
        <v>9.2215073041930662E-2</v>
      </c>
      <c r="M79">
        <f>Sheet1!M79*TMP!M$4</f>
        <v>0.12666355450425729</v>
      </c>
      <c r="N79">
        <f>Sheet1!N79*TMP!N$4</f>
        <v>0.5130348057499764</v>
      </c>
      <c r="O79">
        <f>Sheet1!O79*TMP!O$4</f>
        <v>0.38470611620295936</v>
      </c>
      <c r="P79">
        <f>Sheet1!P79*TMP!P$4</f>
        <v>0.10366644263746121</v>
      </c>
      <c r="Q79">
        <f>Sheet1!Q79*TMP!Q$4</f>
        <v>0.12013097023293365</v>
      </c>
      <c r="R79">
        <f>Sheet1!R79*TMP!R$4</f>
        <v>3.9433511177116437E-2</v>
      </c>
      <c r="S79">
        <f>Sheet1!S79*TMP!S$4</f>
        <v>2.2450231068070044E-2</v>
      </c>
      <c r="T79">
        <f>Sheet1!T79*TMP!T$4</f>
        <v>0.33256670257606485</v>
      </c>
    </row>
    <row r="80" spans="1:20" x14ac:dyDescent="0.45">
      <c r="A80" t="s">
        <v>171</v>
      </c>
      <c r="B80">
        <f>Sheet1!B80*TMP!B$4</f>
        <v>4.7992824684493077E-2</v>
      </c>
      <c r="C80">
        <f>Sheet1!C80*TMP!C$4</f>
        <v>3.9117105766382158E-2</v>
      </c>
      <c r="D80">
        <f>Sheet1!D80*TMP!D$4</f>
        <v>0.34525920620729716</v>
      </c>
      <c r="E80">
        <f>Sheet1!E80*TMP!E$4</f>
        <v>5.4160430978930738E-2</v>
      </c>
      <c r="F80">
        <f>Sheet1!F80*TMP!F$4</f>
        <v>0.36651395826915761</v>
      </c>
      <c r="G80">
        <f>Sheet1!G80*TMP!G$4</f>
        <v>8.7040829877958886E-2</v>
      </c>
      <c r="H80">
        <f>Sheet1!H80*TMP!H$4</f>
        <v>0.1638903118416237</v>
      </c>
      <c r="I80">
        <f>Sheet1!I80*TMP!I$4</f>
        <v>9.3808584121816141E-2</v>
      </c>
      <c r="J80">
        <f>Sheet1!J80*TMP!J$4</f>
        <v>0.21252056108930509</v>
      </c>
      <c r="K80">
        <f>Sheet1!K80*TMP!K$4</f>
        <v>7.4871243086986089E-2</v>
      </c>
      <c r="L80">
        <f>Sheet1!L80*TMP!L$4</f>
        <v>9.673568170729914E-2</v>
      </c>
      <c r="M80">
        <f>Sheet1!M80*TMP!M$4</f>
        <v>0.12765191967509293</v>
      </c>
      <c r="N80">
        <f>Sheet1!N80*TMP!N$4</f>
        <v>0.37775821610841065</v>
      </c>
      <c r="O80">
        <f>Sheet1!O80*TMP!O$4</f>
        <v>0.27133271256168867</v>
      </c>
      <c r="P80">
        <f>Sheet1!P80*TMP!P$4</f>
        <v>0.17783118087059599</v>
      </c>
      <c r="Q80">
        <f>Sheet1!Q80*TMP!Q$4</f>
        <v>0.13659422598026774</v>
      </c>
      <c r="R80">
        <f>Sheet1!R80*TMP!R$4</f>
        <v>0.24663625048084323</v>
      </c>
      <c r="S80">
        <f>Sheet1!S80*TMP!S$4</f>
        <v>0.12760565102397886</v>
      </c>
      <c r="T80">
        <f>Sheet1!T80*TMP!T$4</f>
        <v>0.26510823400797795</v>
      </c>
    </row>
    <row r="81" spans="1:20" x14ac:dyDescent="0.45">
      <c r="A81" t="s">
        <v>172</v>
      </c>
      <c r="B81">
        <f>Sheet1!B81*TMP!B$4</f>
        <v>5.2056770213761872E-2</v>
      </c>
      <c r="C81">
        <f>Sheet1!C81*TMP!C$4</f>
        <v>3.9319988479353953E-2</v>
      </c>
      <c r="D81">
        <f>Sheet1!D81*TMP!D$4</f>
        <v>0.34192855891718693</v>
      </c>
      <c r="E81">
        <f>Sheet1!E81*TMP!E$4</f>
        <v>5.4382217692839428E-2</v>
      </c>
      <c r="F81">
        <f>Sheet1!F81*TMP!F$4</f>
        <v>0.36057147161537334</v>
      </c>
      <c r="G81">
        <f>Sheet1!G81*TMP!G$4</f>
        <v>8.2301072012593859E-2</v>
      </c>
      <c r="H81">
        <f>Sheet1!H81*TMP!H$4</f>
        <v>0.16736871839664602</v>
      </c>
      <c r="I81">
        <f>Sheet1!I81*TMP!I$4</f>
        <v>8.8466746694099763E-2</v>
      </c>
      <c r="J81">
        <f>Sheet1!J81*TMP!J$4</f>
        <v>0.22844079180531934</v>
      </c>
      <c r="K81">
        <f>Sheet1!K81*TMP!K$4</f>
        <v>7.8634736545579828E-2</v>
      </c>
      <c r="L81">
        <f>Sheet1!L81*TMP!L$4</f>
        <v>7.8864009179346786E-2</v>
      </c>
      <c r="M81">
        <f>Sheet1!M81*TMP!M$4</f>
        <v>0.10835640770205979</v>
      </c>
      <c r="N81">
        <f>Sheet1!N81*TMP!N$4</f>
        <v>0.36305634405306836</v>
      </c>
      <c r="O81">
        <f>Sheet1!O81*TMP!O$4</f>
        <v>0.27812682118054505</v>
      </c>
      <c r="P81">
        <f>Sheet1!P81*TMP!P$4</f>
        <v>0.17816381048361762</v>
      </c>
      <c r="Q81">
        <f>Sheet1!Q81*TMP!Q$4</f>
        <v>0.12452800471568011</v>
      </c>
      <c r="R81">
        <f>Sheet1!R81*TMP!R$4</f>
        <v>0.25396810641593476</v>
      </c>
      <c r="S81">
        <f>Sheet1!S81*TMP!S$4</f>
        <v>0.13050050283238476</v>
      </c>
      <c r="T81">
        <f>Sheet1!T81*TMP!T$4</f>
        <v>0.25183626285821137</v>
      </c>
    </row>
    <row r="82" spans="1:20" x14ac:dyDescent="0.45">
      <c r="A82" t="s">
        <v>173</v>
      </c>
      <c r="B82">
        <f>Sheet1!B82*TMP!B$4</f>
        <v>6.9148635751802634E-2</v>
      </c>
      <c r="C82">
        <f>Sheet1!C82*TMP!C$4</f>
        <v>9.4263640478721447E-2</v>
      </c>
      <c r="D82">
        <f>Sheet1!D82*TMP!D$4</f>
        <v>0.29976353899256997</v>
      </c>
      <c r="E82">
        <f>Sheet1!E82*TMP!E$4</f>
        <v>0.14692869755288498</v>
      </c>
      <c r="F82">
        <f>Sheet1!F82*TMP!F$4</f>
        <v>0.30200203409125698</v>
      </c>
      <c r="G82">
        <f>Sheet1!G82*TMP!G$4</f>
        <v>4.9782433528674674E-2</v>
      </c>
      <c r="H82">
        <f>Sheet1!H82*TMP!H$4</f>
        <v>0.21385667267612415</v>
      </c>
      <c r="I82">
        <f>Sheet1!I82*TMP!I$4</f>
        <v>0.12186695378659507</v>
      </c>
      <c r="J82">
        <f>Sheet1!J82*TMP!J$4</f>
        <v>0.24551245182458231</v>
      </c>
      <c r="K82">
        <f>Sheet1!K82*TMP!K$4</f>
        <v>0.10729904953011905</v>
      </c>
      <c r="L82">
        <f>Sheet1!L82*TMP!L$4</f>
        <v>8.6794491715457431E-2</v>
      </c>
      <c r="M82">
        <f>Sheet1!M82*TMP!M$4</f>
        <v>0.13521356552283822</v>
      </c>
      <c r="N82">
        <f>Sheet1!N82*TMP!N$4</f>
        <v>0.21990024448309189</v>
      </c>
      <c r="O82">
        <f>Sheet1!O82*TMP!O$4</f>
        <v>0.23570147035085115</v>
      </c>
      <c r="P82">
        <f>Sheet1!P82*TMP!P$4</f>
        <v>0.20687255353027015</v>
      </c>
      <c r="Q82">
        <f>Sheet1!Q82*TMP!Q$4</f>
        <v>0.17931229328673712</v>
      </c>
      <c r="R82">
        <f>Sheet1!R82*TMP!R$4</f>
        <v>0.42949195166499149</v>
      </c>
      <c r="S82">
        <f>Sheet1!S82*TMP!S$4</f>
        <v>0.26360507240809106</v>
      </c>
      <c r="T82">
        <f>Sheet1!T82*TMP!T$4</f>
        <v>0.17655324805886244</v>
      </c>
    </row>
    <row r="83" spans="1:20" x14ac:dyDescent="0.45">
      <c r="A83" t="s">
        <v>174</v>
      </c>
      <c r="B83">
        <f>Sheet1!B83*TMP!B$4</f>
        <v>2.8450359803500809E-2</v>
      </c>
      <c r="C83">
        <f>Sheet1!C83*TMP!C$4</f>
        <v>7.3085522330033098E-2</v>
      </c>
      <c r="D83">
        <f>Sheet1!D83*TMP!D$4</f>
        <v>0.32059291408123963</v>
      </c>
      <c r="E83">
        <f>Sheet1!E83*TMP!E$4</f>
        <v>0.12115329491895967</v>
      </c>
      <c r="F83">
        <f>Sheet1!F83*TMP!F$4</f>
        <v>0.40715179695890941</v>
      </c>
      <c r="G83">
        <f>Sheet1!G83*TMP!G$4</f>
        <v>9.5618683577229358E-2</v>
      </c>
      <c r="H83">
        <f>Sheet1!H83*TMP!H$4</f>
        <v>0.22753838126881176</v>
      </c>
      <c r="I83">
        <f>Sheet1!I83*TMP!I$4</f>
        <v>6.3627447030469977E-2</v>
      </c>
      <c r="J83">
        <f>Sheet1!J83*TMP!J$4</f>
        <v>0.15017829650975886</v>
      </c>
      <c r="K83">
        <f>Sheet1!K83*TMP!K$4</f>
        <v>8.1549858499465708E-2</v>
      </c>
      <c r="L83">
        <f>Sheet1!L83*TMP!L$4</f>
        <v>0.12552612506699107</v>
      </c>
      <c r="M83">
        <f>Sheet1!M83*TMP!M$4</f>
        <v>0.18527100187770265</v>
      </c>
      <c r="N83">
        <f>Sheet1!N83*TMP!N$4</f>
        <v>0.37991011906369715</v>
      </c>
      <c r="O83">
        <f>Sheet1!O83*TMP!O$4</f>
        <v>0.32394348865177391</v>
      </c>
      <c r="P83">
        <f>Sheet1!P83*TMP!P$4</f>
        <v>0.16738473665482462</v>
      </c>
      <c r="Q83">
        <f>Sheet1!Q83*TMP!Q$4</f>
        <v>0.27299506448514205</v>
      </c>
      <c r="R83">
        <f>Sheet1!R83*TMP!R$4</f>
        <v>0.21569244821452524</v>
      </c>
      <c r="S83">
        <f>Sheet1!S83*TMP!S$4</f>
        <v>0.16593117374787497</v>
      </c>
      <c r="T83">
        <f>Sheet1!T83*TMP!T$4</f>
        <v>0.25554266655761521</v>
      </c>
    </row>
    <row r="84" spans="1:20" x14ac:dyDescent="0.45">
      <c r="A84" t="s">
        <v>175</v>
      </c>
      <c r="B84">
        <f>Sheet1!B84*TMP!B$4</f>
        <v>6.5181786221974181E-2</v>
      </c>
      <c r="C84">
        <f>Sheet1!C84*TMP!C$4</f>
        <v>0.10248184535336266</v>
      </c>
      <c r="D84">
        <f>Sheet1!D84*TMP!D$4</f>
        <v>0.30318915758373266</v>
      </c>
      <c r="E84">
        <f>Sheet1!E84*TMP!E$4</f>
        <v>0.15998120456784412</v>
      </c>
      <c r="F84">
        <f>Sheet1!F84*TMP!F$4</f>
        <v>0.2909502174674285</v>
      </c>
      <c r="G84">
        <f>Sheet1!G84*TMP!G$4</f>
        <v>6.9196529014296515E-2</v>
      </c>
      <c r="H84">
        <f>Sheet1!H84*TMP!H$4</f>
        <v>0.25178236923022429</v>
      </c>
      <c r="I84">
        <f>Sheet1!I84*TMP!I$4</f>
        <v>0.11901721744078035</v>
      </c>
      <c r="J84">
        <f>Sheet1!J84*TMP!J$4</f>
        <v>0.2497235250805632</v>
      </c>
      <c r="K84">
        <f>Sheet1!K84*TMP!K$4</f>
        <v>0.10257697674833802</v>
      </c>
      <c r="L84">
        <f>Sheet1!L84*TMP!L$4</f>
        <v>0.11210311134577115</v>
      </c>
      <c r="M84">
        <f>Sheet1!M84*TMP!M$4</f>
        <v>0.16691851139479361</v>
      </c>
      <c r="N84">
        <f>Sheet1!N84*TMP!N$4</f>
        <v>0.22764279041928215</v>
      </c>
      <c r="O84">
        <f>Sheet1!O84*TMP!O$4</f>
        <v>0.21654294486981601</v>
      </c>
      <c r="P84">
        <f>Sheet1!P84*TMP!P$4</f>
        <v>0.24140784818201011</v>
      </c>
      <c r="Q84">
        <f>Sheet1!Q84*TMP!Q$4</f>
        <v>0.27508677007960353</v>
      </c>
      <c r="R84">
        <f>Sheet1!R84*TMP!R$4</f>
        <v>0.43325543403073419</v>
      </c>
      <c r="S84">
        <f>Sheet1!S84*TMP!S$4</f>
        <v>0.27570498167478358</v>
      </c>
      <c r="T84">
        <f>Sheet1!T84*TMP!T$4</f>
        <v>0.1741084710728065</v>
      </c>
    </row>
    <row r="85" spans="1:20" x14ac:dyDescent="0.45">
      <c r="A85" t="s">
        <v>176</v>
      </c>
      <c r="B85">
        <f>Sheet1!B85*TMP!B$4</f>
        <v>5.3014158109368811E-2</v>
      </c>
      <c r="C85">
        <f>Sheet1!C85*TMP!C$4</f>
        <v>4.0006035336583944E-2</v>
      </c>
      <c r="D85">
        <f>Sheet1!D85*TMP!D$4</f>
        <v>0.34151454965090799</v>
      </c>
      <c r="E85">
        <f>Sheet1!E85*TMP!E$4</f>
        <v>5.5251040547950499E-2</v>
      </c>
      <c r="F85">
        <f>Sheet1!F85*TMP!F$4</f>
        <v>0.35764455188640443</v>
      </c>
      <c r="G85">
        <f>Sheet1!G85*TMP!G$4</f>
        <v>8.1472158534787079E-2</v>
      </c>
      <c r="H85">
        <f>Sheet1!H85*TMP!H$4</f>
        <v>0.16746436328331693</v>
      </c>
      <c r="I85">
        <f>Sheet1!I85*TMP!I$4</f>
        <v>9.0180098429823358E-2</v>
      </c>
      <c r="J85">
        <f>Sheet1!J85*TMP!J$4</f>
        <v>0.23073692891739081</v>
      </c>
      <c r="K85">
        <f>Sheet1!K85*TMP!K$4</f>
        <v>7.9162336474744008E-2</v>
      </c>
      <c r="L85">
        <f>Sheet1!L85*TMP!L$4</f>
        <v>7.8661363405479676E-2</v>
      </c>
      <c r="M85">
        <f>Sheet1!M85*TMP!M$4</f>
        <v>0.10796521420339084</v>
      </c>
      <c r="N85">
        <f>Sheet1!N85*TMP!N$4</f>
        <v>0.35917796613459385</v>
      </c>
      <c r="O85">
        <f>Sheet1!O85*TMP!O$4</f>
        <v>0.27518903191589633</v>
      </c>
      <c r="P85">
        <f>Sheet1!P85*TMP!P$4</f>
        <v>0.17979260936807476</v>
      </c>
      <c r="Q85">
        <f>Sheet1!Q85*TMP!Q$4</f>
        <v>0.12371641681946376</v>
      </c>
      <c r="R85">
        <f>Sheet1!R85*TMP!R$4</f>
        <v>0.25971858628064559</v>
      </c>
      <c r="S85">
        <f>Sheet1!S85*TMP!S$4</f>
        <v>0.13327326354962996</v>
      </c>
      <c r="T85">
        <f>Sheet1!T85*TMP!T$4</f>
        <v>0.2499887848808352</v>
      </c>
    </row>
    <row r="86" spans="1:20" x14ac:dyDescent="0.45">
      <c r="A86" t="s">
        <v>177</v>
      </c>
      <c r="B86">
        <f>Sheet1!B86*TMP!B$4</f>
        <v>0.18824829061835546</v>
      </c>
      <c r="C86">
        <f>Sheet1!C86*TMP!C$4</f>
        <v>0.29153531713077996</v>
      </c>
      <c r="D86">
        <f>Sheet1!D86*TMP!D$4</f>
        <v>0.15170730844769942</v>
      </c>
      <c r="E86">
        <f>Sheet1!E86*TMP!E$4</f>
        <v>0.3416611474260447</v>
      </c>
      <c r="F86">
        <f>Sheet1!F86*TMP!F$4</f>
        <v>0.41956179082982181</v>
      </c>
      <c r="G86">
        <f>Sheet1!G86*TMP!G$4</f>
        <v>0.23888008288306747</v>
      </c>
      <c r="H86">
        <f>Sheet1!H86*TMP!H$4</f>
        <v>0.45331636011500548</v>
      </c>
      <c r="I86">
        <f>Sheet1!I86*TMP!I$4</f>
        <v>0.19720864282394887</v>
      </c>
      <c r="J86">
        <f>Sheet1!J86*TMP!J$4</f>
        <v>0.11842296948325302</v>
      </c>
      <c r="K86">
        <f>Sheet1!K86*TMP!K$4</f>
        <v>9.6654895701935528E-2</v>
      </c>
      <c r="L86">
        <f>Sheet1!L86*TMP!L$4</f>
        <v>0.19675115250104122</v>
      </c>
      <c r="M86">
        <f>Sheet1!M86*TMP!M$4</f>
        <v>0.2408844831131253</v>
      </c>
      <c r="N86">
        <f>Sheet1!N86*TMP!N$4</f>
        <v>0.45005434083127632</v>
      </c>
      <c r="O86">
        <f>Sheet1!O86*TMP!O$4</f>
        <v>0.45157755803071969</v>
      </c>
      <c r="P86">
        <f>Sheet1!P86*TMP!P$4</f>
        <v>7.0430313412220946E-2</v>
      </c>
      <c r="Q86">
        <f>Sheet1!Q86*TMP!Q$4</f>
        <v>0.353839740790378</v>
      </c>
      <c r="R86">
        <f>Sheet1!R86*TMP!R$4</f>
        <v>0.17548107410710057</v>
      </c>
      <c r="S86">
        <f>Sheet1!S86*TMP!S$4</f>
        <v>0.22902475374744383</v>
      </c>
      <c r="T86">
        <f>Sheet1!T86*TMP!T$4</f>
        <v>0.23396156933857062</v>
      </c>
    </row>
    <row r="87" spans="1:20" x14ac:dyDescent="0.45">
      <c r="A87" t="s">
        <v>178</v>
      </c>
      <c r="B87">
        <f>Sheet1!B87*TMP!B$4</f>
        <v>0.17955348031601026</v>
      </c>
      <c r="C87">
        <f>Sheet1!C87*TMP!C$4</f>
        <v>0.27730667576684331</v>
      </c>
      <c r="D87">
        <f>Sheet1!D87*TMP!D$4</f>
        <v>0.16204403608595749</v>
      </c>
      <c r="E87">
        <f>Sheet1!E87*TMP!E$4</f>
        <v>0.32502784891695141</v>
      </c>
      <c r="F87">
        <f>Sheet1!F87*TMP!F$4</f>
        <v>0.42363111760894112</v>
      </c>
      <c r="G87">
        <f>Sheet1!G87*TMP!G$4</f>
        <v>0.23196532210863977</v>
      </c>
      <c r="H87">
        <f>Sheet1!H87*TMP!H$4</f>
        <v>0.43577478773668976</v>
      </c>
      <c r="I87">
        <f>Sheet1!I87*TMP!I$4</f>
        <v>0.1898382082300967</v>
      </c>
      <c r="J87">
        <f>Sheet1!J87*TMP!J$4</f>
        <v>0.11708450426605392</v>
      </c>
      <c r="K87">
        <f>Sheet1!K87*TMP!K$4</f>
        <v>9.4591908151160961E-2</v>
      </c>
      <c r="L87">
        <f>Sheet1!L87*TMP!L$4</f>
        <v>0.19212197805236289</v>
      </c>
      <c r="M87">
        <f>Sheet1!M87*TMP!M$4</f>
        <v>0.23554649540270728</v>
      </c>
      <c r="N87">
        <f>Sheet1!N87*TMP!N$4</f>
        <v>0.45440455306598071</v>
      </c>
      <c r="O87">
        <f>Sheet1!O87*TMP!O$4</f>
        <v>0.4487560216426294</v>
      </c>
      <c r="P87">
        <f>Sheet1!P87*TMP!P$4</f>
        <v>7.0202507888004403E-2</v>
      </c>
      <c r="Q87">
        <f>Sheet1!Q87*TMP!Q$4</f>
        <v>0.33865953877497279</v>
      </c>
      <c r="R87">
        <f>Sheet1!R87*TMP!R$4</f>
        <v>0.16765902440081909</v>
      </c>
      <c r="S87">
        <f>Sheet1!S87*TMP!S$4</f>
        <v>0.21790700159603618</v>
      </c>
      <c r="T87">
        <f>Sheet1!T87*TMP!T$4</f>
        <v>0.24032224507466438</v>
      </c>
    </row>
    <row r="88" spans="1:20" x14ac:dyDescent="0.45">
      <c r="A88" t="s">
        <v>179</v>
      </c>
      <c r="B88">
        <f>Sheet1!B88*TMP!B$4</f>
        <v>0.15034778329492815</v>
      </c>
      <c r="C88">
        <f>Sheet1!C88*TMP!C$4</f>
        <v>9.8270769060165325E-2</v>
      </c>
      <c r="D88">
        <f>Sheet1!D88*TMP!D$4</f>
        <v>0.2732419228533553</v>
      </c>
      <c r="E88">
        <f>Sheet1!E88*TMP!E$4</f>
        <v>0.14059070464085033</v>
      </c>
      <c r="F88">
        <f>Sheet1!F88*TMP!F$4</f>
        <v>0.25032516662213128</v>
      </c>
      <c r="G88">
        <f>Sheet1!G88*TMP!G$4</f>
        <v>8.2382107888105571E-2</v>
      </c>
      <c r="H88">
        <f>Sheet1!H88*TMP!H$4</f>
        <v>0.20312935190795306</v>
      </c>
      <c r="I88">
        <f>Sheet1!I88*TMP!I$4</f>
        <v>0.20192996076243172</v>
      </c>
      <c r="J88">
        <f>Sheet1!J88*TMP!J$4</f>
        <v>0.27374990871663119</v>
      </c>
      <c r="K88">
        <f>Sheet1!K88*TMP!K$4</f>
        <v>0.10068476046751265</v>
      </c>
      <c r="L88">
        <f>Sheet1!L88*TMP!L$4</f>
        <v>7.7921248288541273E-2</v>
      </c>
      <c r="M88">
        <f>Sheet1!M88*TMP!M$4</f>
        <v>0.11013449573939989</v>
      </c>
      <c r="N88">
        <f>Sheet1!N88*TMP!N$4</f>
        <v>0.21057186827584154</v>
      </c>
      <c r="O88">
        <f>Sheet1!O88*TMP!O$4</f>
        <v>0.22291128109165967</v>
      </c>
      <c r="P88">
        <f>Sheet1!P88*TMP!P$4</f>
        <v>0.21522385952935244</v>
      </c>
      <c r="Q88">
        <f>Sheet1!Q88*TMP!Q$4</f>
        <v>0.12512761731232855</v>
      </c>
      <c r="R88">
        <f>Sheet1!R88*TMP!R$4</f>
        <v>0.43202561228810027</v>
      </c>
      <c r="S88">
        <f>Sheet1!S88*TMP!S$4</f>
        <v>0.23524185120103189</v>
      </c>
      <c r="T88">
        <f>Sheet1!T88*TMP!T$4</f>
        <v>0.19438858937427164</v>
      </c>
    </row>
    <row r="89" spans="1:20" x14ac:dyDescent="0.45">
      <c r="A89" t="s">
        <v>180</v>
      </c>
      <c r="B89">
        <f>Sheet1!B89*TMP!B$4</f>
        <v>6.4286688347065399E-2</v>
      </c>
      <c r="C89">
        <f>Sheet1!C89*TMP!C$4</f>
        <v>0.10300095200549543</v>
      </c>
      <c r="D89">
        <f>Sheet1!D89*TMP!D$4</f>
        <v>0.30283561418151533</v>
      </c>
      <c r="E89">
        <f>Sheet1!E89*TMP!E$4</f>
        <v>0.16119975008722126</v>
      </c>
      <c r="F89">
        <f>Sheet1!F89*TMP!F$4</f>
        <v>0.29310386268561461</v>
      </c>
      <c r="G89">
        <f>Sheet1!G89*TMP!G$4</f>
        <v>6.9882447093084943E-2</v>
      </c>
      <c r="H89">
        <f>Sheet1!H89*TMP!H$4</f>
        <v>0.25342011230121209</v>
      </c>
      <c r="I89">
        <f>Sheet1!I89*TMP!I$4</f>
        <v>0.11755898122434583</v>
      </c>
      <c r="J89">
        <f>Sheet1!J89*TMP!J$4</f>
        <v>0.24730681740821267</v>
      </c>
      <c r="K89">
        <f>Sheet1!K89*TMP!K$4</f>
        <v>0.10246325430862864</v>
      </c>
      <c r="L89">
        <f>Sheet1!L89*TMP!L$4</f>
        <v>0.11301637058839487</v>
      </c>
      <c r="M89">
        <f>Sheet1!M89*TMP!M$4</f>
        <v>0.1686109352108941</v>
      </c>
      <c r="N89">
        <f>Sheet1!N89*TMP!N$4</f>
        <v>0.22946623359567109</v>
      </c>
      <c r="O89">
        <f>Sheet1!O89*TMP!O$4</f>
        <v>0.21891447835088887</v>
      </c>
      <c r="P89">
        <f>Sheet1!P89*TMP!P$4</f>
        <v>0.24066473371106037</v>
      </c>
      <c r="Q89">
        <f>Sheet1!Q89*TMP!Q$4</f>
        <v>0.27914968974058207</v>
      </c>
      <c r="R89">
        <f>Sheet1!R89*TMP!R$4</f>
        <v>0.43002589463460833</v>
      </c>
      <c r="S89">
        <f>Sheet1!S89*TMP!S$4</f>
        <v>0.27542189240255743</v>
      </c>
      <c r="T89">
        <f>Sheet1!T89*TMP!T$4</f>
        <v>0.17470236196789901</v>
      </c>
    </row>
    <row r="90" spans="1:20" x14ac:dyDescent="0.45">
      <c r="A90" t="s">
        <v>181</v>
      </c>
      <c r="B90">
        <f>Sheet1!B90*TMP!B$4</f>
        <v>0.18225330742167919</v>
      </c>
      <c r="C90">
        <f>Sheet1!C90*TMP!C$4</f>
        <v>0.28173308228313587</v>
      </c>
      <c r="D90">
        <f>Sheet1!D90*TMP!D$4</f>
        <v>0.15883200356120433</v>
      </c>
      <c r="E90">
        <f>Sheet1!E90*TMP!E$4</f>
        <v>0.33020759432500296</v>
      </c>
      <c r="F90">
        <f>Sheet1!F90*TMP!F$4</f>
        <v>0.42237036522907651</v>
      </c>
      <c r="G90">
        <f>Sheet1!G90*TMP!G$4</f>
        <v>0.23411258571895052</v>
      </c>
      <c r="H90">
        <f>Sheet1!H90*TMP!H$4</f>
        <v>0.44122939358465196</v>
      </c>
      <c r="I90">
        <f>Sheet1!I90*TMP!I$4</f>
        <v>0.19212834026160627</v>
      </c>
      <c r="J90">
        <f>Sheet1!J90*TMP!J$4</f>
        <v>0.11750199161425527</v>
      </c>
      <c r="K90">
        <f>Sheet1!K90*TMP!K$4</f>
        <v>9.5232174052907334E-2</v>
      </c>
      <c r="L90">
        <f>Sheet1!L90*TMP!L$4</f>
        <v>0.19356329039869569</v>
      </c>
      <c r="M90">
        <f>Sheet1!M90*TMP!M$4</f>
        <v>0.23720409632787365</v>
      </c>
      <c r="N90">
        <f>Sheet1!N90*TMP!N$4</f>
        <v>0.45305128264903577</v>
      </c>
      <c r="O90">
        <f>Sheet1!O90*TMP!O$4</f>
        <v>0.44963728347183535</v>
      </c>
      <c r="P90">
        <f>Sheet1!P90*TMP!P$4</f>
        <v>7.0275852004032552E-2</v>
      </c>
      <c r="Q90">
        <f>Sheet1!Q90*TMP!Q$4</f>
        <v>0.34338108554993985</v>
      </c>
      <c r="R90">
        <f>Sheet1!R90*TMP!R$4</f>
        <v>0.170095723488599</v>
      </c>
      <c r="S90">
        <f>Sheet1!S90*TMP!S$4</f>
        <v>0.22137320807305658</v>
      </c>
      <c r="T90">
        <f>Sheet1!T90*TMP!T$4</f>
        <v>0.23834324592657044</v>
      </c>
    </row>
    <row r="91" spans="1:20" x14ac:dyDescent="0.45">
      <c r="A91" t="s">
        <v>182</v>
      </c>
      <c r="B91">
        <f>Sheet1!B91*TMP!B$4</f>
        <v>0.15656395245445343</v>
      </c>
      <c r="C91">
        <f>Sheet1!C91*TMP!C$4</f>
        <v>0.10687425383524524</v>
      </c>
      <c r="D91">
        <f>Sheet1!D91*TMP!D$4</f>
        <v>0.28762155447049065</v>
      </c>
      <c r="E91">
        <f>Sheet1!E91*TMP!E$4</f>
        <v>0.15874768211703916</v>
      </c>
      <c r="F91">
        <f>Sheet1!F91*TMP!F$4</f>
        <v>0.18924902109357195</v>
      </c>
      <c r="G91">
        <f>Sheet1!G91*TMP!G$4</f>
        <v>5.1427701215425912E-2</v>
      </c>
      <c r="H91">
        <f>Sheet1!H91*TMP!H$4</f>
        <v>0.2158198099255465</v>
      </c>
      <c r="I91">
        <f>Sheet1!I91*TMP!I$4</f>
        <v>0.22114019187766282</v>
      </c>
      <c r="J91">
        <f>Sheet1!J91*TMP!J$4</f>
        <v>0.27324511428617998</v>
      </c>
      <c r="K91">
        <f>Sheet1!K91*TMP!K$4</f>
        <v>0.11019400253183076</v>
      </c>
      <c r="L91">
        <f>Sheet1!L91*TMP!L$4</f>
        <v>8.5482529059834972E-2</v>
      </c>
      <c r="M91">
        <f>Sheet1!M91*TMP!M$4</f>
        <v>0.13730500387666361</v>
      </c>
      <c r="N91">
        <f>Sheet1!N91*TMP!N$4</f>
        <v>0.15593467393322683</v>
      </c>
      <c r="O91">
        <f>Sheet1!O91*TMP!O$4</f>
        <v>0.14476712030946437</v>
      </c>
      <c r="P91">
        <f>Sheet1!P91*TMP!P$4</f>
        <v>0.25665116602978494</v>
      </c>
      <c r="Q91">
        <f>Sheet1!Q91*TMP!Q$4</f>
        <v>0.20341087480577688</v>
      </c>
      <c r="R91">
        <f>Sheet1!R91*TMP!R$4</f>
        <v>0.53858614230155122</v>
      </c>
      <c r="S91">
        <f>Sheet1!S91*TMP!S$4</f>
        <v>0.31966174280310533</v>
      </c>
      <c r="T91">
        <f>Sheet1!T91*TMP!T$4</f>
        <v>0.18225846175238772</v>
      </c>
    </row>
    <row r="92" spans="1:20" x14ac:dyDescent="0.45">
      <c r="A92" t="s">
        <v>183</v>
      </c>
      <c r="B92">
        <f>Sheet1!B92*TMP!B$4</f>
        <v>1.5518764725190473E-2</v>
      </c>
      <c r="C92">
        <f>Sheet1!C92*TMP!C$4</f>
        <v>1.0077507960687848E-2</v>
      </c>
      <c r="D92">
        <f>Sheet1!D92*TMP!D$4</f>
        <v>0.35892046265060157</v>
      </c>
      <c r="E92">
        <f>Sheet1!E92*TMP!E$4</f>
        <v>1.5823031166008014E-2</v>
      </c>
      <c r="F92">
        <f>Sheet1!F92*TMP!F$4</f>
        <v>0.47700105042696928</v>
      </c>
      <c r="G92">
        <f>Sheet1!G92*TMP!G$4</f>
        <v>0.10733831712486859</v>
      </c>
      <c r="H92">
        <f>Sheet1!H92*TMP!H$4</f>
        <v>0.14048208100283913</v>
      </c>
      <c r="I92">
        <f>Sheet1!I92*TMP!I$4</f>
        <v>3.4700449867362926E-2</v>
      </c>
      <c r="J92">
        <f>Sheet1!J92*TMP!J$4</f>
        <v>0.12732399334298464</v>
      </c>
      <c r="K92">
        <f>Sheet1!K92*TMP!K$4</f>
        <v>5.793125710894912E-2</v>
      </c>
      <c r="L92">
        <f>Sheet1!L92*TMP!L$4</f>
        <v>9.2690560098429714E-2</v>
      </c>
      <c r="M92">
        <f>Sheet1!M92*TMP!M$4</f>
        <v>0.12699644912716204</v>
      </c>
      <c r="N92">
        <f>Sheet1!N92*TMP!N$4</f>
        <v>0.51408556917581361</v>
      </c>
      <c r="O92">
        <f>Sheet1!O92*TMP!O$4</f>
        <v>0.38495861547132854</v>
      </c>
      <c r="P92">
        <f>Sheet1!P92*TMP!P$4</f>
        <v>0.10226583355747185</v>
      </c>
      <c r="Q92">
        <f>Sheet1!Q92*TMP!Q$4</f>
        <v>0.11738682424236385</v>
      </c>
      <c r="R92">
        <f>Sheet1!R92*TMP!R$4</f>
        <v>3.8492674817425444E-2</v>
      </c>
      <c r="S92">
        <f>Sheet1!S92*TMP!S$4</f>
        <v>2.1616029451304843E-2</v>
      </c>
      <c r="T92">
        <f>Sheet1!T92*TMP!T$4</f>
        <v>0.33381974480718679</v>
      </c>
    </row>
    <row r="93" spans="1:20" x14ac:dyDescent="0.45">
      <c r="A93" t="s">
        <v>184</v>
      </c>
      <c r="B93">
        <f>Sheet1!B93*TMP!B$4</f>
        <v>0.14295169310966177</v>
      </c>
      <c r="C93">
        <f>Sheet1!C93*TMP!C$4</f>
        <v>4.2567023697269786E-2</v>
      </c>
      <c r="D93">
        <f>Sheet1!D93*TMP!D$4</f>
        <v>0.32769967324934335</v>
      </c>
      <c r="E93">
        <f>Sheet1!E93*TMP!E$4</f>
        <v>5.0584142632511458E-2</v>
      </c>
      <c r="F93">
        <f>Sheet1!F93*TMP!F$4</f>
        <v>0.25604482372790238</v>
      </c>
      <c r="G93">
        <f>Sheet1!G93*TMP!G$4</f>
        <v>6.3664119344349221E-2</v>
      </c>
      <c r="H93">
        <f>Sheet1!H93*TMP!H$4</f>
        <v>0.12924264871675828</v>
      </c>
      <c r="I93">
        <f>Sheet1!I93*TMP!I$4</f>
        <v>0.1912760201125161</v>
      </c>
      <c r="J93">
        <f>Sheet1!J93*TMP!J$4</f>
        <v>0.25753539367080075</v>
      </c>
      <c r="K93">
        <f>Sheet1!K93*TMP!K$4</f>
        <v>8.6277586516661869E-2</v>
      </c>
      <c r="L93">
        <f>Sheet1!L93*TMP!L$4</f>
        <v>5.1281181043830157E-2</v>
      </c>
      <c r="M93">
        <f>Sheet1!M93*TMP!M$4</f>
        <v>7.6071792822143505E-2</v>
      </c>
      <c r="N93">
        <f>Sheet1!N93*TMP!N$4</f>
        <v>0.28868513148325686</v>
      </c>
      <c r="O93">
        <f>Sheet1!O93*TMP!O$4</f>
        <v>0.2019437699786519</v>
      </c>
      <c r="P93">
        <f>Sheet1!P93*TMP!P$4</f>
        <v>0.19565820229033115</v>
      </c>
      <c r="Q93">
        <f>Sheet1!Q93*TMP!Q$4</f>
        <v>4.6861755107789449E-2</v>
      </c>
      <c r="R93">
        <f>Sheet1!R93*TMP!R$4</f>
        <v>0.36486010187074841</v>
      </c>
      <c r="S93">
        <f>Sheet1!S93*TMP!S$4</f>
        <v>0.17443828751380216</v>
      </c>
      <c r="T93">
        <f>Sheet1!T93*TMP!T$4</f>
        <v>0.25800944227315481</v>
      </c>
    </row>
    <row r="94" spans="1:20" x14ac:dyDescent="0.45">
      <c r="A94" t="s">
        <v>185</v>
      </c>
      <c r="B94">
        <f>Sheet1!B94*TMP!B$4</f>
        <v>6.5602523710155611E-2</v>
      </c>
      <c r="C94">
        <f>Sheet1!C94*TMP!C$4</f>
        <v>0.10605685991201251</v>
      </c>
      <c r="D94">
        <f>Sheet1!D94*TMP!D$4</f>
        <v>0.30046339350557166</v>
      </c>
      <c r="E94">
        <f>Sheet1!E94*TMP!E$4</f>
        <v>0.1662316881042418</v>
      </c>
      <c r="F94">
        <f>Sheet1!F94*TMP!F$4</f>
        <v>0.28893384009581918</v>
      </c>
      <c r="G94">
        <f>Sheet1!G94*TMP!G$4</f>
        <v>6.7708346874862241E-2</v>
      </c>
      <c r="H94">
        <f>Sheet1!H94*TMP!H$4</f>
        <v>0.25556266047486614</v>
      </c>
      <c r="I94">
        <f>Sheet1!I94*TMP!I$4</f>
        <v>0.12002597952889622</v>
      </c>
      <c r="J94">
        <f>Sheet1!J94*TMP!J$4</f>
        <v>0.24912593346596526</v>
      </c>
      <c r="K94">
        <f>Sheet1!K94*TMP!K$4</f>
        <v>0.10419855471768727</v>
      </c>
      <c r="L94">
        <f>Sheet1!L94*TMP!L$4</f>
        <v>0.11314454372430205</v>
      </c>
      <c r="M94">
        <f>Sheet1!M94*TMP!M$4</f>
        <v>0.16958445504979439</v>
      </c>
      <c r="N94">
        <f>Sheet1!N94*TMP!N$4</f>
        <v>0.2203946137426373</v>
      </c>
      <c r="O94">
        <f>Sheet1!O94*TMP!O$4</f>
        <v>0.21563312767968287</v>
      </c>
      <c r="P94">
        <f>Sheet1!P94*TMP!P$4</f>
        <v>0.24256749841885691</v>
      </c>
      <c r="Q94">
        <f>Sheet1!Q94*TMP!Q$4</f>
        <v>0.28089105765236411</v>
      </c>
      <c r="R94">
        <f>Sheet1!R94*TMP!R$4</f>
        <v>0.44146843574822575</v>
      </c>
      <c r="S94">
        <f>Sheet1!S94*TMP!S$4</f>
        <v>0.28335547136174766</v>
      </c>
      <c r="T94">
        <f>Sheet1!T94*TMP!T$4</f>
        <v>0.17006314935397215</v>
      </c>
    </row>
    <row r="95" spans="1:20" x14ac:dyDescent="0.45">
      <c r="A95" t="s">
        <v>186</v>
      </c>
      <c r="B95">
        <f>Sheet1!B95*TMP!B$4</f>
        <v>0.17934886267341568</v>
      </c>
      <c r="C95">
        <f>Sheet1!C95*TMP!C$4</f>
        <v>0.27714062390959088</v>
      </c>
      <c r="D95">
        <f>Sheet1!D95*TMP!D$4</f>
        <v>0.16223884308461034</v>
      </c>
      <c r="E95">
        <f>Sheet1!E95*TMP!E$4</f>
        <v>0.32494133664468255</v>
      </c>
      <c r="F95">
        <f>Sheet1!F95*TMP!F$4</f>
        <v>0.42378434831989253</v>
      </c>
      <c r="G95">
        <f>Sheet1!G95*TMP!G$4</f>
        <v>0.23180586123692978</v>
      </c>
      <c r="H95">
        <f>Sheet1!H95*TMP!H$4</f>
        <v>0.43552057536940031</v>
      </c>
      <c r="I95">
        <f>Sheet1!I95*TMP!I$4</f>
        <v>0.18969613539420579</v>
      </c>
      <c r="J95">
        <f>Sheet1!J95*TMP!J$4</f>
        <v>0.11709138994261369</v>
      </c>
      <c r="K95">
        <f>Sheet1!K95*TMP!K$4</f>
        <v>9.4536975063490944E-2</v>
      </c>
      <c r="L95">
        <f>Sheet1!L95*TMP!L$4</f>
        <v>0.19209278733946741</v>
      </c>
      <c r="M95">
        <f>Sheet1!M95*TMP!M$4</f>
        <v>0.23542294497994704</v>
      </c>
      <c r="N95">
        <f>Sheet1!N95*TMP!N$4</f>
        <v>0.45445619396322284</v>
      </c>
      <c r="O95">
        <f>Sheet1!O95*TMP!O$4</f>
        <v>0.44879467399409512</v>
      </c>
      <c r="P95">
        <f>Sheet1!P95*TMP!P$4</f>
        <v>7.0250390687995892E-2</v>
      </c>
      <c r="Q95">
        <f>Sheet1!Q95*TMP!Q$4</f>
        <v>0.3384643770929926</v>
      </c>
      <c r="R95">
        <f>Sheet1!R95*TMP!R$4</f>
        <v>0.16763566694713902</v>
      </c>
      <c r="S95">
        <f>Sheet1!S95*TMP!S$4</f>
        <v>0.21793180044346114</v>
      </c>
      <c r="T95">
        <f>Sheet1!T95*TMP!T$4</f>
        <v>0.24039140745855486</v>
      </c>
    </row>
    <row r="96" spans="1:20" x14ac:dyDescent="0.45">
      <c r="A96" t="s">
        <v>187</v>
      </c>
      <c r="B96">
        <f>Sheet1!B96*TMP!B$4</f>
        <v>6.5178624176695135E-2</v>
      </c>
      <c r="C96">
        <f>Sheet1!C96*TMP!C$4</f>
        <v>0.10395436047365021</v>
      </c>
      <c r="D96">
        <f>Sheet1!D96*TMP!D$4</f>
        <v>0.30207423756645807</v>
      </c>
      <c r="E96">
        <f>Sheet1!E96*TMP!E$4</f>
        <v>0.16261310452602221</v>
      </c>
      <c r="F96">
        <f>Sheet1!F96*TMP!F$4</f>
        <v>0.29057116632338348</v>
      </c>
      <c r="G96">
        <f>Sheet1!G96*TMP!G$4</f>
        <v>6.8750021483492685E-2</v>
      </c>
      <c r="H96">
        <f>Sheet1!H96*TMP!H$4</f>
        <v>0.253540373561774</v>
      </c>
      <c r="I96">
        <f>Sheet1!I96*TMP!I$4</f>
        <v>0.11913657597944606</v>
      </c>
      <c r="J96">
        <f>Sheet1!J96*TMP!J$4</f>
        <v>0.24904740560601776</v>
      </c>
      <c r="K96">
        <f>Sheet1!K96*TMP!K$4</f>
        <v>0.10318044987026417</v>
      </c>
      <c r="L96">
        <f>Sheet1!L96*TMP!L$4</f>
        <v>0.11267269785798527</v>
      </c>
      <c r="M96">
        <f>Sheet1!M96*TMP!M$4</f>
        <v>0.16825747816451908</v>
      </c>
      <c r="N96">
        <f>Sheet1!N96*TMP!N$4</f>
        <v>0.22518806758209037</v>
      </c>
      <c r="O96">
        <f>Sheet1!O96*TMP!O$4</f>
        <v>0.21663023356003877</v>
      </c>
      <c r="P96">
        <f>Sheet1!P96*TMP!P$4</f>
        <v>0.24171728475002202</v>
      </c>
      <c r="Q96">
        <f>Sheet1!Q96*TMP!Q$4</f>
        <v>0.27807175671576279</v>
      </c>
      <c r="R96">
        <f>Sheet1!R96*TMP!R$4</f>
        <v>0.43582221767041507</v>
      </c>
      <c r="S96">
        <f>Sheet1!S96*TMP!S$4</f>
        <v>0.27859889694790657</v>
      </c>
      <c r="T96">
        <f>Sheet1!T96*TMP!T$4</f>
        <v>0.17266024123561713</v>
      </c>
    </row>
    <row r="97" spans="1:20" x14ac:dyDescent="0.45">
      <c r="A97" t="s">
        <v>188</v>
      </c>
      <c r="B97">
        <f>Sheet1!B97*TMP!B$4</f>
        <v>6.3352486479165401E-2</v>
      </c>
      <c r="C97">
        <f>Sheet1!C97*TMP!C$4</f>
        <v>0.10134551600928422</v>
      </c>
      <c r="D97">
        <f>Sheet1!D97*TMP!D$4</f>
        <v>0.30413046752012346</v>
      </c>
      <c r="E97">
        <f>Sheet1!E97*TMP!E$4</f>
        <v>0.15854586172726601</v>
      </c>
      <c r="F97">
        <f>Sheet1!F97*TMP!F$4</f>
        <v>0.29592926865935371</v>
      </c>
      <c r="G97">
        <f>Sheet1!G97*TMP!G$4</f>
        <v>7.1269040100476078E-2</v>
      </c>
      <c r="H97">
        <f>Sheet1!H97*TMP!H$4</f>
        <v>0.25251156101797934</v>
      </c>
      <c r="I97">
        <f>Sheet1!I97*TMP!I$4</f>
        <v>0.11585101949351301</v>
      </c>
      <c r="J97">
        <f>Sheet1!J97*TMP!J$4</f>
        <v>0.24578190955560295</v>
      </c>
      <c r="K97">
        <f>Sheet1!K97*TMP!K$4</f>
        <v>0.10144236525225735</v>
      </c>
      <c r="L97">
        <f>Sheet1!L97*TMP!L$4</f>
        <v>0.11312337611676335</v>
      </c>
      <c r="M97">
        <f>Sheet1!M97*TMP!M$4</f>
        <v>0.16838579073643875</v>
      </c>
      <c r="N97">
        <f>Sheet1!N97*TMP!N$4</f>
        <v>0.23504635513068664</v>
      </c>
      <c r="O97">
        <f>Sheet1!O97*TMP!O$4</f>
        <v>0.22127172243351409</v>
      </c>
      <c r="P97">
        <f>Sheet1!P97*TMP!P$4</f>
        <v>0.23942292986361285</v>
      </c>
      <c r="Q97">
        <f>Sheet1!Q97*TMP!Q$4</f>
        <v>0.27895193226085857</v>
      </c>
      <c r="R97">
        <f>Sheet1!R97*TMP!R$4</f>
        <v>0.42280340731265825</v>
      </c>
      <c r="S97">
        <f>Sheet1!S97*TMP!S$4</f>
        <v>0.27080138729664677</v>
      </c>
      <c r="T97">
        <f>Sheet1!T97*TMP!T$4</f>
        <v>0.17748901043539228</v>
      </c>
    </row>
    <row r="98" spans="1:20" x14ac:dyDescent="0.45">
      <c r="A98" t="s">
        <v>189</v>
      </c>
      <c r="B98">
        <f>Sheet1!B98*TMP!B$4</f>
        <v>0.18399592091479641</v>
      </c>
      <c r="C98">
        <f>Sheet1!C98*TMP!C$4</f>
        <v>0.28484669007610219</v>
      </c>
      <c r="D98">
        <f>Sheet1!D98*TMP!D$4</f>
        <v>0.15668514098631245</v>
      </c>
      <c r="E98">
        <f>Sheet1!E98*TMP!E$4</f>
        <v>0.33401436262801626</v>
      </c>
      <c r="F98">
        <f>Sheet1!F98*TMP!F$4</f>
        <v>0.42164395571694951</v>
      </c>
      <c r="G98">
        <f>Sheet1!G98*TMP!G$4</f>
        <v>0.2355035098155572</v>
      </c>
      <c r="H98">
        <f>Sheet1!H98*TMP!H$4</f>
        <v>0.44499115820917073</v>
      </c>
      <c r="I98">
        <f>Sheet1!I98*TMP!I$4</f>
        <v>0.19365420862856342</v>
      </c>
      <c r="J98">
        <f>Sheet1!J98*TMP!J$4</f>
        <v>0.11782980402572876</v>
      </c>
      <c r="K98">
        <f>Sheet1!K98*TMP!K$4</f>
        <v>9.563573219076861E-2</v>
      </c>
      <c r="L98">
        <f>Sheet1!L98*TMP!L$4</f>
        <v>0.19461480875027201</v>
      </c>
      <c r="M98">
        <f>Sheet1!M98*TMP!M$4</f>
        <v>0.2382771475460711</v>
      </c>
      <c r="N98">
        <f>Sheet1!N98*TMP!N$4</f>
        <v>0.45210069397696878</v>
      </c>
      <c r="O98">
        <f>Sheet1!O98*TMP!O$4</f>
        <v>0.45036577602062594</v>
      </c>
      <c r="P98">
        <f>Sheet1!P98*TMP!P$4</f>
        <v>7.0404122388224619E-2</v>
      </c>
      <c r="Q98">
        <f>Sheet1!Q98*TMP!Q$4</f>
        <v>0.34667498377026851</v>
      </c>
      <c r="R98">
        <f>Sheet1!R98*TMP!R$4</f>
        <v>0.17191279494840569</v>
      </c>
      <c r="S98">
        <f>Sheet1!S98*TMP!S$4</f>
        <v>0.22404586477753238</v>
      </c>
      <c r="T98">
        <f>Sheet1!T98*TMP!T$4</f>
        <v>0.23694349567944259</v>
      </c>
    </row>
    <row r="99" spans="1:20" x14ac:dyDescent="0.45">
      <c r="A99" t="s">
        <v>190</v>
      </c>
      <c r="B99">
        <f>Sheet1!B99*TMP!B$4</f>
        <v>0.14009266127231271</v>
      </c>
      <c r="C99">
        <f>Sheet1!C99*TMP!C$4</f>
        <v>5.1263443463896864E-2</v>
      </c>
      <c r="D99">
        <f>Sheet1!D99*TMP!D$4</f>
        <v>0.3305340897823088</v>
      </c>
      <c r="E99">
        <f>Sheet1!E99*TMP!E$4</f>
        <v>6.4561892547980282E-2</v>
      </c>
      <c r="F99">
        <f>Sheet1!F99*TMP!F$4</f>
        <v>0.24481691209746426</v>
      </c>
      <c r="G99">
        <f>Sheet1!G99*TMP!G$4</f>
        <v>8.331534781362003E-2</v>
      </c>
      <c r="H99">
        <f>Sheet1!H99*TMP!H$4</f>
        <v>0.16775565369379292</v>
      </c>
      <c r="I99">
        <f>Sheet1!I99*TMP!I$4</f>
        <v>0.18925220011535968</v>
      </c>
      <c r="J99">
        <f>Sheet1!J99*TMP!J$4</f>
        <v>0.26012094914745593</v>
      </c>
      <c r="K99">
        <f>Sheet1!K99*TMP!K$4</f>
        <v>8.1591827621903978E-2</v>
      </c>
      <c r="L99">
        <f>Sheet1!L99*TMP!L$4</f>
        <v>7.6794439342453627E-2</v>
      </c>
      <c r="M99">
        <f>Sheet1!M99*TMP!M$4</f>
        <v>0.10856873360802118</v>
      </c>
      <c r="N99">
        <f>Sheet1!N99*TMP!N$4</f>
        <v>0.29665131518286231</v>
      </c>
      <c r="O99">
        <f>Sheet1!O99*TMP!O$4</f>
        <v>0.18341103886687382</v>
      </c>
      <c r="P99">
        <f>Sheet1!P99*TMP!P$4</f>
        <v>0.22980254099173347</v>
      </c>
      <c r="Q99">
        <f>Sheet1!Q99*TMP!Q$4</f>
        <v>0.14451463166708162</v>
      </c>
      <c r="R99">
        <f>Sheet1!R99*TMP!R$4</f>
        <v>0.36783638773480415</v>
      </c>
      <c r="S99">
        <f>Sheet1!S99*TMP!S$4</f>
        <v>0.18706192647158087</v>
      </c>
      <c r="T99">
        <f>Sheet1!T99*TMP!T$4</f>
        <v>0.25632418260661705</v>
      </c>
    </row>
    <row r="100" spans="1:20" x14ac:dyDescent="0.45">
      <c r="A100" t="s">
        <v>191</v>
      </c>
      <c r="B100">
        <f>Sheet1!B100*TMP!B$4</f>
        <v>0.18412412343819037</v>
      </c>
      <c r="C100">
        <f>Sheet1!C100*TMP!C$4</f>
        <v>0.28499608661495762</v>
      </c>
      <c r="D100">
        <f>Sheet1!D100*TMP!D$4</f>
        <v>0.15655006608745894</v>
      </c>
      <c r="E100">
        <f>Sheet1!E100*TMP!E$4</f>
        <v>0.33415050342991476</v>
      </c>
      <c r="F100">
        <f>Sheet1!F100*TMP!F$4</f>
        <v>0.42156339131382464</v>
      </c>
      <c r="G100">
        <f>Sheet1!G100*TMP!G$4</f>
        <v>0.23560429720899626</v>
      </c>
      <c r="H100">
        <f>Sheet1!H100*TMP!H$4</f>
        <v>0.44519305156607197</v>
      </c>
      <c r="I100">
        <f>Sheet1!I100*TMP!I$4</f>
        <v>0.19375165551556989</v>
      </c>
      <c r="J100">
        <f>Sheet1!J100*TMP!J$4</f>
        <v>0.11783580412113208</v>
      </c>
      <c r="K100">
        <f>Sheet1!K100*TMP!K$4</f>
        <v>9.5668434836794436E-2</v>
      </c>
      <c r="L100">
        <f>Sheet1!L100*TMP!L$4</f>
        <v>0.19465452763273289</v>
      </c>
      <c r="M100">
        <f>Sheet1!M100*TMP!M$4</f>
        <v>0.23835511392061851</v>
      </c>
      <c r="N100">
        <f>Sheet1!N100*TMP!N$4</f>
        <v>0.45205470570733591</v>
      </c>
      <c r="O100">
        <f>Sheet1!O100*TMP!O$4</f>
        <v>0.4503697873681875</v>
      </c>
      <c r="P100">
        <f>Sheet1!P100*TMP!P$4</f>
        <v>7.0388428829090577E-2</v>
      </c>
      <c r="Q100">
        <f>Sheet1!Q100*TMP!Q$4</f>
        <v>0.34684081418338797</v>
      </c>
      <c r="R100">
        <f>Sheet1!R100*TMP!R$4</f>
        <v>0.17197061721887311</v>
      </c>
      <c r="S100">
        <f>Sheet1!S100*TMP!S$4</f>
        <v>0.22410729602806403</v>
      </c>
      <c r="T100">
        <f>Sheet1!T100*TMP!T$4</f>
        <v>0.23687852407955085</v>
      </c>
    </row>
    <row r="101" spans="1:20" x14ac:dyDescent="0.45">
      <c r="A101" t="s">
        <v>192</v>
      </c>
      <c r="B101">
        <f>Sheet1!B101*TMP!B$4</f>
        <v>6.2452554332589727E-2</v>
      </c>
      <c r="C101">
        <f>Sheet1!C101*TMP!C$4</f>
        <v>9.8752726662014789E-2</v>
      </c>
      <c r="D101">
        <f>Sheet1!D101*TMP!D$4</f>
        <v>0.30613361600717115</v>
      </c>
      <c r="E101">
        <f>Sheet1!E101*TMP!E$4</f>
        <v>0.15420610499603393</v>
      </c>
      <c r="F101">
        <f>Sheet1!F101*TMP!F$4</f>
        <v>0.29891343598295789</v>
      </c>
      <c r="G101">
        <f>Sheet1!G101*TMP!G$4</f>
        <v>7.2909435672556352E-2</v>
      </c>
      <c r="H101">
        <f>Sheet1!H101*TMP!H$4</f>
        <v>0.25044719219473294</v>
      </c>
      <c r="I101">
        <f>Sheet1!I101*TMP!I$4</f>
        <v>0.11412121275761274</v>
      </c>
      <c r="J101">
        <f>Sheet1!J101*TMP!J$4</f>
        <v>0.2447659963201913</v>
      </c>
      <c r="K101">
        <f>Sheet1!K101*TMP!K$4</f>
        <v>0.10004910518421699</v>
      </c>
      <c r="L101">
        <f>Sheet1!L101*TMP!L$4</f>
        <v>0.1128420949152448</v>
      </c>
      <c r="M101">
        <f>Sheet1!M101*TMP!M$4</f>
        <v>0.1672642706785066</v>
      </c>
      <c r="N101">
        <f>Sheet1!N101*TMP!N$4</f>
        <v>0.24209205216301774</v>
      </c>
      <c r="O101">
        <f>Sheet1!O101*TMP!O$4</f>
        <v>0.22348894168353031</v>
      </c>
      <c r="P101">
        <f>Sheet1!P101*TMP!P$4</f>
        <v>0.23801489841103363</v>
      </c>
      <c r="Q101">
        <f>Sheet1!Q101*TMP!Q$4</f>
        <v>0.27674540340698772</v>
      </c>
      <c r="R101">
        <f>Sheet1!R101*TMP!R$4</f>
        <v>0.41409617082746231</v>
      </c>
      <c r="S101">
        <f>Sheet1!S101*TMP!S$4</f>
        <v>0.26438573885348687</v>
      </c>
      <c r="T101">
        <f>Sheet1!T101*TMP!T$4</f>
        <v>0.18115770258524938</v>
      </c>
    </row>
    <row r="102" spans="1:20" x14ac:dyDescent="0.45">
      <c r="A102" t="s">
        <v>193</v>
      </c>
      <c r="B102">
        <f>Sheet1!B102*TMP!B$4</f>
        <v>6.4338391255984423E-2</v>
      </c>
      <c r="C102">
        <f>Sheet1!C102*TMP!C$4</f>
        <v>0.10201320504712773</v>
      </c>
      <c r="D102">
        <f>Sheet1!D102*TMP!D$4</f>
        <v>0.30358129953545027</v>
      </c>
      <c r="E102">
        <f>Sheet1!E102*TMP!E$4</f>
        <v>0.15941817667859642</v>
      </c>
      <c r="F102">
        <f>Sheet1!F102*TMP!F$4</f>
        <v>0.29323126996794696</v>
      </c>
      <c r="G102">
        <f>Sheet1!G102*TMP!G$4</f>
        <v>7.0135187145968308E-2</v>
      </c>
      <c r="H102">
        <f>Sheet1!H102*TMP!H$4</f>
        <v>0.25218440268961123</v>
      </c>
      <c r="I102">
        <f>Sheet1!I102*TMP!I$4</f>
        <v>0.11756212681010571</v>
      </c>
      <c r="J102">
        <f>Sheet1!J102*TMP!J$4</f>
        <v>0.24788116622835199</v>
      </c>
      <c r="K102">
        <f>Sheet1!K102*TMP!K$4</f>
        <v>0.10207655749201722</v>
      </c>
      <c r="L102">
        <f>Sheet1!L102*TMP!L$4</f>
        <v>0.11259478381701282</v>
      </c>
      <c r="M102">
        <f>Sheet1!M102*TMP!M$4</f>
        <v>0.16764508569883702</v>
      </c>
      <c r="N102">
        <f>Sheet1!N102*TMP!N$4</f>
        <v>0.23096370877199124</v>
      </c>
      <c r="O102">
        <f>Sheet1!O102*TMP!O$4</f>
        <v>0.21872610339502419</v>
      </c>
      <c r="P102">
        <f>Sheet1!P102*TMP!P$4</f>
        <v>0.24050443155861845</v>
      </c>
      <c r="Q102">
        <f>Sheet1!Q102*TMP!Q$4</f>
        <v>0.27698041932090062</v>
      </c>
      <c r="R102">
        <f>Sheet1!R102*TMP!R$4</f>
        <v>0.42853342582635756</v>
      </c>
      <c r="S102">
        <f>Sheet1!S102*TMP!S$4</f>
        <v>0.27355296816045388</v>
      </c>
      <c r="T102">
        <f>Sheet1!T102*TMP!T$4</f>
        <v>0.17561256469150527</v>
      </c>
    </row>
    <row r="103" spans="1:20" x14ac:dyDescent="0.45">
      <c r="A103" t="s">
        <v>194</v>
      </c>
      <c r="B103">
        <f>Sheet1!B103*TMP!B$4</f>
        <v>0.14296104657469144</v>
      </c>
      <c r="C103">
        <f>Sheet1!C103*TMP!C$4</f>
        <v>5.199662924279546E-2</v>
      </c>
      <c r="D103">
        <f>Sheet1!D103*TMP!D$4</f>
        <v>0.32971256796220527</v>
      </c>
      <c r="E103">
        <f>Sheet1!E103*TMP!E$4</f>
        <v>6.5290153475095231E-2</v>
      </c>
      <c r="F103">
        <f>Sheet1!F103*TMP!F$4</f>
        <v>0.23955257543917846</v>
      </c>
      <c r="G103">
        <f>Sheet1!G103*TMP!G$4</f>
        <v>8.1572868430912493E-2</v>
      </c>
      <c r="H103">
        <f>Sheet1!H103*TMP!H$4</f>
        <v>0.16643246991732524</v>
      </c>
      <c r="I103">
        <f>Sheet1!I103*TMP!I$4</f>
        <v>0.19325000464540446</v>
      </c>
      <c r="J103">
        <f>Sheet1!J103*TMP!J$4</f>
        <v>0.2634230834548858</v>
      </c>
      <c r="K103">
        <f>Sheet1!K103*TMP!K$4</f>
        <v>8.2471491675786698E-2</v>
      </c>
      <c r="L103">
        <f>Sheet1!L103*TMP!L$4</f>
        <v>7.5548208035639608E-2</v>
      </c>
      <c r="M103">
        <f>Sheet1!M103*TMP!M$4</f>
        <v>0.10686846726633691</v>
      </c>
      <c r="N103">
        <f>Sheet1!N103*TMP!N$4</f>
        <v>0.29037848021625356</v>
      </c>
      <c r="O103">
        <f>Sheet1!O103*TMP!O$4</f>
        <v>0.1787857050485728</v>
      </c>
      <c r="P103">
        <f>Sheet1!P103*TMP!P$4</f>
        <v>0.2314538124158903</v>
      </c>
      <c r="Q103">
        <f>Sheet1!Q103*TMP!Q$4</f>
        <v>0.14020140359963776</v>
      </c>
      <c r="R103">
        <f>Sheet1!R103*TMP!R$4</f>
        <v>0.37685781033617999</v>
      </c>
      <c r="S103">
        <f>Sheet1!S103*TMP!S$4</f>
        <v>0.19102093646946935</v>
      </c>
      <c r="T103">
        <f>Sheet1!T103*TMP!T$4</f>
        <v>0.2541906739639197</v>
      </c>
    </row>
    <row r="104" spans="1:20" x14ac:dyDescent="0.45">
      <c r="A104" t="s">
        <v>195</v>
      </c>
      <c r="B104">
        <f>Sheet1!B104*TMP!B$4</f>
        <v>0.15826201786782251</v>
      </c>
      <c r="C104">
        <f>Sheet1!C104*TMP!C$4</f>
        <v>0.15996154072571273</v>
      </c>
      <c r="D104">
        <f>Sheet1!D104*TMP!D$4</f>
        <v>0.23666161287183804</v>
      </c>
      <c r="E104">
        <f>Sheet1!E104*TMP!E$4</f>
        <v>0.24460379629912035</v>
      </c>
      <c r="F104">
        <f>Sheet1!F104*TMP!F$4</f>
        <v>0.18585246101355926</v>
      </c>
      <c r="G104">
        <f>Sheet1!G104*TMP!G$4</f>
        <v>6.7410611956592634E-2</v>
      </c>
      <c r="H104">
        <f>Sheet1!H104*TMP!H$4</f>
        <v>0.28626443709422661</v>
      </c>
      <c r="I104">
        <f>Sheet1!I104*TMP!I$4</f>
        <v>0.22683849967177475</v>
      </c>
      <c r="J104">
        <f>Sheet1!J104*TMP!J$4</f>
        <v>0.29226009719847679</v>
      </c>
      <c r="K104">
        <f>Sheet1!K104*TMP!K$4</f>
        <v>0.12461850186897941</v>
      </c>
      <c r="L104">
        <f>Sheet1!L104*TMP!L$4</f>
        <v>0.11080608715277949</v>
      </c>
      <c r="M104">
        <f>Sheet1!M104*TMP!M$4</f>
        <v>0.16889382180278015</v>
      </c>
      <c r="N104">
        <f>Sheet1!N104*TMP!N$4</f>
        <v>7.8627364886037943E-2</v>
      </c>
      <c r="O104">
        <f>Sheet1!O104*TMP!O$4</f>
        <v>0.16422733313115628</v>
      </c>
      <c r="P104">
        <f>Sheet1!P104*TMP!P$4</f>
        <v>0.27592485000183992</v>
      </c>
      <c r="Q104">
        <f>Sheet1!Q104*TMP!Q$4</f>
        <v>0.27524414687598781</v>
      </c>
      <c r="R104">
        <f>Sheet1!R104*TMP!R$4</f>
        <v>0.60683147271949289</v>
      </c>
      <c r="S104">
        <f>Sheet1!S104*TMP!S$4</f>
        <v>0.3790402161294989</v>
      </c>
      <c r="T104">
        <f>Sheet1!T104*TMP!T$4</f>
        <v>0.1172934440166415</v>
      </c>
    </row>
    <row r="105" spans="1:20" x14ac:dyDescent="0.45">
      <c r="A105" t="s">
        <v>196</v>
      </c>
      <c r="B105">
        <f>Sheet1!B105*TMP!B$4</f>
        <v>0.1425634785248111</v>
      </c>
      <c r="C105">
        <f>Sheet1!C105*TMP!C$4</f>
        <v>9.2658527303550869E-2</v>
      </c>
      <c r="D105">
        <f>Sheet1!D105*TMP!D$4</f>
        <v>0.27867787768681174</v>
      </c>
      <c r="E105">
        <f>Sheet1!E105*TMP!E$4</f>
        <v>0.13227761834427279</v>
      </c>
      <c r="F105">
        <f>Sheet1!F105*TMP!F$4</f>
        <v>0.26037924709266691</v>
      </c>
      <c r="G105">
        <f>Sheet1!G105*TMP!G$4</f>
        <v>8.0817399117811994E-2</v>
      </c>
      <c r="H105">
        <f>Sheet1!H105*TMP!H$4</f>
        <v>0.19698394477041009</v>
      </c>
      <c r="I105">
        <f>Sheet1!I105*TMP!I$4</f>
        <v>0.19278569724423633</v>
      </c>
      <c r="J105">
        <f>Sheet1!J105*TMP!J$4</f>
        <v>0.26966672036719069</v>
      </c>
      <c r="K105">
        <f>Sheet1!K105*TMP!K$4</f>
        <v>9.9218409491318965E-2</v>
      </c>
      <c r="L105">
        <f>Sheet1!L105*TMP!L$4</f>
        <v>7.589684546723155E-2</v>
      </c>
      <c r="M105">
        <f>Sheet1!M105*TMP!M$4</f>
        <v>0.10732677877625775</v>
      </c>
      <c r="N105">
        <f>Sheet1!N105*TMP!N$4</f>
        <v>0.22267807763902961</v>
      </c>
      <c r="O105">
        <f>Sheet1!O105*TMP!O$4</f>
        <v>0.22907697916115519</v>
      </c>
      <c r="P105">
        <f>Sheet1!P105*TMP!P$4</f>
        <v>0.2092938821743601</v>
      </c>
      <c r="Q105">
        <f>Sheet1!Q105*TMP!Q$4</f>
        <v>0.11708408432434295</v>
      </c>
      <c r="R105">
        <f>Sheet1!R105*TMP!R$4</f>
        <v>0.41683145199609006</v>
      </c>
      <c r="S105">
        <f>Sheet1!S105*TMP!S$4</f>
        <v>0.22543556882552929</v>
      </c>
      <c r="T105">
        <f>Sheet1!T105*TMP!T$4</f>
        <v>0.19942176475236129</v>
      </c>
    </row>
    <row r="106" spans="1:20" x14ac:dyDescent="0.45">
      <c r="A106" t="s">
        <v>197</v>
      </c>
      <c r="B106">
        <f>Sheet1!B106*TMP!B$4</f>
        <v>0.10087780455910328</v>
      </c>
      <c r="C106">
        <f>Sheet1!C106*TMP!C$4</f>
        <v>0.16600323377589349</v>
      </c>
      <c r="D106">
        <f>Sheet1!D106*TMP!D$4</f>
        <v>0.25305290106621309</v>
      </c>
      <c r="E106">
        <f>Sheet1!E106*TMP!E$4</f>
        <v>0.20499532161921258</v>
      </c>
      <c r="F106">
        <f>Sheet1!F106*TMP!F$4</f>
        <v>0.44555654750418711</v>
      </c>
      <c r="G106">
        <f>Sheet1!G106*TMP!G$4</f>
        <v>0.18102216415929684</v>
      </c>
      <c r="H106">
        <f>Sheet1!H106*TMP!H$4</f>
        <v>0.32312974088994167</v>
      </c>
      <c r="I106">
        <f>Sheet1!I106*TMP!I$4</f>
        <v>0.11849003526997885</v>
      </c>
      <c r="J106">
        <f>Sheet1!J106*TMP!J$4</f>
        <v>0.12750428132745609</v>
      </c>
      <c r="K106">
        <f>Sheet1!K106*TMP!K$4</f>
        <v>7.5287107684963092E-2</v>
      </c>
      <c r="L106">
        <f>Sheet1!L106*TMP!L$4</f>
        <v>0.16131562038537728</v>
      </c>
      <c r="M106">
        <f>Sheet1!M106*TMP!M$4</f>
        <v>0.19839079165289977</v>
      </c>
      <c r="N106">
        <f>Sheet1!N106*TMP!N$4</f>
        <v>0.47954691317839448</v>
      </c>
      <c r="O106">
        <f>Sheet1!O106*TMP!O$4</f>
        <v>0.41472840671578032</v>
      </c>
      <c r="P106">
        <f>Sheet1!P106*TMP!P$4</f>
        <v>0.10501999611429215</v>
      </c>
      <c r="Q106">
        <f>Sheet1!Q106*TMP!Q$4</f>
        <v>0.28627456620226371</v>
      </c>
      <c r="R106">
        <f>Sheet1!R106*TMP!R$4</f>
        <v>0.12303090782226131</v>
      </c>
      <c r="S106">
        <f>Sheet1!S106*TMP!S$4</f>
        <v>0.15110049970215736</v>
      </c>
      <c r="T106">
        <f>Sheet1!T106*TMP!T$4</f>
        <v>0.27683048704497309</v>
      </c>
    </row>
    <row r="107" spans="1:20" x14ac:dyDescent="0.45">
      <c r="A107" t="s">
        <v>198</v>
      </c>
      <c r="B107">
        <f>Sheet1!B107*TMP!B$4</f>
        <v>6.6157205569005229E-2</v>
      </c>
      <c r="C107">
        <f>Sheet1!C107*TMP!C$4</f>
        <v>0.10354429849862581</v>
      </c>
      <c r="D107">
        <f>Sheet1!D107*TMP!D$4</f>
        <v>0.30234151839881851</v>
      </c>
      <c r="E107">
        <f>Sheet1!E107*TMP!E$4</f>
        <v>0.16156223531601532</v>
      </c>
      <c r="F107">
        <f>Sheet1!F107*TMP!F$4</f>
        <v>0.28817525788088394</v>
      </c>
      <c r="G107">
        <f>Sheet1!G107*TMP!G$4</f>
        <v>6.7952064206550616E-2</v>
      </c>
      <c r="H107">
        <f>Sheet1!H107*TMP!H$4</f>
        <v>0.25193748595942295</v>
      </c>
      <c r="I107">
        <f>Sheet1!I107*TMP!I$4</f>
        <v>0.12074414902542886</v>
      </c>
      <c r="J107">
        <f>Sheet1!J107*TMP!J$4</f>
        <v>0.2516180379297504</v>
      </c>
      <c r="K107">
        <f>Sheet1!K107*TMP!K$4</f>
        <v>0.10336943357664621</v>
      </c>
      <c r="L107">
        <f>Sheet1!L107*TMP!L$4</f>
        <v>0.11173489934999715</v>
      </c>
      <c r="M107">
        <f>Sheet1!M107*TMP!M$4</f>
        <v>0.16654992438873079</v>
      </c>
      <c r="N107">
        <f>Sheet1!N107*TMP!N$4</f>
        <v>0.2229310486424485</v>
      </c>
      <c r="O107">
        <f>Sheet1!O107*TMP!O$4</f>
        <v>0.21404596184822816</v>
      </c>
      <c r="P107">
        <f>Sheet1!P107*TMP!P$4</f>
        <v>0.24256311893100047</v>
      </c>
      <c r="Q107">
        <f>Sheet1!Q107*TMP!Q$4</f>
        <v>0.27394795365306668</v>
      </c>
      <c r="R107">
        <f>Sheet1!R107*TMP!R$4</f>
        <v>0.43962900563112489</v>
      </c>
      <c r="S107">
        <f>Sheet1!S107*TMP!S$4</f>
        <v>0.27921833718570682</v>
      </c>
      <c r="T107">
        <f>Sheet1!T107*TMP!T$4</f>
        <v>0.1718556783663811</v>
      </c>
    </row>
    <row r="108" spans="1:20" x14ac:dyDescent="0.45">
      <c r="A108" t="s">
        <v>199</v>
      </c>
      <c r="B108">
        <f>Sheet1!B108*TMP!B$4</f>
        <v>0.12294167904028569</v>
      </c>
      <c r="C108">
        <f>Sheet1!C108*TMP!C$4</f>
        <v>8.7425000580871048E-2</v>
      </c>
      <c r="D108">
        <f>Sheet1!D108*TMP!D$4</f>
        <v>0.3037017166690113</v>
      </c>
      <c r="E108">
        <f>Sheet1!E108*TMP!E$4</f>
        <v>0.13526786916319991</v>
      </c>
      <c r="F108">
        <f>Sheet1!F108*TMP!F$4</f>
        <v>0.28255138974680488</v>
      </c>
      <c r="G108">
        <f>Sheet1!G108*TMP!G$4</f>
        <v>9.0215745071459227E-2</v>
      </c>
      <c r="H108">
        <f>Sheet1!H108*TMP!H$4</f>
        <v>0.23195519588351782</v>
      </c>
      <c r="I108">
        <f>Sheet1!I108*TMP!I$4</f>
        <v>0.16222874064032028</v>
      </c>
      <c r="J108">
        <f>Sheet1!J108*TMP!J$4</f>
        <v>0.19694257411754656</v>
      </c>
      <c r="K108">
        <f>Sheet1!K108*TMP!K$4</f>
        <v>8.948189434867701E-2</v>
      </c>
      <c r="L108">
        <f>Sheet1!L108*TMP!L$4</f>
        <v>0.1055114565552978</v>
      </c>
      <c r="M108">
        <f>Sheet1!M108*TMP!M$4</f>
        <v>0.16705669012850705</v>
      </c>
      <c r="N108">
        <f>Sheet1!N108*TMP!N$4</f>
        <v>0.29302844900970276</v>
      </c>
      <c r="O108">
        <f>Sheet1!O108*TMP!O$4</f>
        <v>0.23447680722873243</v>
      </c>
      <c r="P108">
        <f>Sheet1!P108*TMP!P$4</f>
        <v>0.21929024851225173</v>
      </c>
      <c r="Q108">
        <f>Sheet1!Q108*TMP!Q$4</f>
        <v>0.2810456897920427</v>
      </c>
      <c r="R108">
        <f>Sheet1!R108*TMP!R$4</f>
        <v>0.34371554549672018</v>
      </c>
      <c r="S108">
        <f>Sheet1!S108*TMP!S$4</f>
        <v>0.23077038243777595</v>
      </c>
      <c r="T108">
        <f>Sheet1!T108*TMP!T$4</f>
        <v>0.24501351289766574</v>
      </c>
    </row>
    <row r="109" spans="1:20" x14ac:dyDescent="0.45">
      <c r="A109" t="s">
        <v>200</v>
      </c>
      <c r="B109">
        <f>Sheet1!B109*TMP!B$4</f>
        <v>9.6430335505712089E-2</v>
      </c>
      <c r="C109">
        <f>Sheet1!C109*TMP!C$4</f>
        <v>0.1593742072380549</v>
      </c>
      <c r="D109">
        <f>Sheet1!D109*TMP!D$4</f>
        <v>0.25856869431370044</v>
      </c>
      <c r="E109">
        <f>Sheet1!E109*TMP!E$4</f>
        <v>0.19748609392896294</v>
      </c>
      <c r="F109">
        <f>Sheet1!F109*TMP!F$4</f>
        <v>0.44437952772038924</v>
      </c>
      <c r="G109">
        <f>Sheet1!G109*TMP!G$4</f>
        <v>0.1793828379034714</v>
      </c>
      <c r="H109">
        <f>Sheet1!H109*TMP!H$4</f>
        <v>0.31972500051937053</v>
      </c>
      <c r="I109">
        <f>Sheet1!I109*TMP!I$4</f>
        <v>0.11352149621230659</v>
      </c>
      <c r="J109">
        <f>Sheet1!J109*TMP!J$4</f>
        <v>0.13006735941030056</v>
      </c>
      <c r="K109">
        <f>Sheet1!K109*TMP!K$4</f>
        <v>7.4211019600786562E-2</v>
      </c>
      <c r="L109">
        <f>Sheet1!L109*TMP!L$4</f>
        <v>0.15972847263270515</v>
      </c>
      <c r="M109">
        <f>Sheet1!M109*TMP!M$4</f>
        <v>0.19749386942218222</v>
      </c>
      <c r="N109">
        <f>Sheet1!N109*TMP!N$4</f>
        <v>0.48007780600222427</v>
      </c>
      <c r="O109">
        <f>Sheet1!O109*TMP!O$4</f>
        <v>0.41045699585545764</v>
      </c>
      <c r="P109">
        <f>Sheet1!P109*TMP!P$4</f>
        <v>0.11034790322533472</v>
      </c>
      <c r="Q109">
        <f>Sheet1!Q109*TMP!Q$4</f>
        <v>0.2905260539240288</v>
      </c>
      <c r="R109">
        <f>Sheet1!R109*TMP!R$4</f>
        <v>0.12124089315520373</v>
      </c>
      <c r="S109">
        <f>Sheet1!S109*TMP!S$4</f>
        <v>0.14721465593859298</v>
      </c>
      <c r="T109">
        <f>Sheet1!T109*TMP!T$4</f>
        <v>0.27764946959753001</v>
      </c>
    </row>
    <row r="110" spans="1:20" x14ac:dyDescent="0.45">
      <c r="A110" t="s">
        <v>201</v>
      </c>
      <c r="B110">
        <f>Sheet1!B110*TMP!B$4</f>
        <v>0.15692340557409154</v>
      </c>
      <c r="C110">
        <f>Sheet1!C110*TMP!C$4</f>
        <v>0.10591968883069058</v>
      </c>
      <c r="D110">
        <f>Sheet1!D110*TMP!D$4</f>
        <v>0.28835585516061873</v>
      </c>
      <c r="E110">
        <f>Sheet1!E110*TMP!E$4</f>
        <v>0.15685654251881584</v>
      </c>
      <c r="F110">
        <f>Sheet1!F110*TMP!F$4</f>
        <v>0.1881362280074424</v>
      </c>
      <c r="G110">
        <f>Sheet1!G110*TMP!G$4</f>
        <v>5.1147464861659546E-2</v>
      </c>
      <c r="H110">
        <f>Sheet1!H110*TMP!H$4</f>
        <v>0.21406369834826769</v>
      </c>
      <c r="I110">
        <f>Sheet1!I110*TMP!I$4</f>
        <v>0.22183461851364542</v>
      </c>
      <c r="J110">
        <f>Sheet1!J110*TMP!J$4</f>
        <v>0.27521132827741901</v>
      </c>
      <c r="K110">
        <f>Sheet1!K110*TMP!K$4</f>
        <v>0.11002515328471009</v>
      </c>
      <c r="L110">
        <f>Sheet1!L110*TMP!L$4</f>
        <v>8.4680106560005963E-2</v>
      </c>
      <c r="M110">
        <f>Sheet1!M110*TMP!M$4</f>
        <v>0.13564533477065721</v>
      </c>
      <c r="N110">
        <f>Sheet1!N110*TMP!N$4</f>
        <v>0.15574952696239946</v>
      </c>
      <c r="O110">
        <f>Sheet1!O110*TMP!O$4</f>
        <v>0.14321731889234496</v>
      </c>
      <c r="P110">
        <f>Sheet1!P110*TMP!P$4</f>
        <v>0.25703388472938193</v>
      </c>
      <c r="Q110">
        <f>Sheet1!Q110*TMP!Q$4</f>
        <v>0.19951508314878358</v>
      </c>
      <c r="R110">
        <f>Sheet1!R110*TMP!R$4</f>
        <v>0.53965814547755742</v>
      </c>
      <c r="S110">
        <f>Sheet1!S110*TMP!S$4</f>
        <v>0.31863307942769886</v>
      </c>
      <c r="T110">
        <f>Sheet1!T110*TMP!T$4</f>
        <v>0.18233791451142323</v>
      </c>
    </row>
    <row r="111" spans="1:20" x14ac:dyDescent="0.45">
      <c r="A111" t="s">
        <v>202</v>
      </c>
      <c r="B111">
        <f>Sheet1!B111*TMP!B$4</f>
        <v>9.6262791560038766E-2</v>
      </c>
      <c r="C111">
        <f>Sheet1!C111*TMP!C$4</f>
        <v>0.15892725066101399</v>
      </c>
      <c r="D111">
        <f>Sheet1!D111*TMP!D$4</f>
        <v>0.25876590442088826</v>
      </c>
      <c r="E111">
        <f>Sheet1!E111*TMP!E$4</f>
        <v>0.19687504658349855</v>
      </c>
      <c r="F111">
        <f>Sheet1!F111*TMP!F$4</f>
        <v>0.44483170848480302</v>
      </c>
      <c r="G111">
        <f>Sheet1!G111*TMP!G$4</f>
        <v>0.17901188774194102</v>
      </c>
      <c r="H111">
        <f>Sheet1!H111*TMP!H$4</f>
        <v>0.31860822441289788</v>
      </c>
      <c r="I111">
        <f>Sheet1!I111*TMP!I$4</f>
        <v>0.11351135854307934</v>
      </c>
      <c r="J111">
        <f>Sheet1!J111*TMP!J$4</f>
        <v>0.12961685259980329</v>
      </c>
      <c r="K111">
        <f>Sheet1!K111*TMP!K$4</f>
        <v>7.4177342407459532E-2</v>
      </c>
      <c r="L111">
        <f>Sheet1!L111*TMP!L$4</f>
        <v>0.15949870115820586</v>
      </c>
      <c r="M111">
        <f>Sheet1!M111*TMP!M$4</f>
        <v>0.19716192822867315</v>
      </c>
      <c r="N111">
        <f>Sheet1!N111*TMP!N$4</f>
        <v>0.48039995245777284</v>
      </c>
      <c r="O111">
        <f>Sheet1!O111*TMP!O$4</f>
        <v>0.41069693010470659</v>
      </c>
      <c r="P111">
        <f>Sheet1!P111*TMP!P$4</f>
        <v>0.1096375827528238</v>
      </c>
      <c r="Q111">
        <f>Sheet1!Q111*TMP!Q$4</f>
        <v>0.28865118277157076</v>
      </c>
      <c r="R111">
        <f>Sheet1!R111*TMP!R$4</f>
        <v>0.12072759730541803</v>
      </c>
      <c r="S111">
        <f>Sheet1!S111*TMP!S$4</f>
        <v>0.14662024986566111</v>
      </c>
      <c r="T111">
        <f>Sheet1!T111*TMP!T$4</f>
        <v>0.27811864503727274</v>
      </c>
    </row>
    <row r="112" spans="1:20" x14ac:dyDescent="0.45">
      <c r="A112" t="s">
        <v>203</v>
      </c>
      <c r="B112">
        <f>Sheet1!B112*TMP!B$4</f>
        <v>0.18321114753394477</v>
      </c>
      <c r="C112">
        <f>Sheet1!C112*TMP!C$4</f>
        <v>0.28274127907932645</v>
      </c>
      <c r="D112">
        <f>Sheet1!D112*TMP!D$4</f>
        <v>0.15785381500124324</v>
      </c>
      <c r="E112">
        <f>Sheet1!E112*TMP!E$4</f>
        <v>0.33102966198206796</v>
      </c>
      <c r="F112">
        <f>Sheet1!F112*TMP!F$4</f>
        <v>0.42173167894034191</v>
      </c>
      <c r="G112">
        <f>Sheet1!G112*TMP!G$4</f>
        <v>0.23486350934624706</v>
      </c>
      <c r="H112">
        <f>Sheet1!H112*TMP!H$4</f>
        <v>0.44263633339323283</v>
      </c>
      <c r="I112">
        <f>Sheet1!I112*TMP!I$4</f>
        <v>0.19283632098912243</v>
      </c>
      <c r="J112">
        <f>Sheet1!J112*TMP!J$4</f>
        <v>0.11752226305623489</v>
      </c>
      <c r="K112">
        <f>Sheet1!K112*TMP!K$4</f>
        <v>9.5480589891606654E-2</v>
      </c>
      <c r="L112">
        <f>Sheet1!L112*TMP!L$4</f>
        <v>0.19380902111213222</v>
      </c>
      <c r="M112">
        <f>Sheet1!M112*TMP!M$4</f>
        <v>0.23778528248743863</v>
      </c>
      <c r="N112">
        <f>Sheet1!N112*TMP!N$4</f>
        <v>0.45274014841658716</v>
      </c>
      <c r="O112">
        <f>Sheet1!O112*TMP!O$4</f>
        <v>0.44960004395054221</v>
      </c>
      <c r="P112">
        <f>Sheet1!P112*TMP!P$4</f>
        <v>7.0124536781815683E-2</v>
      </c>
      <c r="Q112">
        <f>Sheet1!Q112*TMP!Q$4</f>
        <v>0.34451636182248535</v>
      </c>
      <c r="R112">
        <f>Sheet1!R112*TMP!R$4</f>
        <v>0.17042490646536207</v>
      </c>
      <c r="S112">
        <f>Sheet1!S112*TMP!S$4</f>
        <v>0.2216489259532432</v>
      </c>
      <c r="T112">
        <f>Sheet1!T112*TMP!T$4</f>
        <v>0.237909341109489</v>
      </c>
    </row>
    <row r="113" spans="1:20" x14ac:dyDescent="0.45">
      <c r="A113" t="s">
        <v>204</v>
      </c>
      <c r="B113">
        <f>Sheet1!B113*TMP!B$4</f>
        <v>0.10274873401207262</v>
      </c>
      <c r="C113">
        <f>Sheet1!C113*TMP!C$4</f>
        <v>0.16957688365493323</v>
      </c>
      <c r="D113">
        <f>Sheet1!D113*TMP!D$4</f>
        <v>0.2507746643056662</v>
      </c>
      <c r="E113">
        <f>Sheet1!E113*TMP!E$4</f>
        <v>0.20946037428264069</v>
      </c>
      <c r="F113">
        <f>Sheet1!F113*TMP!F$4</f>
        <v>0.44407547095953859</v>
      </c>
      <c r="G113">
        <f>Sheet1!G113*TMP!G$4</f>
        <v>0.18294241477837889</v>
      </c>
      <c r="H113">
        <f>Sheet1!H113*TMP!H$4</f>
        <v>0.32849643133546963</v>
      </c>
      <c r="I113">
        <f>Sheet1!I113*TMP!I$4</f>
        <v>0.1198755395430077</v>
      </c>
      <c r="J113">
        <f>Sheet1!J113*TMP!J$4</f>
        <v>0.12860344148652664</v>
      </c>
      <c r="K113">
        <f>Sheet1!K113*TMP!K$4</f>
        <v>7.5712481357846209E-2</v>
      </c>
      <c r="L113">
        <f>Sheet1!L113*TMP!L$4</f>
        <v>0.16265983551233981</v>
      </c>
      <c r="M113">
        <f>Sheet1!M113*TMP!M$4</f>
        <v>0.19995478725965268</v>
      </c>
      <c r="N113">
        <f>Sheet1!N113*TMP!N$4</f>
        <v>0.47812099866167623</v>
      </c>
      <c r="O113">
        <f>Sheet1!O113*TMP!O$4</f>
        <v>0.41492985655930775</v>
      </c>
      <c r="P113">
        <f>Sheet1!P113*TMP!P$4</f>
        <v>0.10640471271811669</v>
      </c>
      <c r="Q113">
        <f>Sheet1!Q113*TMP!Q$4</f>
        <v>0.29258576519638158</v>
      </c>
      <c r="R113">
        <f>Sheet1!R113*TMP!R$4</f>
        <v>0.12555850877880304</v>
      </c>
      <c r="S113">
        <f>Sheet1!S113*TMP!S$4</f>
        <v>0.15451834286976318</v>
      </c>
      <c r="T113">
        <f>Sheet1!T113*TMP!T$4</f>
        <v>0.27474138280193583</v>
      </c>
    </row>
    <row r="114" spans="1:20" x14ac:dyDescent="0.45">
      <c r="A114" t="s">
        <v>205</v>
      </c>
      <c r="B114">
        <f>Sheet1!B114*TMP!B$4</f>
        <v>0.18352294521205256</v>
      </c>
      <c r="C114">
        <f>Sheet1!C114*TMP!C$4</f>
        <v>0.2841001830669484</v>
      </c>
      <c r="D114">
        <f>Sheet1!D114*TMP!D$4</f>
        <v>0.1572395407360406</v>
      </c>
      <c r="E114">
        <f>Sheet1!E114*TMP!E$4</f>
        <v>0.3331592224825074</v>
      </c>
      <c r="F114">
        <f>Sheet1!F114*TMP!F$4</f>
        <v>0.42187467746949148</v>
      </c>
      <c r="G114">
        <f>Sheet1!G114*TMP!G$4</f>
        <v>0.2351278963598149</v>
      </c>
      <c r="H114">
        <f>Sheet1!H114*TMP!H$4</f>
        <v>0.4440627752491409</v>
      </c>
      <c r="I114">
        <f>Sheet1!I114*TMP!I$4</f>
        <v>0.19325838677161006</v>
      </c>
      <c r="J114">
        <f>Sheet1!J114*TMP!J$4</f>
        <v>0.1177632473192</v>
      </c>
      <c r="K114">
        <f>Sheet1!K114*TMP!K$4</f>
        <v>9.5522470962606493E-2</v>
      </c>
      <c r="L114">
        <f>Sheet1!L114*TMP!L$4</f>
        <v>0.19437598372380036</v>
      </c>
      <c r="M114">
        <f>Sheet1!M114*TMP!M$4</f>
        <v>0.2379871117039952</v>
      </c>
      <c r="N114">
        <f>Sheet1!N114*TMP!N$4</f>
        <v>0.4523290704449382</v>
      </c>
      <c r="O114">
        <f>Sheet1!O114*TMP!O$4</f>
        <v>0.45022940361169317</v>
      </c>
      <c r="P114">
        <f>Sheet1!P114*TMP!P$4</f>
        <v>7.0400403253074714E-2</v>
      </c>
      <c r="Q114">
        <f>Sheet1!Q114*TMP!Q$4</f>
        <v>0.34587562022043228</v>
      </c>
      <c r="R114">
        <f>Sheet1!R114*TMP!R$4</f>
        <v>0.17151347517257406</v>
      </c>
      <c r="S114">
        <f>Sheet1!S114*TMP!S$4</f>
        <v>0.2234877449054414</v>
      </c>
      <c r="T114">
        <f>Sheet1!T114*TMP!T$4</f>
        <v>0.23727638355052633</v>
      </c>
    </row>
    <row r="115" spans="1:20" x14ac:dyDescent="0.45">
      <c r="A115" t="s">
        <v>206</v>
      </c>
      <c r="B115">
        <f>Sheet1!B115*TMP!B$4</f>
        <v>7.1572310150675209E-2</v>
      </c>
      <c r="C115">
        <f>Sheet1!C115*TMP!C$4</f>
        <v>3.9136732619655244E-2</v>
      </c>
      <c r="D115">
        <f>Sheet1!D115*TMP!D$4</f>
        <v>0.29926586976077918</v>
      </c>
      <c r="E115">
        <f>Sheet1!E115*TMP!E$4</f>
        <v>3.8406180277421681E-2</v>
      </c>
      <c r="F115">
        <f>Sheet1!F115*TMP!F$4</f>
        <v>0.46927565709590685</v>
      </c>
      <c r="G115">
        <f>Sheet1!G115*TMP!G$4</f>
        <v>0.11643372258156183</v>
      </c>
      <c r="H115">
        <f>Sheet1!H115*TMP!H$4</f>
        <v>0.1847889218931229</v>
      </c>
      <c r="I115">
        <f>Sheet1!I115*TMP!I$4</f>
        <v>7.5621932991163987E-2</v>
      </c>
      <c r="J115">
        <f>Sheet1!J115*TMP!J$4</f>
        <v>0.23275444935926387</v>
      </c>
      <c r="K115">
        <f>Sheet1!K115*TMP!K$4</f>
        <v>6.4008437234629775E-2</v>
      </c>
      <c r="L115">
        <f>Sheet1!L115*TMP!L$4</f>
        <v>6.5102822642394698E-2</v>
      </c>
      <c r="M115">
        <f>Sheet1!M115*TMP!M$4</f>
        <v>9.2590789475173504E-2</v>
      </c>
      <c r="N115">
        <f>Sheet1!N115*TMP!N$4</f>
        <v>0.47059895468568735</v>
      </c>
      <c r="O115">
        <f>Sheet1!O115*TMP!O$4</f>
        <v>0.38342375153316993</v>
      </c>
      <c r="P115">
        <f>Sheet1!P115*TMP!P$4</f>
        <v>0.12315256423939575</v>
      </c>
      <c r="Q115">
        <f>Sheet1!Q115*TMP!Q$4</f>
        <v>5.1980152052134444E-2</v>
      </c>
      <c r="R115">
        <f>Sheet1!R115*TMP!R$4</f>
        <v>0.16701514590139649</v>
      </c>
      <c r="S115">
        <f>Sheet1!S115*TMP!S$4</f>
        <v>5.9911471339573613E-2</v>
      </c>
      <c r="T115">
        <f>Sheet1!T115*TMP!T$4</f>
        <v>0.3399328853389163</v>
      </c>
    </row>
    <row r="116" spans="1:20" x14ac:dyDescent="0.45">
      <c r="A116" t="s">
        <v>207</v>
      </c>
      <c r="B116">
        <f>Sheet1!B116*TMP!B$4</f>
        <v>0.17354810829066364</v>
      </c>
      <c r="C116">
        <f>Sheet1!C116*TMP!C$4</f>
        <v>0.25444240917727262</v>
      </c>
      <c r="D116">
        <f>Sheet1!D116*TMP!D$4</f>
        <v>0.1886432115870923</v>
      </c>
      <c r="E116">
        <f>Sheet1!E116*TMP!E$4</f>
        <v>0.31647276862622403</v>
      </c>
      <c r="F116">
        <f>Sheet1!F116*TMP!F$4</f>
        <v>0.36433311312224637</v>
      </c>
      <c r="G116">
        <f>Sheet1!G116*TMP!G$4</f>
        <v>0.19606284896254153</v>
      </c>
      <c r="H116">
        <f>Sheet1!H116*TMP!H$4</f>
        <v>0.38135475553342246</v>
      </c>
      <c r="I116">
        <f>Sheet1!I116*TMP!I$4</f>
        <v>0.20737109616377858</v>
      </c>
      <c r="J116">
        <f>Sheet1!J116*TMP!J$4</f>
        <v>0.13461896641451007</v>
      </c>
      <c r="K116">
        <f>Sheet1!K116*TMP!K$4</f>
        <v>9.4409503310574586E-2</v>
      </c>
      <c r="L116">
        <f>Sheet1!L116*TMP!L$4</f>
        <v>0.17922321793201118</v>
      </c>
      <c r="M116">
        <f>Sheet1!M116*TMP!M$4</f>
        <v>0.23162552485522536</v>
      </c>
      <c r="N116">
        <f>Sheet1!N116*TMP!N$4</f>
        <v>0.37918115857855611</v>
      </c>
      <c r="O116">
        <f>Sheet1!O116*TMP!O$4</f>
        <v>0.40093788195394192</v>
      </c>
      <c r="P116">
        <f>Sheet1!P116*TMP!P$4</f>
        <v>0.1058492456729066</v>
      </c>
      <c r="Q116">
        <f>Sheet1!Q116*TMP!Q$4</f>
        <v>0.34473017923053773</v>
      </c>
      <c r="R116">
        <f>Sheet1!R116*TMP!R$4</f>
        <v>0.21774769468214866</v>
      </c>
      <c r="S116">
        <f>Sheet1!S116*TMP!S$4</f>
        <v>0.25929754295447105</v>
      </c>
      <c r="T116">
        <f>Sheet1!T116*TMP!T$4</f>
        <v>0.22916303644567332</v>
      </c>
    </row>
    <row r="117" spans="1:20" x14ac:dyDescent="0.45">
      <c r="A117" t="s">
        <v>208</v>
      </c>
      <c r="B117">
        <f>Sheet1!B117*TMP!B$4</f>
        <v>1.5601436530371772E-2</v>
      </c>
      <c r="C117">
        <f>Sheet1!C117*TMP!C$4</f>
        <v>1.0749232616650544E-2</v>
      </c>
      <c r="D117">
        <f>Sheet1!D117*TMP!D$4</f>
        <v>0.35884877651322544</v>
      </c>
      <c r="E117">
        <f>Sheet1!E117*TMP!E$4</f>
        <v>1.6877728439156907E-2</v>
      </c>
      <c r="F117">
        <f>Sheet1!F117*TMP!F$4</f>
        <v>0.47562531331511337</v>
      </c>
      <c r="G117">
        <f>Sheet1!G117*TMP!G$4</f>
        <v>0.10823121575765314</v>
      </c>
      <c r="H117">
        <f>Sheet1!H117*TMP!H$4</f>
        <v>0.14331889461941125</v>
      </c>
      <c r="I117">
        <f>Sheet1!I117*TMP!I$4</f>
        <v>3.4287393110867821E-2</v>
      </c>
      <c r="J117">
        <f>Sheet1!J117*TMP!J$4</f>
        <v>0.12882559330129675</v>
      </c>
      <c r="K117">
        <f>Sheet1!K117*TMP!K$4</f>
        <v>5.7934297718281479E-2</v>
      </c>
      <c r="L117">
        <f>Sheet1!L117*TMP!L$4</f>
        <v>9.3180409138837586E-2</v>
      </c>
      <c r="M117">
        <f>Sheet1!M117*TMP!M$4</f>
        <v>0.12783234236499033</v>
      </c>
      <c r="N117">
        <f>Sheet1!N117*TMP!N$4</f>
        <v>0.51321735145917313</v>
      </c>
      <c r="O117">
        <f>Sheet1!O117*TMP!O$4</f>
        <v>0.38391761941290797</v>
      </c>
      <c r="P117">
        <f>Sheet1!P117*TMP!P$4</f>
        <v>0.10472577881089462</v>
      </c>
      <c r="Q117">
        <f>Sheet1!Q117*TMP!Q$4</f>
        <v>0.12300930050626793</v>
      </c>
      <c r="R117">
        <f>Sheet1!R117*TMP!R$4</f>
        <v>3.9779440233958276E-2</v>
      </c>
      <c r="S117">
        <f>Sheet1!S117*TMP!S$4</f>
        <v>2.2943689787850816E-2</v>
      </c>
      <c r="T117">
        <f>Sheet1!T117*TMP!T$4</f>
        <v>0.33256479754960777</v>
      </c>
    </row>
    <row r="118" spans="1:20" x14ac:dyDescent="0.45">
      <c r="A118" t="s">
        <v>209</v>
      </c>
      <c r="B118">
        <f>Sheet1!B118*TMP!B$4</f>
        <v>5.0520316181755905E-2</v>
      </c>
      <c r="C118">
        <f>Sheet1!C118*TMP!C$4</f>
        <v>3.900526064225722E-2</v>
      </c>
      <c r="D118">
        <f>Sheet1!D118*TMP!D$4</f>
        <v>0.34266216891941692</v>
      </c>
      <c r="E118">
        <f>Sheet1!E118*TMP!E$4</f>
        <v>5.4187798081483919E-2</v>
      </c>
      <c r="F118">
        <f>Sheet1!F118*TMP!F$4</f>
        <v>0.36372626365855543</v>
      </c>
      <c r="G118">
        <f>Sheet1!G118*TMP!G$4</f>
        <v>8.4666746976765794E-2</v>
      </c>
      <c r="H118">
        <f>Sheet1!H118*TMP!H$4</f>
        <v>0.16980880194567757</v>
      </c>
      <c r="I118">
        <f>Sheet1!I118*TMP!I$4</f>
        <v>8.6001958199423648E-2</v>
      </c>
      <c r="J118">
        <f>Sheet1!J118*TMP!J$4</f>
        <v>0.22563415590744915</v>
      </c>
      <c r="K118">
        <f>Sheet1!K118*TMP!K$4</f>
        <v>7.764450541298594E-2</v>
      </c>
      <c r="L118">
        <f>Sheet1!L118*TMP!L$4</f>
        <v>8.0823670773306669E-2</v>
      </c>
      <c r="M118">
        <f>Sheet1!M118*TMP!M$4</f>
        <v>0.11101859544780757</v>
      </c>
      <c r="N118">
        <f>Sheet1!N118*TMP!N$4</f>
        <v>0.36863568953838027</v>
      </c>
      <c r="O118">
        <f>Sheet1!O118*TMP!O$4</f>
        <v>0.28078010138243392</v>
      </c>
      <c r="P118">
        <f>Sheet1!P118*TMP!P$4</f>
        <v>0.17828235637063189</v>
      </c>
      <c r="Q118">
        <f>Sheet1!Q118*TMP!Q$4</f>
        <v>0.13203575919874355</v>
      </c>
      <c r="R118">
        <f>Sheet1!R118*TMP!R$4</f>
        <v>0.24665819333816466</v>
      </c>
      <c r="S118">
        <f>Sheet1!S118*TMP!S$4</f>
        <v>0.12771805397478542</v>
      </c>
      <c r="T118">
        <f>Sheet1!T118*TMP!T$4</f>
        <v>0.2540790287021662</v>
      </c>
    </row>
    <row r="119" spans="1:20" x14ac:dyDescent="0.45">
      <c r="A119" t="s">
        <v>210</v>
      </c>
      <c r="B119">
        <f>Sheet1!B119*TMP!B$4</f>
        <v>6.3194932108279631E-2</v>
      </c>
      <c r="C119">
        <f>Sheet1!C119*TMP!C$4</f>
        <v>0.102219549422776</v>
      </c>
      <c r="D119">
        <f>Sheet1!D119*TMP!D$4</f>
        <v>0.30347556854096314</v>
      </c>
      <c r="E119">
        <f>Sheet1!E119*TMP!E$4</f>
        <v>0.16015869116394238</v>
      </c>
      <c r="F119">
        <f>Sheet1!F119*TMP!F$4</f>
        <v>0.29610258089833413</v>
      </c>
      <c r="G119">
        <f>Sheet1!G119*TMP!G$4</f>
        <v>7.1150864900200894E-2</v>
      </c>
      <c r="H119">
        <f>Sheet1!H119*TMP!H$4</f>
        <v>0.25373232324763195</v>
      </c>
      <c r="I119">
        <f>Sheet1!I119*TMP!I$4</f>
        <v>0.11566060313959588</v>
      </c>
      <c r="J119">
        <f>Sheet1!J119*TMP!J$4</f>
        <v>0.24500125178702892</v>
      </c>
      <c r="K119">
        <f>Sheet1!K119*TMP!K$4</f>
        <v>0.10174371538701329</v>
      </c>
      <c r="L119">
        <f>Sheet1!L119*TMP!L$4</f>
        <v>0.11358553037017266</v>
      </c>
      <c r="M119">
        <f>Sheet1!M119*TMP!M$4</f>
        <v>0.16939307346287868</v>
      </c>
      <c r="N119">
        <f>Sheet1!N119*TMP!N$4</f>
        <v>0.23405754444244956</v>
      </c>
      <c r="O119">
        <f>Sheet1!O119*TMP!O$4</f>
        <v>0.2217311522334382</v>
      </c>
      <c r="P119">
        <f>Sheet1!P119*TMP!P$4</f>
        <v>0.23945819911022986</v>
      </c>
      <c r="Q119">
        <f>Sheet1!Q119*TMP!Q$4</f>
        <v>0.28124798278298824</v>
      </c>
      <c r="R119">
        <f>Sheet1!R119*TMP!R$4</f>
        <v>0.42360699758602838</v>
      </c>
      <c r="S119">
        <f>Sheet1!S119*TMP!S$4</f>
        <v>0.27229216144181889</v>
      </c>
      <c r="T119">
        <f>Sheet1!T119*TMP!T$4</f>
        <v>0.17682171753408757</v>
      </c>
    </row>
    <row r="120" spans="1:20" x14ac:dyDescent="0.45">
      <c r="A120" t="s">
        <v>211</v>
      </c>
      <c r="B120">
        <f>Sheet1!B120*TMP!B$4</f>
        <v>0.18357798793561525</v>
      </c>
      <c r="C120">
        <f>Sheet1!C120*TMP!C$4</f>
        <v>0.28357261173678933</v>
      </c>
      <c r="D120">
        <f>Sheet1!D120*TMP!D$4</f>
        <v>0.15735139088337699</v>
      </c>
      <c r="E120">
        <f>Sheet1!E120*TMP!E$4</f>
        <v>0.33214875750348277</v>
      </c>
      <c r="F120">
        <f>Sheet1!F120*TMP!F$4</f>
        <v>0.42163864000182621</v>
      </c>
      <c r="G120">
        <f>Sheet1!G120*TMP!G$4</f>
        <v>0.23515971849597886</v>
      </c>
      <c r="H120">
        <f>Sheet1!H120*TMP!H$4</f>
        <v>0.4435934862211266</v>
      </c>
      <c r="I120">
        <f>Sheet1!I120*TMP!I$4</f>
        <v>0.19319022929114874</v>
      </c>
      <c r="J120">
        <f>Sheet1!J120*TMP!J$4</f>
        <v>0.11763126713473372</v>
      </c>
      <c r="K120">
        <f>Sheet1!K120*TMP!K$4</f>
        <v>9.5558891364063189E-2</v>
      </c>
      <c r="L120">
        <f>Sheet1!L120*TMP!L$4</f>
        <v>0.19411347529692741</v>
      </c>
      <c r="M120">
        <f>Sheet1!M120*TMP!M$4</f>
        <v>0.23801332924017013</v>
      </c>
      <c r="N120">
        <f>Sheet1!N120*TMP!N$4</f>
        <v>0.45248717439247421</v>
      </c>
      <c r="O120">
        <f>Sheet1!O120*TMP!O$4</f>
        <v>0.44986286317502938</v>
      </c>
      <c r="P120">
        <f>Sheet1!P120*TMP!P$4</f>
        <v>7.0207018454255851E-2</v>
      </c>
      <c r="Q120">
        <f>Sheet1!Q120*TMP!Q$4</f>
        <v>0.34537864926447004</v>
      </c>
      <c r="R120">
        <f>Sheet1!R120*TMP!R$4</f>
        <v>0.17097489028028334</v>
      </c>
      <c r="S120">
        <f>Sheet1!S120*TMP!S$4</f>
        <v>0.2225100136515277</v>
      </c>
      <c r="T120">
        <f>Sheet1!T120*TMP!T$4</f>
        <v>0.23753077118868768</v>
      </c>
    </row>
    <row r="121" spans="1:20" x14ac:dyDescent="0.45">
      <c r="A121" t="s">
        <v>212</v>
      </c>
      <c r="B121">
        <f>Sheet1!B121*TMP!B$4</f>
        <v>0.17698655873370242</v>
      </c>
      <c r="C121">
        <f>Sheet1!C121*TMP!C$4</f>
        <v>0.27367211891462995</v>
      </c>
      <c r="D121">
        <f>Sheet1!D121*TMP!D$4</f>
        <v>0.16493320411218054</v>
      </c>
      <c r="E121">
        <f>Sheet1!E121*TMP!E$4</f>
        <v>0.32113991392134955</v>
      </c>
      <c r="F121">
        <f>Sheet1!F121*TMP!F$4</f>
        <v>0.42502520631780177</v>
      </c>
      <c r="G121">
        <f>Sheet1!G121*TMP!G$4</f>
        <v>0.22993486911197258</v>
      </c>
      <c r="H121">
        <f>Sheet1!H121*TMP!H$4</f>
        <v>0.43112797702230787</v>
      </c>
      <c r="I121">
        <f>Sheet1!I121*TMP!I$4</f>
        <v>0.18776750671986445</v>
      </c>
      <c r="J121">
        <f>Sheet1!J121*TMP!J$4</f>
        <v>0.11681808536715796</v>
      </c>
      <c r="K121">
        <f>Sheet1!K121*TMP!K$4</f>
        <v>9.3961452991496552E-2</v>
      </c>
      <c r="L121">
        <f>Sheet1!L121*TMP!L$4</f>
        <v>0.19102278620255669</v>
      </c>
      <c r="M121">
        <f>Sheet1!M121*TMP!M$4</f>
        <v>0.23397753273431285</v>
      </c>
      <c r="N121">
        <f>Sheet1!N121*TMP!N$4</f>
        <v>0.45551869620765006</v>
      </c>
      <c r="O121">
        <f>Sheet1!O121*TMP!O$4</f>
        <v>0.44827534874196245</v>
      </c>
      <c r="P121">
        <f>Sheet1!P121*TMP!P$4</f>
        <v>7.0313817689560798E-2</v>
      </c>
      <c r="Q121">
        <f>Sheet1!Q121*TMP!Q$4</f>
        <v>0.33472153289275142</v>
      </c>
      <c r="R121">
        <f>Sheet1!R121*TMP!R$4</f>
        <v>0.16588877341614894</v>
      </c>
      <c r="S121">
        <f>Sheet1!S121*TMP!S$4</f>
        <v>0.21558538847775299</v>
      </c>
      <c r="T121">
        <f>Sheet1!T121*TMP!T$4</f>
        <v>0.24193001522728952</v>
      </c>
    </row>
    <row r="122" spans="1:20" x14ac:dyDescent="0.45">
      <c r="A122" t="s">
        <v>213</v>
      </c>
      <c r="B122">
        <f>Sheet1!B122*TMP!B$4</f>
        <v>0.23612055285104291</v>
      </c>
      <c r="C122">
        <f>Sheet1!C122*TMP!C$4</f>
        <v>0.11075725148141279</v>
      </c>
      <c r="D122">
        <f>Sheet1!D122*TMP!D$4</f>
        <v>0.26111718173610915</v>
      </c>
      <c r="E122">
        <f>Sheet1!E122*TMP!E$4</f>
        <v>0.15194426234736791</v>
      </c>
      <c r="F122">
        <f>Sheet1!F122*TMP!F$4</f>
        <v>0.13828632035315486</v>
      </c>
      <c r="G122">
        <f>Sheet1!G122*TMP!G$4</f>
        <v>8.3805554345270789E-2</v>
      </c>
      <c r="H122">
        <f>Sheet1!H122*TMP!H$4</f>
        <v>0.20458960217974353</v>
      </c>
      <c r="I122">
        <f>Sheet1!I122*TMP!I$4</f>
        <v>0.29996856197043309</v>
      </c>
      <c r="J122">
        <f>Sheet1!J122*TMP!J$4</f>
        <v>0.30426077392915502</v>
      </c>
      <c r="K122">
        <f>Sheet1!K122*TMP!K$4</f>
        <v>0.10374900462707923</v>
      </c>
      <c r="L122">
        <f>Sheet1!L122*TMP!L$4</f>
        <v>7.6247414384280454E-2</v>
      </c>
      <c r="M122">
        <f>Sheet1!M122*TMP!M$4</f>
        <v>0.11082441935044737</v>
      </c>
      <c r="N122">
        <f>Sheet1!N122*TMP!N$4</f>
        <v>0.14530223733230938</v>
      </c>
      <c r="O122">
        <f>Sheet1!O122*TMP!O$4</f>
        <v>0.13201621186265422</v>
      </c>
      <c r="P122">
        <f>Sheet1!P122*TMP!P$4</f>
        <v>0.26515818014206322</v>
      </c>
      <c r="Q122">
        <f>Sheet1!Q122*TMP!Q$4</f>
        <v>0.14547667674631251</v>
      </c>
      <c r="R122">
        <f>Sheet1!R122*TMP!R$4</f>
        <v>0.54269657120672354</v>
      </c>
      <c r="S122">
        <f>Sheet1!S122*TMP!S$4</f>
        <v>0.2906853351718261</v>
      </c>
      <c r="T122">
        <f>Sheet1!T122*TMP!T$4</f>
        <v>0.19805375978695641</v>
      </c>
    </row>
    <row r="123" spans="1:20" x14ac:dyDescent="0.45">
      <c r="A123" t="s">
        <v>214</v>
      </c>
      <c r="B123">
        <f>Sheet1!B123*TMP!B$4</f>
        <v>9.851752634587585E-2</v>
      </c>
      <c r="C123">
        <f>Sheet1!C123*TMP!C$4</f>
        <v>0.16216233558476095</v>
      </c>
      <c r="D123">
        <f>Sheet1!D123*TMP!D$4</f>
        <v>0.25596282187784208</v>
      </c>
      <c r="E123">
        <f>Sheet1!E123*TMP!E$4</f>
        <v>0.20047296395958489</v>
      </c>
      <c r="F123">
        <f>Sheet1!F123*TMP!F$4</f>
        <v>0.44574470536760036</v>
      </c>
      <c r="G123">
        <f>Sheet1!G123*TMP!G$4</f>
        <v>0.17964602173266478</v>
      </c>
      <c r="H123">
        <f>Sheet1!H123*TMP!H$4</f>
        <v>0.31970464592477399</v>
      </c>
      <c r="I123">
        <f>Sheet1!I123*TMP!I$4</f>
        <v>0.11614303179551561</v>
      </c>
      <c r="J123">
        <f>Sheet1!J123*TMP!J$4</f>
        <v>0.12796897062466064</v>
      </c>
      <c r="K123">
        <f>Sheet1!K123*TMP!K$4</f>
        <v>7.4727257517423845E-2</v>
      </c>
      <c r="L123">
        <f>Sheet1!L123*TMP!L$4</f>
        <v>0.1601950605651109</v>
      </c>
      <c r="M123">
        <f>Sheet1!M123*TMP!M$4</f>
        <v>0.19742671870432546</v>
      </c>
      <c r="N123">
        <f>Sheet1!N123*TMP!N$4</f>
        <v>0.48032327234110217</v>
      </c>
      <c r="O123">
        <f>Sheet1!O123*TMP!O$4</f>
        <v>0.41311774641342836</v>
      </c>
      <c r="P123">
        <f>Sheet1!P123*TMP!P$4</f>
        <v>0.10635616676197863</v>
      </c>
      <c r="Q123">
        <f>Sheet1!Q123*TMP!Q$4</f>
        <v>0.28519949409442685</v>
      </c>
      <c r="R123">
        <f>Sheet1!R123*TMP!R$4</f>
        <v>0.12135106802613395</v>
      </c>
      <c r="S123">
        <f>Sheet1!S123*TMP!S$4</f>
        <v>0.14830486992831457</v>
      </c>
      <c r="T123">
        <f>Sheet1!T123*TMP!T$4</f>
        <v>0.27798265585572818</v>
      </c>
    </row>
    <row r="124" spans="1:20" x14ac:dyDescent="0.45">
      <c r="A124" t="s">
        <v>215</v>
      </c>
      <c r="B124">
        <f>Sheet1!B124*TMP!B$4</f>
        <v>0.10106960091106629</v>
      </c>
      <c r="C124">
        <f>Sheet1!C124*TMP!C$4</f>
        <v>0.1670435260311354</v>
      </c>
      <c r="D124">
        <f>Sheet1!D124*TMP!D$4</f>
        <v>0.25285550065953089</v>
      </c>
      <c r="E124">
        <f>Sheet1!E124*TMP!E$4</f>
        <v>0.20657439652596415</v>
      </c>
      <c r="F124">
        <f>Sheet1!F124*TMP!F$4</f>
        <v>0.44370807858574796</v>
      </c>
      <c r="G124">
        <f>Sheet1!G124*TMP!G$4</f>
        <v>0.18227554771955801</v>
      </c>
      <c r="H124">
        <f>Sheet1!H124*TMP!H$4</f>
        <v>0.32705770237776327</v>
      </c>
      <c r="I124">
        <f>Sheet1!I124*TMP!I$4</f>
        <v>0.11802712816122539</v>
      </c>
      <c r="J124">
        <f>Sheet1!J124*TMP!J$4</f>
        <v>0.1294863006329755</v>
      </c>
      <c r="K124">
        <f>Sheet1!K124*TMP!K$4</f>
        <v>7.5307270275944499E-2</v>
      </c>
      <c r="L124">
        <f>Sheet1!L124*TMP!L$4</f>
        <v>0.16203425430555879</v>
      </c>
      <c r="M124">
        <f>Sheet1!M124*TMP!M$4</f>
        <v>0.1995699253975935</v>
      </c>
      <c r="N124">
        <f>Sheet1!N124*TMP!N$4</f>
        <v>0.47836828618232563</v>
      </c>
      <c r="O124">
        <f>Sheet1!O124*TMP!O$4</f>
        <v>0.41337934784218955</v>
      </c>
      <c r="P124">
        <f>Sheet1!P124*TMP!P$4</f>
        <v>0.10827499151450208</v>
      </c>
      <c r="Q124">
        <f>Sheet1!Q124*TMP!Q$4</f>
        <v>0.29387535985651914</v>
      </c>
      <c r="R124">
        <f>Sheet1!R124*TMP!R$4</f>
        <v>0.12481355811920743</v>
      </c>
      <c r="S124">
        <f>Sheet1!S124*TMP!S$4</f>
        <v>0.15298178169343338</v>
      </c>
      <c r="T124">
        <f>Sheet1!T124*TMP!T$4</f>
        <v>0.27511855309745648</v>
      </c>
    </row>
    <row r="125" spans="1:20" x14ac:dyDescent="0.45">
      <c r="A125" t="s">
        <v>216</v>
      </c>
      <c r="B125">
        <f>Sheet1!B125*TMP!B$4</f>
        <v>9.7541348890594459E-2</v>
      </c>
      <c r="C125">
        <f>Sheet1!C125*TMP!C$4</f>
        <v>0.16136741330482507</v>
      </c>
      <c r="D125">
        <f>Sheet1!D125*TMP!D$4</f>
        <v>0.25720889373780242</v>
      </c>
      <c r="E125">
        <f>Sheet1!E125*TMP!E$4</f>
        <v>0.19992304830205615</v>
      </c>
      <c r="F125">
        <f>Sheet1!F125*TMP!F$4</f>
        <v>0.44382460711853317</v>
      </c>
      <c r="G125">
        <f>Sheet1!G125*TMP!G$4</f>
        <v>0.18032101297243475</v>
      </c>
      <c r="H125">
        <f>Sheet1!H125*TMP!H$4</f>
        <v>0.3222656878411036</v>
      </c>
      <c r="I125">
        <f>Sheet1!I125*TMP!I$4</f>
        <v>0.11445998190621995</v>
      </c>
      <c r="J125">
        <f>Sheet1!J125*TMP!J$4</f>
        <v>0.1303624468099939</v>
      </c>
      <c r="K125">
        <f>Sheet1!K125*TMP!K$4</f>
        <v>7.446810423744403E-2</v>
      </c>
      <c r="L125">
        <f>Sheet1!L125*TMP!L$4</f>
        <v>0.16041558730035446</v>
      </c>
      <c r="M125">
        <f>Sheet1!M125*TMP!M$4</f>
        <v>0.19822770764238892</v>
      </c>
      <c r="N125">
        <f>Sheet1!N125*TMP!N$4</f>
        <v>0.47942857554208573</v>
      </c>
      <c r="O125">
        <f>Sheet1!O125*TMP!O$4</f>
        <v>0.41083866425381332</v>
      </c>
      <c r="P125">
        <f>Sheet1!P125*TMP!P$4</f>
        <v>0.11057462774199232</v>
      </c>
      <c r="Q125">
        <f>Sheet1!Q125*TMP!Q$4</f>
        <v>0.29294348672529869</v>
      </c>
      <c r="R125">
        <f>Sheet1!R125*TMP!R$4</f>
        <v>0.12245038740252275</v>
      </c>
      <c r="S125">
        <f>Sheet1!S125*TMP!S$4</f>
        <v>0.14895139254502573</v>
      </c>
      <c r="T125">
        <f>Sheet1!T125*TMP!T$4</f>
        <v>0.27669543868609497</v>
      </c>
    </row>
    <row r="126" spans="1:20" x14ac:dyDescent="0.45">
      <c r="A126" t="s">
        <v>217</v>
      </c>
      <c r="B126">
        <f>Sheet1!B126*TMP!B$4</f>
        <v>0.15931134873896882</v>
      </c>
      <c r="C126">
        <f>Sheet1!C126*TMP!C$4</f>
        <v>0.16016738230511779</v>
      </c>
      <c r="D126">
        <f>Sheet1!D126*TMP!D$4</f>
        <v>0.23617686260321685</v>
      </c>
      <c r="E126">
        <f>Sheet1!E126*TMP!E$4</f>
        <v>0.24481273584424745</v>
      </c>
      <c r="F126">
        <f>Sheet1!F126*TMP!F$4</f>
        <v>0.18532965520667874</v>
      </c>
      <c r="G126">
        <f>Sheet1!G126*TMP!G$4</f>
        <v>6.7906933249486004E-2</v>
      </c>
      <c r="H126">
        <f>Sheet1!H126*TMP!H$4</f>
        <v>0.28639155435863656</v>
      </c>
      <c r="I126">
        <f>Sheet1!I126*TMP!I$4</f>
        <v>0.22782041146325174</v>
      </c>
      <c r="J126">
        <f>Sheet1!J126*TMP!J$4</f>
        <v>0.29235767746797992</v>
      </c>
      <c r="K126">
        <f>Sheet1!K126*TMP!K$4</f>
        <v>0.1245544803584728</v>
      </c>
      <c r="L126">
        <f>Sheet1!L126*TMP!L$4</f>
        <v>0.11080812456966169</v>
      </c>
      <c r="M126">
        <f>Sheet1!M126*TMP!M$4</f>
        <v>0.16879875833495969</v>
      </c>
      <c r="N126">
        <f>Sheet1!N126*TMP!N$4</f>
        <v>7.852402719471073E-2</v>
      </c>
      <c r="O126">
        <f>Sheet1!O126*TMP!O$4</f>
        <v>0.16430750355754312</v>
      </c>
      <c r="P126">
        <f>Sheet1!P126*TMP!P$4</f>
        <v>0.27597553447988837</v>
      </c>
      <c r="Q126">
        <f>Sheet1!Q126*TMP!Q$4</f>
        <v>0.27508037263093893</v>
      </c>
      <c r="R126">
        <f>Sheet1!R126*TMP!R$4</f>
        <v>0.60669570891167046</v>
      </c>
      <c r="S126">
        <f>Sheet1!S126*TMP!S$4</f>
        <v>0.37879884978756378</v>
      </c>
      <c r="T126">
        <f>Sheet1!T126*TMP!T$4</f>
        <v>0.11751207100105893</v>
      </c>
    </row>
    <row r="127" spans="1:20" x14ac:dyDescent="0.45">
      <c r="A127" t="s">
        <v>218</v>
      </c>
      <c r="B127">
        <f>Sheet1!B127*TMP!B$4</f>
        <v>6.575158933360431E-2</v>
      </c>
      <c r="C127">
        <f>Sheet1!C127*TMP!C$4</f>
        <v>0.10680353732531059</v>
      </c>
      <c r="D127">
        <f>Sheet1!D127*TMP!D$4</f>
        <v>0.29989138686135786</v>
      </c>
      <c r="E127">
        <f>Sheet1!E127*TMP!E$4</f>
        <v>0.16751726496470468</v>
      </c>
      <c r="F127">
        <f>Sheet1!F127*TMP!F$4</f>
        <v>0.28835614280905192</v>
      </c>
      <c r="G127">
        <f>Sheet1!G127*TMP!G$4</f>
        <v>6.7339802150639158E-2</v>
      </c>
      <c r="H127">
        <f>Sheet1!H127*TMP!H$4</f>
        <v>0.25628253348747382</v>
      </c>
      <c r="I127">
        <f>Sheet1!I127*TMP!I$4</f>
        <v>0.1203393614200693</v>
      </c>
      <c r="J127">
        <f>Sheet1!J127*TMP!J$4</f>
        <v>0.24915022221536051</v>
      </c>
      <c r="K127">
        <f>Sheet1!K127*TMP!K$4</f>
        <v>0.10455958297585562</v>
      </c>
      <c r="L127">
        <f>Sheet1!L127*TMP!L$4</f>
        <v>0.11331329137535918</v>
      </c>
      <c r="M127">
        <f>Sheet1!M127*TMP!M$4</f>
        <v>0.17005773150984912</v>
      </c>
      <c r="N127">
        <f>Sheet1!N127*TMP!N$4</f>
        <v>0.2186967191473079</v>
      </c>
      <c r="O127">
        <f>Sheet1!O127*TMP!O$4</f>
        <v>0.21528288534140422</v>
      </c>
      <c r="P127">
        <f>Sheet1!P127*TMP!P$4</f>
        <v>0.24286803342640478</v>
      </c>
      <c r="Q127">
        <f>Sheet1!Q127*TMP!Q$4</f>
        <v>0.28189727320326946</v>
      </c>
      <c r="R127">
        <f>Sheet1!R127*TMP!R$4</f>
        <v>0.44346679062991545</v>
      </c>
      <c r="S127">
        <f>Sheet1!S127*TMP!S$4</f>
        <v>0.28504255809034507</v>
      </c>
      <c r="T127">
        <f>Sheet1!T127*TMP!T$4</f>
        <v>0.16914264832879805</v>
      </c>
    </row>
    <row r="128" spans="1:20" x14ac:dyDescent="0.45">
      <c r="A128" t="s">
        <v>219</v>
      </c>
      <c r="B128">
        <f>Sheet1!B128*TMP!B$4</f>
        <v>0.11940293571365629</v>
      </c>
      <c r="C128">
        <f>Sheet1!C128*TMP!C$4</f>
        <v>8.6020287870321802E-2</v>
      </c>
      <c r="D128">
        <f>Sheet1!D128*TMP!D$4</f>
        <v>0.30520566162354956</v>
      </c>
      <c r="E128">
        <f>Sheet1!E128*TMP!E$4</f>
        <v>0.13319486998974475</v>
      </c>
      <c r="F128">
        <f>Sheet1!F128*TMP!F$4</f>
        <v>0.28736364182792296</v>
      </c>
      <c r="G128">
        <f>Sheet1!G128*TMP!G$4</f>
        <v>9.1568340046626076E-2</v>
      </c>
      <c r="H128">
        <f>Sheet1!H128*TMP!H$4</f>
        <v>0.23213600124195272</v>
      </c>
      <c r="I128">
        <f>Sheet1!I128*TMP!I$4</f>
        <v>0.15795679258929665</v>
      </c>
      <c r="J128">
        <f>Sheet1!J128*TMP!J$4</f>
        <v>0.195779423533887</v>
      </c>
      <c r="K128">
        <f>Sheet1!K128*TMP!K$4</f>
        <v>8.8566384331521322E-2</v>
      </c>
      <c r="L128">
        <f>Sheet1!L128*TMP!L$4</f>
        <v>0.10625037854123642</v>
      </c>
      <c r="M128">
        <f>Sheet1!M128*TMP!M$4</f>
        <v>0.16746018998726669</v>
      </c>
      <c r="N128">
        <f>Sheet1!N128*TMP!N$4</f>
        <v>0.29873912320368629</v>
      </c>
      <c r="O128">
        <f>Sheet1!O128*TMP!O$4</f>
        <v>0.23787953492456868</v>
      </c>
      <c r="P128">
        <f>Sheet1!P128*TMP!P$4</f>
        <v>0.21813788761420622</v>
      </c>
      <c r="Q128">
        <f>Sheet1!Q128*TMP!Q$4</f>
        <v>0.2822640514394778</v>
      </c>
      <c r="R128">
        <f>Sheet1!R128*TMP!R$4</f>
        <v>0.33613263124178</v>
      </c>
      <c r="S128">
        <f>Sheet1!S128*TMP!S$4</f>
        <v>0.22623432213428932</v>
      </c>
      <c r="T128">
        <f>Sheet1!T128*TMP!T$4</f>
        <v>0.24643226637540028</v>
      </c>
    </row>
    <row r="129" spans="1:20" x14ac:dyDescent="0.45">
      <c r="A129" t="s">
        <v>220</v>
      </c>
      <c r="B129">
        <f>Sheet1!B129*TMP!B$4</f>
        <v>0.15791220620257942</v>
      </c>
      <c r="C129">
        <f>Sheet1!C129*TMP!C$4</f>
        <v>0.10613152694034193</v>
      </c>
      <c r="D129">
        <f>Sheet1!D129*TMP!D$4</f>
        <v>0.28795985382007888</v>
      </c>
      <c r="E129">
        <f>Sheet1!E129*TMP!E$4</f>
        <v>0.15739617088290253</v>
      </c>
      <c r="F129">
        <f>Sheet1!F129*TMP!F$4</f>
        <v>0.18866771692583395</v>
      </c>
      <c r="G129">
        <f>Sheet1!G129*TMP!G$4</f>
        <v>5.1782182883280681E-2</v>
      </c>
      <c r="H129">
        <f>Sheet1!H129*TMP!H$4</f>
        <v>0.21466056368492425</v>
      </c>
      <c r="I129">
        <f>Sheet1!I129*TMP!I$4</f>
        <v>0.22230477484250583</v>
      </c>
      <c r="J129">
        <f>Sheet1!J129*TMP!J$4</f>
        <v>0.27291286850386598</v>
      </c>
      <c r="K129">
        <f>Sheet1!K129*TMP!K$4</f>
        <v>0.10982861961752979</v>
      </c>
      <c r="L129">
        <f>Sheet1!L129*TMP!L$4</f>
        <v>8.5014927347194236E-2</v>
      </c>
      <c r="M129">
        <f>Sheet1!M129*TMP!M$4</f>
        <v>0.13661969999415693</v>
      </c>
      <c r="N129">
        <f>Sheet1!N129*TMP!N$4</f>
        <v>0.15734467393161242</v>
      </c>
      <c r="O129">
        <f>Sheet1!O129*TMP!O$4</f>
        <v>0.14455207008236431</v>
      </c>
      <c r="P129">
        <f>Sheet1!P129*TMP!P$4</f>
        <v>0.25631853508015129</v>
      </c>
      <c r="Q129">
        <f>Sheet1!Q129*TMP!Q$4</f>
        <v>0.20192743198896049</v>
      </c>
      <c r="R129">
        <f>Sheet1!R129*TMP!R$4</f>
        <v>0.53700058953667718</v>
      </c>
      <c r="S129">
        <f>Sheet1!S129*TMP!S$4</f>
        <v>0.31820133740186379</v>
      </c>
      <c r="T129">
        <f>Sheet1!T129*TMP!T$4</f>
        <v>0.18384014699834922</v>
      </c>
    </row>
    <row r="130" spans="1:20" x14ac:dyDescent="0.45">
      <c r="A130" t="s">
        <v>221</v>
      </c>
      <c r="B130">
        <f>Sheet1!B130*TMP!B$4</f>
        <v>0.10082744165256832</v>
      </c>
      <c r="C130">
        <f>Sheet1!C130*TMP!C$4</f>
        <v>0.16617016387439271</v>
      </c>
      <c r="D130">
        <f>Sheet1!D130*TMP!D$4</f>
        <v>0.25312834243961985</v>
      </c>
      <c r="E130">
        <f>Sheet1!E130*TMP!E$4</f>
        <v>0.20531293546880197</v>
      </c>
      <c r="F130">
        <f>Sheet1!F130*TMP!F$4</f>
        <v>0.44493399709600356</v>
      </c>
      <c r="G130">
        <f>Sheet1!G130*TMP!G$4</f>
        <v>0.18138297543799917</v>
      </c>
      <c r="H130">
        <f>Sheet1!H130*TMP!H$4</f>
        <v>0.32430407290134872</v>
      </c>
      <c r="I130">
        <f>Sheet1!I130*TMP!I$4</f>
        <v>0.11821655216065598</v>
      </c>
      <c r="J130">
        <f>Sheet1!J130*TMP!J$4</f>
        <v>0.12820454057490147</v>
      </c>
      <c r="K130">
        <f>Sheet1!K130*TMP!K$4</f>
        <v>7.5266503892459091E-2</v>
      </c>
      <c r="L130">
        <f>Sheet1!L130*TMP!L$4</f>
        <v>0.16150621082316963</v>
      </c>
      <c r="M130">
        <f>Sheet1!M130*TMP!M$4</f>
        <v>0.19874646240291893</v>
      </c>
      <c r="N130">
        <f>Sheet1!N130*TMP!N$4</f>
        <v>0.47918219668652501</v>
      </c>
      <c r="O130">
        <f>Sheet1!O130*TMP!O$4</f>
        <v>0.41418820744026941</v>
      </c>
      <c r="P130">
        <f>Sheet1!P130*TMP!P$4</f>
        <v>0.1061981478425731</v>
      </c>
      <c r="Q130">
        <f>Sheet1!Q130*TMP!Q$4</f>
        <v>0.28881965505340851</v>
      </c>
      <c r="R130">
        <f>Sheet1!R130*TMP!R$4</f>
        <v>0.12355770293340737</v>
      </c>
      <c r="S130">
        <f>Sheet1!S130*TMP!S$4</f>
        <v>0.15160620794916924</v>
      </c>
      <c r="T130">
        <f>Sheet1!T130*TMP!T$4</f>
        <v>0.27630194736619251</v>
      </c>
    </row>
    <row r="131" spans="1:20" x14ac:dyDescent="0.45">
      <c r="A131" t="s">
        <v>222</v>
      </c>
      <c r="B131">
        <f>Sheet1!B131*TMP!B$4</f>
        <v>0.18789624478480133</v>
      </c>
      <c r="C131">
        <f>Sheet1!C131*TMP!C$4</f>
        <v>0.29091476240835518</v>
      </c>
      <c r="D131">
        <f>Sheet1!D131*TMP!D$4</f>
        <v>0.15213859254758713</v>
      </c>
      <c r="E131">
        <f>Sheet1!E131*TMP!E$4</f>
        <v>0.34090738342219407</v>
      </c>
      <c r="F131">
        <f>Sheet1!F131*TMP!F$4</f>
        <v>0.41971142215195117</v>
      </c>
      <c r="G131">
        <f>Sheet1!G131*TMP!G$4</f>
        <v>0.23859924970024279</v>
      </c>
      <c r="H131">
        <f>Sheet1!H131*TMP!H$4</f>
        <v>0.45256435246803295</v>
      </c>
      <c r="I131">
        <f>Sheet1!I131*TMP!I$4</f>
        <v>0.196901957208827</v>
      </c>
      <c r="J131">
        <f>Sheet1!J131*TMP!J$4</f>
        <v>0.11835866846352464</v>
      </c>
      <c r="K131">
        <f>Sheet1!K131*TMP!K$4</f>
        <v>9.6573048137793591E-2</v>
      </c>
      <c r="L131">
        <f>Sheet1!L131*TMP!L$4</f>
        <v>0.19654272078031107</v>
      </c>
      <c r="M131">
        <f>Sheet1!M131*TMP!M$4</f>
        <v>0.24066780719867986</v>
      </c>
      <c r="N131">
        <f>Sheet1!N131*TMP!N$4</f>
        <v>0.45024383710190513</v>
      </c>
      <c r="O131">
        <f>Sheet1!O131*TMP!O$4</f>
        <v>0.45143565301919286</v>
      </c>
      <c r="P131">
        <f>Sheet1!P131*TMP!P$4</f>
        <v>7.0407069143236231E-2</v>
      </c>
      <c r="Q131">
        <f>Sheet1!Q131*TMP!Q$4</f>
        <v>0.35318242678043443</v>
      </c>
      <c r="R131">
        <f>Sheet1!R131*TMP!R$4</f>
        <v>0.17512204318024557</v>
      </c>
      <c r="S131">
        <f>Sheet1!S131*TMP!S$4</f>
        <v>0.2284991781484248</v>
      </c>
      <c r="T131">
        <f>Sheet1!T131*TMP!T$4</f>
        <v>0.23424031256212136</v>
      </c>
    </row>
    <row r="132" spans="1:20" x14ac:dyDescent="0.45">
      <c r="A132" t="s">
        <v>223</v>
      </c>
      <c r="B132">
        <f>Sheet1!B132*TMP!B$4</f>
        <v>0.10183327216631528</v>
      </c>
      <c r="C132">
        <f>Sheet1!C132*TMP!C$4</f>
        <v>0.16834393220192256</v>
      </c>
      <c r="D132">
        <f>Sheet1!D132*TMP!D$4</f>
        <v>0.25191708567659093</v>
      </c>
      <c r="E132">
        <f>Sheet1!E132*TMP!E$4</f>
        <v>0.20813357993204903</v>
      </c>
      <c r="F132">
        <f>Sheet1!F132*TMP!F$4</f>
        <v>0.44350199598803741</v>
      </c>
      <c r="G132">
        <f>Sheet1!G132*TMP!G$4</f>
        <v>0.18281122190251317</v>
      </c>
      <c r="H132">
        <f>Sheet1!H132*TMP!H$4</f>
        <v>0.32845497988282013</v>
      </c>
      <c r="I132">
        <f>Sheet1!I132*TMP!I$4</f>
        <v>0.11873473154608695</v>
      </c>
      <c r="J132">
        <f>Sheet1!J132*TMP!J$4</f>
        <v>0.12949593405402163</v>
      </c>
      <c r="K132">
        <f>Sheet1!K132*TMP!K$4</f>
        <v>7.548640413922339E-2</v>
      </c>
      <c r="L132">
        <f>Sheet1!L132*TMP!L$4</f>
        <v>0.16244652258597314</v>
      </c>
      <c r="M132">
        <f>Sheet1!M132*TMP!M$4</f>
        <v>0.19996904498807394</v>
      </c>
      <c r="N132">
        <f>Sheet1!N132*TMP!N$4</f>
        <v>0.47802873356231473</v>
      </c>
      <c r="O132">
        <f>Sheet1!O132*TMP!O$4</f>
        <v>0.41378325487466705</v>
      </c>
      <c r="P132">
        <f>Sheet1!P132*TMP!P$4</f>
        <v>0.10810909611225931</v>
      </c>
      <c r="Q132">
        <f>Sheet1!Q132*TMP!Q$4</f>
        <v>0.29481833068928232</v>
      </c>
      <c r="R132">
        <f>Sheet1!R132*TMP!R$4</f>
        <v>0.12548746181722009</v>
      </c>
      <c r="S132">
        <f>Sheet1!S132*TMP!S$4</f>
        <v>0.15401733147247548</v>
      </c>
      <c r="T132">
        <f>Sheet1!T132*TMP!T$4</f>
        <v>0.27461758306660905</v>
      </c>
    </row>
    <row r="133" spans="1:20" x14ac:dyDescent="0.45">
      <c r="A133" t="s">
        <v>224</v>
      </c>
      <c r="B133">
        <f>Sheet1!B133*TMP!B$4</f>
        <v>9.6701855795344252E-2</v>
      </c>
      <c r="C133">
        <f>Sheet1!C133*TMP!C$4</f>
        <v>0.15985212217732814</v>
      </c>
      <c r="D133">
        <f>Sheet1!D133*TMP!D$4</f>
        <v>0.25823587926559671</v>
      </c>
      <c r="E133">
        <f>Sheet1!E133*TMP!E$4</f>
        <v>0.19806634614047269</v>
      </c>
      <c r="F133">
        <f>Sheet1!F133*TMP!F$4</f>
        <v>0.44426708219794736</v>
      </c>
      <c r="G133">
        <f>Sheet1!G133*TMP!G$4</f>
        <v>0.17959768898266984</v>
      </c>
      <c r="H133">
        <f>Sheet1!H133*TMP!H$4</f>
        <v>0.32029978704245798</v>
      </c>
      <c r="I133">
        <f>Sheet1!I133*TMP!I$4</f>
        <v>0.11375911431958788</v>
      </c>
      <c r="J133">
        <f>Sheet1!J133*TMP!J$4</f>
        <v>0.13011394572572885</v>
      </c>
      <c r="K133">
        <f>Sheet1!K133*TMP!K$4</f>
        <v>7.4274168634523435E-2</v>
      </c>
      <c r="L133">
        <f>Sheet1!L133*TMP!L$4</f>
        <v>0.1598884638421641</v>
      </c>
      <c r="M133">
        <f>Sheet1!M133*TMP!M$4</f>
        <v>0.19765929793881917</v>
      </c>
      <c r="N133">
        <f>Sheet1!N133*TMP!N$4</f>
        <v>0.47993324115604452</v>
      </c>
      <c r="O133">
        <f>Sheet1!O133*TMP!O$4</f>
        <v>0.41056897816142035</v>
      </c>
      <c r="P133">
        <f>Sheet1!P133*TMP!P$4</f>
        <v>0.1103607968104444</v>
      </c>
      <c r="Q133">
        <f>Sheet1!Q133*TMP!Q$4</f>
        <v>0.29102187992823514</v>
      </c>
      <c r="R133">
        <f>Sheet1!R133*TMP!R$4</f>
        <v>0.12151567386560597</v>
      </c>
      <c r="S133">
        <f>Sheet1!S133*TMP!S$4</f>
        <v>0.1476181886338736</v>
      </c>
      <c r="T133">
        <f>Sheet1!T133*TMP!T$4</f>
        <v>0.27743676963986541</v>
      </c>
    </row>
    <row r="134" spans="1:20" x14ac:dyDescent="0.45">
      <c r="A134" t="s">
        <v>225</v>
      </c>
      <c r="B134">
        <f>Sheet1!B134*TMP!B$4</f>
        <v>5.081522254524521E-2</v>
      </c>
      <c r="C134">
        <f>Sheet1!C134*TMP!C$4</f>
        <v>3.8931156425254868E-2</v>
      </c>
      <c r="D134">
        <f>Sheet1!D134*TMP!D$4</f>
        <v>0.34250952297361875</v>
      </c>
      <c r="E134">
        <f>Sheet1!E134*TMP!E$4</f>
        <v>5.4019838257977189E-2</v>
      </c>
      <c r="F134">
        <f>Sheet1!F134*TMP!F$4</f>
        <v>0.3633846123262926</v>
      </c>
      <c r="G134">
        <f>Sheet1!G134*TMP!G$4</f>
        <v>8.4035545944530748E-2</v>
      </c>
      <c r="H134">
        <f>Sheet1!H134*TMP!H$4</f>
        <v>0.16889674943033026</v>
      </c>
      <c r="I134">
        <f>Sheet1!I134*TMP!I$4</f>
        <v>8.642631438657794E-2</v>
      </c>
      <c r="J134">
        <f>Sheet1!J134*TMP!J$4</f>
        <v>0.22602260345799524</v>
      </c>
      <c r="K134">
        <f>Sheet1!K134*TMP!K$4</f>
        <v>7.785912270597424E-2</v>
      </c>
      <c r="L134">
        <f>Sheet1!L134*TMP!L$4</f>
        <v>8.0167916287349442E-2</v>
      </c>
      <c r="M134">
        <f>Sheet1!M134*TMP!M$4</f>
        <v>0.11015957795335302</v>
      </c>
      <c r="N134">
        <f>Sheet1!N134*TMP!N$4</f>
        <v>0.36767510822193961</v>
      </c>
      <c r="O134">
        <f>Sheet1!O134*TMP!O$4</f>
        <v>0.28062349187092983</v>
      </c>
      <c r="P134">
        <f>Sheet1!P134*TMP!P$4</f>
        <v>0.17779213123739279</v>
      </c>
      <c r="Q134">
        <f>Sheet1!Q134*TMP!Q$4</f>
        <v>0.12953313666467892</v>
      </c>
      <c r="R134">
        <f>Sheet1!R134*TMP!R$4</f>
        <v>0.24773301054751395</v>
      </c>
      <c r="S134">
        <f>Sheet1!S134*TMP!S$4</f>
        <v>0.12796686297572513</v>
      </c>
      <c r="T134">
        <f>Sheet1!T134*TMP!T$4</f>
        <v>0.25377209532000622</v>
      </c>
    </row>
    <row r="135" spans="1:20" x14ac:dyDescent="0.45">
      <c r="A135" t="s">
        <v>227</v>
      </c>
      <c r="B135">
        <f>Sheet1!B135*TMP!B$4</f>
        <v>0.30828412905262709</v>
      </c>
      <c r="C135">
        <f>Sheet1!C135*TMP!C$4</f>
        <v>0.37803405035108623</v>
      </c>
      <c r="D135">
        <f>Sheet1!D135*TMP!D$4</f>
        <v>0.11036032156237774</v>
      </c>
      <c r="E135">
        <f>Sheet1!E135*TMP!E$4</f>
        <v>0.41942201013128066</v>
      </c>
      <c r="F135">
        <f>Sheet1!F135*TMP!F$4</f>
        <v>0.30450959835821506</v>
      </c>
      <c r="G135">
        <f>Sheet1!G135*TMP!G$4</f>
        <v>0.25473969791000622</v>
      </c>
      <c r="H135">
        <f>Sheet1!H135*TMP!H$4</f>
        <v>0.46740162299557131</v>
      </c>
      <c r="I135">
        <f>Sheet1!I135*TMP!I$4</f>
        <v>0.31182675982764346</v>
      </c>
      <c r="J135">
        <f>Sheet1!J135*TMP!J$4</f>
        <v>0.13567555561838054</v>
      </c>
      <c r="K135">
        <f>Sheet1!K135*TMP!K$4</f>
        <v>0.11747386842069819</v>
      </c>
      <c r="L135">
        <f>Sheet1!L135*TMP!L$4</f>
        <v>0.1732735326699541</v>
      </c>
      <c r="M135">
        <f>Sheet1!M135*TMP!M$4</f>
        <v>0.15520290607724663</v>
      </c>
      <c r="N135">
        <f>Sheet1!N135*TMP!N$4</f>
        <v>0.38717148422075254</v>
      </c>
      <c r="O135">
        <f>Sheet1!O135*TMP!O$4</f>
        <v>0.34837112579653517</v>
      </c>
      <c r="P135">
        <f>Sheet1!P135*TMP!P$4</f>
        <v>9.7915178774859793E-2</v>
      </c>
      <c r="Q135">
        <f>Sheet1!Q135*TMP!Q$4</f>
        <v>0.2389219766294931</v>
      </c>
      <c r="R135">
        <f>Sheet1!R135*TMP!R$4</f>
        <v>0.28020244851261</v>
      </c>
      <c r="S135">
        <f>Sheet1!S135*TMP!S$4</f>
        <v>0.29600303128714689</v>
      </c>
      <c r="T135">
        <f>Sheet1!T135*TMP!T$4</f>
        <v>0.20450629627317093</v>
      </c>
    </row>
    <row r="136" spans="1:20" x14ac:dyDescent="0.45">
      <c r="A136" t="s">
        <v>228</v>
      </c>
      <c r="B136">
        <f>Sheet1!B136*TMP!B$4</f>
        <v>0.28723109479932363</v>
      </c>
      <c r="C136">
        <f>Sheet1!C136*TMP!C$4</f>
        <v>0.26845120515854237</v>
      </c>
      <c r="D136">
        <f>Sheet1!D136*TMP!D$4</f>
        <v>0.15503312340361539</v>
      </c>
      <c r="E136">
        <f>Sheet1!E136*TMP!E$4</f>
        <v>0.30538103038763303</v>
      </c>
      <c r="F136">
        <f>Sheet1!F136*TMP!F$4</f>
        <v>0.32225172195936097</v>
      </c>
      <c r="G136">
        <f>Sheet1!G136*TMP!G$4</f>
        <v>0.21893638063271109</v>
      </c>
      <c r="H136">
        <f>Sheet1!H136*TMP!H$4</f>
        <v>0.39341838834277226</v>
      </c>
      <c r="I136">
        <f>Sheet1!I136*TMP!I$4</f>
        <v>0.30272171059933251</v>
      </c>
      <c r="J136">
        <f>Sheet1!J136*TMP!J$4</f>
        <v>0.16740532744323364</v>
      </c>
      <c r="K136">
        <f>Sheet1!K136*TMP!K$4</f>
        <v>0.10601792716873332</v>
      </c>
      <c r="L136">
        <f>Sheet1!L136*TMP!L$4</f>
        <v>0.15152563521554596</v>
      </c>
      <c r="M136">
        <f>Sheet1!M136*TMP!M$4</f>
        <v>0.15249426206039518</v>
      </c>
      <c r="N136">
        <f>Sheet1!N136*TMP!N$4</f>
        <v>0.36066403029140387</v>
      </c>
      <c r="O136">
        <f>Sheet1!O136*TMP!O$4</f>
        <v>0.32856412878126934</v>
      </c>
      <c r="P136">
        <f>Sheet1!P136*TMP!P$4</f>
        <v>0.12513723355408984</v>
      </c>
      <c r="Q136">
        <f>Sheet1!Q136*TMP!Q$4</f>
        <v>0.21637405292597517</v>
      </c>
      <c r="R136">
        <f>Sheet1!R136*TMP!R$4</f>
        <v>0.26384899583451327</v>
      </c>
      <c r="S136">
        <f>Sheet1!S136*TMP!S$4</f>
        <v>0.25796632518762197</v>
      </c>
      <c r="T136">
        <f>Sheet1!T136*TMP!T$4</f>
        <v>0.22920739830446804</v>
      </c>
    </row>
    <row r="137" spans="1:20" x14ac:dyDescent="0.45">
      <c r="A137" t="s">
        <v>229</v>
      </c>
      <c r="B137">
        <f>Sheet1!B137*TMP!B$4</f>
        <v>0.23428374422293605</v>
      </c>
      <c r="C137">
        <f>Sheet1!C137*TMP!C$4</f>
        <v>0.18473185336526587</v>
      </c>
      <c r="D137">
        <f>Sheet1!D137*TMP!D$4</f>
        <v>0.21385588232383096</v>
      </c>
      <c r="E137">
        <f>Sheet1!E137*TMP!E$4</f>
        <v>0.21552802120748168</v>
      </c>
      <c r="F137">
        <f>Sheet1!F137*TMP!F$4</f>
        <v>0.16343906701236294</v>
      </c>
      <c r="G137">
        <f>Sheet1!G137*TMP!G$4</f>
        <v>7.6821514532157895E-2</v>
      </c>
      <c r="H137">
        <f>Sheet1!H137*TMP!H$4</f>
        <v>0.25177594267573639</v>
      </c>
      <c r="I137">
        <f>Sheet1!I137*TMP!I$4</f>
        <v>0.29899755340252854</v>
      </c>
      <c r="J137">
        <f>Sheet1!J137*TMP!J$4</f>
        <v>0.34478761985806605</v>
      </c>
      <c r="K137">
        <f>Sheet1!K137*TMP!K$4</f>
        <v>0.10589627743279542</v>
      </c>
      <c r="L137">
        <f>Sheet1!L137*TMP!L$4</f>
        <v>7.4913345864692407E-2</v>
      </c>
      <c r="M137">
        <f>Sheet1!M137*TMP!M$4</f>
        <v>0.13970250121972491</v>
      </c>
      <c r="N137">
        <f>Sheet1!N137*TMP!N$4</f>
        <v>0.16430646070224539</v>
      </c>
      <c r="O137">
        <f>Sheet1!O137*TMP!O$4</f>
        <v>0.1612652682901253</v>
      </c>
      <c r="P137">
        <f>Sheet1!P137*TMP!P$4</f>
        <v>0.28071118292328456</v>
      </c>
      <c r="Q137">
        <f>Sheet1!Q137*TMP!Q$4</f>
        <v>0.2282706791807822</v>
      </c>
      <c r="R137">
        <f>Sheet1!R137*TMP!R$4</f>
        <v>0.61803753006264461</v>
      </c>
      <c r="S137">
        <f>Sheet1!S137*TMP!S$4</f>
        <v>0.39291669108397492</v>
      </c>
      <c r="T137">
        <f>Sheet1!T137*TMP!T$4</f>
        <v>0.20201702743989119</v>
      </c>
    </row>
    <row r="138" spans="1:20" x14ac:dyDescent="0.45">
      <c r="A138" t="s">
        <v>230</v>
      </c>
      <c r="B138">
        <f>Sheet1!B138*TMP!B$4</f>
        <v>0.17772064032542526</v>
      </c>
      <c r="C138">
        <f>Sheet1!C138*TMP!C$4</f>
        <v>0.29375795726061349</v>
      </c>
      <c r="D138">
        <f>Sheet1!D138*TMP!D$4</f>
        <v>0.14708810286011662</v>
      </c>
      <c r="E138">
        <f>Sheet1!E138*TMP!E$4</f>
        <v>0.32443589669012179</v>
      </c>
      <c r="F138">
        <f>Sheet1!F138*TMP!F$4</f>
        <v>0.27760724517870888</v>
      </c>
      <c r="G138">
        <f>Sheet1!G138*TMP!G$4</f>
        <v>0.14285257038024674</v>
      </c>
      <c r="H138">
        <f>Sheet1!H138*TMP!H$4</f>
        <v>0.39641244381105817</v>
      </c>
      <c r="I138">
        <f>Sheet1!I138*TMP!I$4</f>
        <v>0.21870019482339656</v>
      </c>
      <c r="J138">
        <f>Sheet1!J138*TMP!J$4</f>
        <v>0.42701825166303936</v>
      </c>
      <c r="K138">
        <f>Sheet1!K138*TMP!K$4</f>
        <v>0.1008109028848365</v>
      </c>
      <c r="L138">
        <f>Sheet1!L138*TMP!L$4</f>
        <v>9.1844112502411757E-2</v>
      </c>
      <c r="M138">
        <f>Sheet1!M138*TMP!M$4</f>
        <v>0.1636696826879061</v>
      </c>
      <c r="N138">
        <f>Sheet1!N138*TMP!N$4</f>
        <v>0.18537777873126762</v>
      </c>
      <c r="O138">
        <f>Sheet1!O138*TMP!O$4</f>
        <v>0.25460549981056751</v>
      </c>
      <c r="P138">
        <f>Sheet1!P138*TMP!P$4</f>
        <v>0.28736361549492523</v>
      </c>
      <c r="Q138">
        <f>Sheet1!Q138*TMP!Q$4</f>
        <v>0.33247038934021245</v>
      </c>
      <c r="R138">
        <f>Sheet1!R138*TMP!R$4</f>
        <v>0.67240038719591189</v>
      </c>
      <c r="S138">
        <f>Sheet1!S138*TMP!S$4</f>
        <v>0.41716695730126019</v>
      </c>
      <c r="T138">
        <f>Sheet1!T138*TMP!T$4</f>
        <v>0.20695612208660513</v>
      </c>
    </row>
    <row r="139" spans="1:20" x14ac:dyDescent="0.45">
      <c r="A139" t="s">
        <v>231</v>
      </c>
      <c r="B139">
        <f>Sheet1!B139*TMP!B$4</f>
        <v>0.37020178509305196</v>
      </c>
      <c r="C139">
        <f>Sheet1!C139*TMP!C$4</f>
        <v>0.43641968404478931</v>
      </c>
      <c r="D139">
        <f>Sheet1!D139*TMP!D$4</f>
        <v>4.922534404000703E-2</v>
      </c>
      <c r="E139">
        <f>Sheet1!E139*TMP!E$4</f>
        <v>0.48174449179053419</v>
      </c>
      <c r="F139">
        <f>Sheet1!F139*TMP!F$4</f>
        <v>0.21826184753496616</v>
      </c>
      <c r="G139">
        <f>Sheet1!G139*TMP!G$4</f>
        <v>0.28893670899789087</v>
      </c>
      <c r="H139">
        <f>Sheet1!H139*TMP!H$4</f>
        <v>0.51060143217036458</v>
      </c>
      <c r="I139">
        <f>Sheet1!I139*TMP!I$4</f>
        <v>0.39661855557622561</v>
      </c>
      <c r="J139">
        <f>Sheet1!J139*TMP!J$4</f>
        <v>0.21271350878158346</v>
      </c>
      <c r="K139">
        <f>Sheet1!K139*TMP!K$4</f>
        <v>0.1233605920891535</v>
      </c>
      <c r="L139">
        <f>Sheet1!L139*TMP!L$4</f>
        <v>0.17889170361745385</v>
      </c>
      <c r="M139">
        <f>Sheet1!M139*TMP!M$4</f>
        <v>0.16374125650598242</v>
      </c>
      <c r="N139">
        <f>Sheet1!N139*TMP!N$4</f>
        <v>0.31461986642103484</v>
      </c>
      <c r="O139">
        <f>Sheet1!O139*TMP!O$4</f>
        <v>0.30361589901824965</v>
      </c>
      <c r="P139">
        <f>Sheet1!P139*TMP!P$4</f>
        <v>0.1388587623476229</v>
      </c>
      <c r="Q139">
        <f>Sheet1!Q139*TMP!Q$4</f>
        <v>0.26821246790985853</v>
      </c>
      <c r="R139">
        <f>Sheet1!R139*TMP!R$4</f>
        <v>0.38622476992421523</v>
      </c>
      <c r="S139">
        <f>Sheet1!S139*TMP!S$4</f>
        <v>0.37003353002571404</v>
      </c>
      <c r="T139">
        <f>Sheet1!T139*TMP!T$4</f>
        <v>0.17826599173430149</v>
      </c>
    </row>
    <row r="140" spans="1:20" x14ac:dyDescent="0.45">
      <c r="A140" t="s">
        <v>232</v>
      </c>
      <c r="B140">
        <f>Sheet1!B140*TMP!B$4</f>
        <v>0.35038654215918419</v>
      </c>
      <c r="C140">
        <f>Sheet1!C140*TMP!C$4</f>
        <v>0.27117982146996961</v>
      </c>
      <c r="D140">
        <f>Sheet1!D140*TMP!D$4</f>
        <v>0.10736534128222852</v>
      </c>
      <c r="E140">
        <f>Sheet1!E140*TMP!E$4</f>
        <v>0.30687260324907517</v>
      </c>
      <c r="F140">
        <f>Sheet1!F140*TMP!F$4</f>
        <v>0.16608573984239619</v>
      </c>
      <c r="G140">
        <f>Sheet1!G140*TMP!G$4</f>
        <v>0.21619611037130654</v>
      </c>
      <c r="H140">
        <f>Sheet1!H140*TMP!H$4</f>
        <v>0.34464502482494058</v>
      </c>
      <c r="I140">
        <f>Sheet1!I140*TMP!I$4</f>
        <v>0.39807149939563852</v>
      </c>
      <c r="J140">
        <f>Sheet1!J140*TMP!J$4</f>
        <v>0.23717516673564754</v>
      </c>
      <c r="K140">
        <f>Sheet1!K140*TMP!K$4</f>
        <v>0.10644788996841292</v>
      </c>
      <c r="L140">
        <f>Sheet1!L140*TMP!L$4</f>
        <v>0.1293228175519176</v>
      </c>
      <c r="M140">
        <f>Sheet1!M140*TMP!M$4</f>
        <v>0.12304477597620327</v>
      </c>
      <c r="N140">
        <f>Sheet1!N140*TMP!N$4</f>
        <v>0.26860510219602729</v>
      </c>
      <c r="O140">
        <f>Sheet1!O140*TMP!O$4</f>
        <v>0.22755147273109227</v>
      </c>
      <c r="P140">
        <f>Sheet1!P140*TMP!P$4</f>
        <v>0.15602115942839723</v>
      </c>
      <c r="Q140">
        <f>Sheet1!Q140*TMP!Q$4</f>
        <v>0.17045385060763496</v>
      </c>
      <c r="R140">
        <f>Sheet1!R140*TMP!R$4</f>
        <v>0.33807000133139786</v>
      </c>
      <c r="S140">
        <f>Sheet1!S140*TMP!S$4</f>
        <v>0.26599167053778006</v>
      </c>
      <c r="T140">
        <f>Sheet1!T140*TMP!T$4</f>
        <v>0.19300454185917962</v>
      </c>
    </row>
    <row r="141" spans="1:20" x14ac:dyDescent="0.45">
      <c r="A141" t="s">
        <v>233</v>
      </c>
      <c r="B141">
        <f>Sheet1!B141*TMP!B$4</f>
        <v>0.37122987582920342</v>
      </c>
      <c r="C141">
        <f>Sheet1!C141*TMP!C$4</f>
        <v>0.42587168284097354</v>
      </c>
      <c r="D141">
        <f>Sheet1!D141*TMP!D$4</f>
        <v>5.1602704922898229E-2</v>
      </c>
      <c r="E141">
        <f>Sheet1!E141*TMP!E$4</f>
        <v>0.47031352502022639</v>
      </c>
      <c r="F141">
        <f>Sheet1!F141*TMP!F$4</f>
        <v>0.21662773836001215</v>
      </c>
      <c r="G141">
        <f>Sheet1!G141*TMP!G$4</f>
        <v>0.2873946599424913</v>
      </c>
      <c r="H141">
        <f>Sheet1!H141*TMP!H$4</f>
        <v>0.50514924796434357</v>
      </c>
      <c r="I141">
        <f>Sheet1!I141*TMP!I$4</f>
        <v>0.39875517070160077</v>
      </c>
      <c r="J141">
        <f>Sheet1!J141*TMP!J$4</f>
        <v>0.21604767518158316</v>
      </c>
      <c r="K141">
        <f>Sheet1!K141*TMP!K$4</f>
        <v>0.1219791632995347</v>
      </c>
      <c r="L141">
        <f>Sheet1!L141*TMP!L$4</f>
        <v>0.17761519365695538</v>
      </c>
      <c r="M141">
        <f>Sheet1!M141*TMP!M$4</f>
        <v>0.16402383928224282</v>
      </c>
      <c r="N141">
        <f>Sheet1!N141*TMP!N$4</f>
        <v>0.31289207885925957</v>
      </c>
      <c r="O141">
        <f>Sheet1!O141*TMP!O$4</f>
        <v>0.30173044831101503</v>
      </c>
      <c r="P141">
        <f>Sheet1!P141*TMP!P$4</f>
        <v>0.14135857618422992</v>
      </c>
      <c r="Q141">
        <f>Sheet1!Q141*TMP!Q$4</f>
        <v>0.26534307502239241</v>
      </c>
      <c r="R141">
        <f>Sheet1!R141*TMP!R$4</f>
        <v>0.38371331749060034</v>
      </c>
      <c r="S141">
        <f>Sheet1!S141*TMP!S$4</f>
        <v>0.36643942088533721</v>
      </c>
      <c r="T141">
        <f>Sheet1!T141*TMP!T$4</f>
        <v>0.18224056968749588</v>
      </c>
    </row>
    <row r="142" spans="1:20" x14ac:dyDescent="0.45">
      <c r="A142" t="s">
        <v>234</v>
      </c>
      <c r="B142">
        <f>Sheet1!B142*TMP!B$4</f>
        <v>0.27792181441498315</v>
      </c>
      <c r="C142">
        <f>Sheet1!C142*TMP!C$4</f>
        <v>0.35991380544256935</v>
      </c>
      <c r="D142">
        <f>Sheet1!D142*TMP!D$4</f>
        <v>0.12839517331841827</v>
      </c>
      <c r="E142">
        <f>Sheet1!E142*TMP!E$4</f>
        <v>0.40533426240843956</v>
      </c>
      <c r="F142">
        <f>Sheet1!F142*TMP!F$4</f>
        <v>0.32770860884710001</v>
      </c>
      <c r="G142">
        <f>Sheet1!G142*TMP!G$4</f>
        <v>0.21842558509187138</v>
      </c>
      <c r="H142">
        <f>Sheet1!H142*TMP!H$4</f>
        <v>0.452310784971173</v>
      </c>
      <c r="I142">
        <f>Sheet1!I142*TMP!I$4</f>
        <v>0.27465750424692709</v>
      </c>
      <c r="J142">
        <f>Sheet1!J142*TMP!J$4</f>
        <v>0.14458398027513561</v>
      </c>
      <c r="K142">
        <f>Sheet1!K142*TMP!K$4</f>
        <v>0.11786736180819292</v>
      </c>
      <c r="L142">
        <f>Sheet1!L142*TMP!L$4</f>
        <v>0.1767256890891942</v>
      </c>
      <c r="M142">
        <f>Sheet1!M142*TMP!M$4</f>
        <v>0.17886796415777587</v>
      </c>
      <c r="N142">
        <f>Sheet1!N142*TMP!N$4</f>
        <v>0.38052888227595205</v>
      </c>
      <c r="O142">
        <f>Sheet1!O142*TMP!O$4</f>
        <v>0.35231928235873888</v>
      </c>
      <c r="P142">
        <f>Sheet1!P142*TMP!P$4</f>
        <v>0.10202467072707395</v>
      </c>
      <c r="Q142">
        <f>Sheet1!Q142*TMP!Q$4</f>
        <v>0.27724893980488163</v>
      </c>
      <c r="R142">
        <f>Sheet1!R142*TMP!R$4</f>
        <v>0.289092653160054</v>
      </c>
      <c r="S142">
        <f>Sheet1!S142*TMP!S$4</f>
        <v>0.32004666447217539</v>
      </c>
      <c r="T142">
        <f>Sheet1!T142*TMP!T$4</f>
        <v>0.19652471367060093</v>
      </c>
    </row>
    <row r="143" spans="1:20" x14ac:dyDescent="0.45">
      <c r="A143" t="s">
        <v>236</v>
      </c>
      <c r="B143">
        <f>Sheet1!B143*TMP!B$4</f>
        <v>0.343958443446095</v>
      </c>
      <c r="C143">
        <f>Sheet1!C143*TMP!C$4</f>
        <v>0.25595988526682939</v>
      </c>
      <c r="D143">
        <f>Sheet1!D143*TMP!D$4</f>
        <v>0.11472682378117396</v>
      </c>
      <c r="E143">
        <f>Sheet1!E143*TMP!E$4</f>
        <v>0.29239049579065857</v>
      </c>
      <c r="F143">
        <f>Sheet1!F143*TMP!F$4</f>
        <v>0.16322691070957801</v>
      </c>
      <c r="G143">
        <f>Sheet1!G143*TMP!G$4</f>
        <v>0.20614874063771069</v>
      </c>
      <c r="H143">
        <f>Sheet1!H143*TMP!H$4</f>
        <v>0.32477101859885271</v>
      </c>
      <c r="I143">
        <f>Sheet1!I143*TMP!I$4</f>
        <v>0.39546489543084717</v>
      </c>
      <c r="J143">
        <f>Sheet1!J143*TMP!J$4</f>
        <v>0.23396785341086532</v>
      </c>
      <c r="K143">
        <f>Sheet1!K143*TMP!K$4</f>
        <v>0.10558965030247919</v>
      </c>
      <c r="L143">
        <f>Sheet1!L143*TMP!L$4</f>
        <v>0.1253824403090921</v>
      </c>
      <c r="M143">
        <f>Sheet1!M143*TMP!M$4</f>
        <v>0.11866880205103798</v>
      </c>
      <c r="N143">
        <f>Sheet1!N143*TMP!N$4</f>
        <v>0.26312044667868761</v>
      </c>
      <c r="O143">
        <f>Sheet1!O143*TMP!O$4</f>
        <v>0.21849837427300695</v>
      </c>
      <c r="P143">
        <f>Sheet1!P143*TMP!P$4</f>
        <v>0.15457348533744539</v>
      </c>
      <c r="Q143">
        <f>Sheet1!Q143*TMP!Q$4</f>
        <v>0.16024183150985241</v>
      </c>
      <c r="R143">
        <f>Sheet1!R143*TMP!R$4</f>
        <v>0.32395634619410163</v>
      </c>
      <c r="S143">
        <f>Sheet1!S143*TMP!S$4</f>
        <v>0.25416980286783869</v>
      </c>
      <c r="T143">
        <f>Sheet1!T143*TMP!T$4</f>
        <v>0.18978885562019635</v>
      </c>
    </row>
    <row r="144" spans="1:20" x14ac:dyDescent="0.45">
      <c r="A144" t="s">
        <v>238</v>
      </c>
      <c r="B144">
        <f>Sheet1!B144*TMP!B$4</f>
        <v>0.18296384183782954</v>
      </c>
      <c r="C144">
        <f>Sheet1!C144*TMP!C$4</f>
        <v>0.30234381660275467</v>
      </c>
      <c r="D144">
        <f>Sheet1!D144*TMP!D$4</f>
        <v>0.14320758970242906</v>
      </c>
      <c r="E144">
        <f>Sheet1!E144*TMP!E$4</f>
        <v>0.33468852957354922</v>
      </c>
      <c r="F144">
        <f>Sheet1!F144*TMP!F$4</f>
        <v>0.27416933208151451</v>
      </c>
      <c r="G144">
        <f>Sheet1!G144*TMP!G$4</f>
        <v>0.14358612740256521</v>
      </c>
      <c r="H144">
        <f>Sheet1!H144*TMP!H$4</f>
        <v>0.40030702908583043</v>
      </c>
      <c r="I144">
        <f>Sheet1!I144*TMP!I$4</f>
        <v>0.22221461800714698</v>
      </c>
      <c r="J144">
        <f>Sheet1!J144*TMP!J$4</f>
        <v>0.42156350092945016</v>
      </c>
      <c r="K144">
        <f>Sheet1!K144*TMP!K$4</f>
        <v>0.10293276800090347</v>
      </c>
      <c r="L144">
        <f>Sheet1!L144*TMP!L$4</f>
        <v>9.5481052462222424E-2</v>
      </c>
      <c r="M144">
        <f>Sheet1!M144*TMP!M$4</f>
        <v>0.16574277345666322</v>
      </c>
      <c r="N144">
        <f>Sheet1!N144*TMP!N$4</f>
        <v>0.18572028969717794</v>
      </c>
      <c r="O144">
        <f>Sheet1!O144*TMP!O$4</f>
        <v>0.25534128411889379</v>
      </c>
      <c r="P144">
        <f>Sheet1!P144*TMP!P$4</f>
        <v>0.28286025650605245</v>
      </c>
      <c r="Q144">
        <f>Sheet1!Q144*TMP!Q$4</f>
        <v>0.33644623857967676</v>
      </c>
      <c r="R144">
        <f>Sheet1!R144*TMP!R$4</f>
        <v>0.67160956947969197</v>
      </c>
      <c r="S144">
        <f>Sheet1!S144*TMP!S$4</f>
        <v>0.42371591194725988</v>
      </c>
      <c r="T144">
        <f>Sheet1!T144*TMP!T$4</f>
        <v>0.2004251559515767</v>
      </c>
    </row>
    <row r="145" spans="1:20" x14ac:dyDescent="0.45">
      <c r="A145" t="s">
        <v>239</v>
      </c>
      <c r="B145">
        <f>Sheet1!B145*TMP!B$4</f>
        <v>0.34585006620601799</v>
      </c>
      <c r="C145">
        <f>Sheet1!C145*TMP!C$4</f>
        <v>0.25757967747965155</v>
      </c>
      <c r="D145">
        <f>Sheet1!D145*TMP!D$4</f>
        <v>0.11332785122385161</v>
      </c>
      <c r="E145">
        <f>Sheet1!E145*TMP!E$4</f>
        <v>0.29364983091499336</v>
      </c>
      <c r="F145">
        <f>Sheet1!F145*TMP!F$4</f>
        <v>0.16373139503787748</v>
      </c>
      <c r="G145">
        <f>Sheet1!G145*TMP!G$4</f>
        <v>0.20847848318255319</v>
      </c>
      <c r="H145">
        <f>Sheet1!H145*TMP!H$4</f>
        <v>0.32885126634496842</v>
      </c>
      <c r="I145">
        <f>Sheet1!I145*TMP!I$4</f>
        <v>0.39664218638010007</v>
      </c>
      <c r="J145">
        <f>Sheet1!J145*TMP!J$4</f>
        <v>0.23548900566540104</v>
      </c>
      <c r="K145">
        <f>Sheet1!K145*TMP!K$4</f>
        <v>0.1055099170537111</v>
      </c>
      <c r="L145">
        <f>Sheet1!L145*TMP!L$4</f>
        <v>0.12622416531089889</v>
      </c>
      <c r="M145">
        <f>Sheet1!M145*TMP!M$4</f>
        <v>0.11998383532077811</v>
      </c>
      <c r="N145">
        <f>Sheet1!N145*TMP!N$4</f>
        <v>0.26418807596344929</v>
      </c>
      <c r="O145">
        <f>Sheet1!O145*TMP!O$4</f>
        <v>0.22051890262351281</v>
      </c>
      <c r="P145">
        <f>Sheet1!P145*TMP!P$4</f>
        <v>0.15549418891491001</v>
      </c>
      <c r="Q145">
        <f>Sheet1!Q145*TMP!Q$4</f>
        <v>0.16238390665323454</v>
      </c>
      <c r="R145">
        <f>Sheet1!R145*TMP!R$4</f>
        <v>0.326861730316719</v>
      </c>
      <c r="S145">
        <f>Sheet1!S145*TMP!S$4</f>
        <v>0.25653044327842078</v>
      </c>
      <c r="T145">
        <f>Sheet1!T145*TMP!T$4</f>
        <v>0.19153226778307633</v>
      </c>
    </row>
    <row r="146" spans="1:20" x14ac:dyDescent="0.45">
      <c r="A146" t="s">
        <v>240</v>
      </c>
      <c r="B146">
        <f>Sheet1!B146*TMP!B$4</f>
        <v>0.26143642274719708</v>
      </c>
      <c r="C146">
        <f>Sheet1!C146*TMP!C$4</f>
        <v>0.29976186656025672</v>
      </c>
      <c r="D146">
        <f>Sheet1!D146*TMP!D$4</f>
        <v>0.13024206176264599</v>
      </c>
      <c r="E146">
        <f>Sheet1!E146*TMP!E$4</f>
        <v>0.34292262151313541</v>
      </c>
      <c r="F146">
        <f>Sheet1!F146*TMP!F$4</f>
        <v>0.2674947006066698</v>
      </c>
      <c r="G146">
        <f>Sheet1!G146*TMP!G$4</f>
        <v>0.19249449913832259</v>
      </c>
      <c r="H146">
        <f>Sheet1!H146*TMP!H$4</f>
        <v>0.40152927007067629</v>
      </c>
      <c r="I146">
        <f>Sheet1!I146*TMP!I$4</f>
        <v>0.30724156035801048</v>
      </c>
      <c r="J146">
        <f>Sheet1!J146*TMP!J$4</f>
        <v>0.31322601391453825</v>
      </c>
      <c r="K146">
        <f>Sheet1!K146*TMP!K$4</f>
        <v>0.11173879923997258</v>
      </c>
      <c r="L146">
        <f>Sheet1!L146*TMP!L$4</f>
        <v>0.1289801172050396</v>
      </c>
      <c r="M146">
        <f>Sheet1!M146*TMP!M$4</f>
        <v>0.15729631276152375</v>
      </c>
      <c r="N146">
        <f>Sheet1!N146*TMP!N$4</f>
        <v>0.22376408185737606</v>
      </c>
      <c r="O146">
        <f>Sheet1!O146*TMP!O$4</f>
        <v>0.26885855216866622</v>
      </c>
      <c r="P146">
        <f>Sheet1!P146*TMP!P$4</f>
        <v>0.2190810142931173</v>
      </c>
      <c r="Q146">
        <f>Sheet1!Q146*TMP!Q$4</f>
        <v>0.28175143082146054</v>
      </c>
      <c r="R146">
        <f>Sheet1!R146*TMP!R$4</f>
        <v>0.49677568468960653</v>
      </c>
      <c r="S146">
        <f>Sheet1!S146*TMP!S$4</f>
        <v>0.37600537924391325</v>
      </c>
      <c r="T146">
        <f>Sheet1!T146*TMP!T$4</f>
        <v>0.18562569324650016</v>
      </c>
    </row>
    <row r="147" spans="1:20" x14ac:dyDescent="0.45">
      <c r="A147" t="s">
        <v>242</v>
      </c>
      <c r="B147">
        <f>Sheet1!B147*TMP!B$4</f>
        <v>0.18041741409065398</v>
      </c>
      <c r="C147">
        <f>Sheet1!C147*TMP!C$4</f>
        <v>0.14958751441416479</v>
      </c>
      <c r="D147">
        <f>Sheet1!D147*TMP!D$4</f>
        <v>0.22432216831248275</v>
      </c>
      <c r="E147">
        <f>Sheet1!E147*TMP!E$4</f>
        <v>0.19889622077443353</v>
      </c>
      <c r="F147">
        <f>Sheet1!F147*TMP!F$4</f>
        <v>0.18893163961136455</v>
      </c>
      <c r="G147">
        <f>Sheet1!G147*TMP!G$4</f>
        <v>7.9070086638445752E-2</v>
      </c>
      <c r="H147">
        <f>Sheet1!H147*TMP!H$4</f>
        <v>0.26575092678677781</v>
      </c>
      <c r="I147">
        <f>Sheet1!I147*TMP!I$4</f>
        <v>0.24668387755939639</v>
      </c>
      <c r="J147">
        <f>Sheet1!J147*TMP!J$4</f>
        <v>0.39004565273436559</v>
      </c>
      <c r="K147">
        <f>Sheet1!K147*TMP!K$4</f>
        <v>0.10891472660130209</v>
      </c>
      <c r="L147">
        <f>Sheet1!L147*TMP!L$4</f>
        <v>7.8887323768974865E-2</v>
      </c>
      <c r="M147">
        <f>Sheet1!M147*TMP!M$4</f>
        <v>0.13195199663525742</v>
      </c>
      <c r="N147">
        <f>Sheet1!N147*TMP!N$4</f>
        <v>8.787670472608021E-2</v>
      </c>
      <c r="O147">
        <f>Sheet1!O147*TMP!O$4</f>
        <v>0.16741469683058954</v>
      </c>
      <c r="P147">
        <f>Sheet1!P147*TMP!P$4</f>
        <v>0.30480873443957357</v>
      </c>
      <c r="Q147">
        <f>Sheet1!Q147*TMP!Q$4</f>
        <v>0.2243729530975459</v>
      </c>
      <c r="R147">
        <f>Sheet1!R147*TMP!R$4</f>
        <v>0.66515324506532048</v>
      </c>
      <c r="S147">
        <f>Sheet1!S147*TMP!S$4</f>
        <v>0.36909058977993275</v>
      </c>
      <c r="T147">
        <f>Sheet1!T147*TMP!T$4</f>
        <v>0.16144360292801629</v>
      </c>
    </row>
    <row r="148" spans="1:20" x14ac:dyDescent="0.45">
      <c r="A148" t="s">
        <v>243</v>
      </c>
      <c r="B148">
        <f>Sheet1!B148*TMP!B$4</f>
        <v>0.3587127638376596</v>
      </c>
      <c r="C148">
        <f>Sheet1!C148*TMP!C$4</f>
        <v>0.29518574872751752</v>
      </c>
      <c r="D148">
        <f>Sheet1!D148*TMP!D$4</f>
        <v>9.6678279250280136E-2</v>
      </c>
      <c r="E148">
        <f>Sheet1!E148*TMP!E$4</f>
        <v>0.33013799241805525</v>
      </c>
      <c r="F148">
        <f>Sheet1!F148*TMP!F$4</f>
        <v>0.17029430940459145</v>
      </c>
      <c r="G148">
        <f>Sheet1!G148*TMP!G$4</f>
        <v>0.23015143059644222</v>
      </c>
      <c r="H148">
        <f>Sheet1!H148*TMP!H$4</f>
        <v>0.3730417516016386</v>
      </c>
      <c r="I148">
        <f>Sheet1!I148*TMP!I$4</f>
        <v>0.40083198245108576</v>
      </c>
      <c r="J148">
        <f>Sheet1!J148*TMP!J$4</f>
        <v>0.24046292016540513</v>
      </c>
      <c r="K148">
        <f>Sheet1!K148*TMP!K$4</f>
        <v>0.10805836434196507</v>
      </c>
      <c r="L148">
        <f>Sheet1!L148*TMP!L$4</f>
        <v>0.13490382552019869</v>
      </c>
      <c r="M148">
        <f>Sheet1!M148*TMP!M$4</f>
        <v>0.12867193355936377</v>
      </c>
      <c r="N148">
        <f>Sheet1!N148*TMP!N$4</f>
        <v>0.27652945261997552</v>
      </c>
      <c r="O148">
        <f>Sheet1!O148*TMP!O$4</f>
        <v>0.24024388556600793</v>
      </c>
      <c r="P148">
        <f>Sheet1!P148*TMP!P$4</f>
        <v>0.15715371947093359</v>
      </c>
      <c r="Q148">
        <f>Sheet1!Q148*TMP!Q$4</f>
        <v>0.18497688277579713</v>
      </c>
      <c r="R148">
        <f>Sheet1!R148*TMP!R$4</f>
        <v>0.35822445897349309</v>
      </c>
      <c r="S148">
        <f>Sheet1!S148*TMP!S$4</f>
        <v>0.2829829592637626</v>
      </c>
      <c r="T148">
        <f>Sheet1!T148*TMP!T$4</f>
        <v>0.19597320006361962</v>
      </c>
    </row>
    <row r="149" spans="1:20" x14ac:dyDescent="0.45">
      <c r="A149" t="s">
        <v>244</v>
      </c>
      <c r="B149">
        <f>Sheet1!B149*TMP!B$4</f>
        <v>0.28140547129681803</v>
      </c>
      <c r="C149">
        <f>Sheet1!C149*TMP!C$4</f>
        <v>0.32177110092239947</v>
      </c>
      <c r="D149">
        <f>Sheet1!D149*TMP!D$4</f>
        <v>0.15743326732119722</v>
      </c>
      <c r="E149">
        <f>Sheet1!E149*TMP!E$4</f>
        <v>0.39340177738224225</v>
      </c>
      <c r="F149">
        <f>Sheet1!F149*TMP!F$4</f>
        <v>0.16245541172073469</v>
      </c>
      <c r="G149">
        <f>Sheet1!G149*TMP!G$4</f>
        <v>0.18566334784840932</v>
      </c>
      <c r="H149">
        <f>Sheet1!H149*TMP!H$4</f>
        <v>0.3854046955723644</v>
      </c>
      <c r="I149">
        <f>Sheet1!I149*TMP!I$4</f>
        <v>0.33164168885985862</v>
      </c>
      <c r="J149">
        <f>Sheet1!J149*TMP!J$4</f>
        <v>0.17663755775989146</v>
      </c>
      <c r="K149">
        <f>Sheet1!K149*TMP!K$4</f>
        <v>0.11860806021015347</v>
      </c>
      <c r="L149">
        <f>Sheet1!L149*TMP!L$4</f>
        <v>0.16614367085446866</v>
      </c>
      <c r="M149">
        <f>Sheet1!M149*TMP!M$4</f>
        <v>0.22432687526547798</v>
      </c>
      <c r="N149">
        <f>Sheet1!N149*TMP!N$4</f>
        <v>0.2462336270408845</v>
      </c>
      <c r="O149">
        <f>Sheet1!O149*TMP!O$4</f>
        <v>0.27090365270130445</v>
      </c>
      <c r="P149">
        <f>Sheet1!P149*TMP!P$4</f>
        <v>0.16449492576899616</v>
      </c>
      <c r="Q149">
        <f>Sheet1!Q149*TMP!Q$4</f>
        <v>0.37678304929122203</v>
      </c>
      <c r="R149">
        <f>Sheet1!R149*TMP!R$4</f>
        <v>0.39616889841828007</v>
      </c>
      <c r="S149">
        <f>Sheet1!S149*TMP!S$4</f>
        <v>0.3815548470566491</v>
      </c>
      <c r="T149">
        <f>Sheet1!T149*TMP!T$4</f>
        <v>0.17534009724170435</v>
      </c>
    </row>
    <row r="150" spans="1:20" x14ac:dyDescent="0.45">
      <c r="A150" t="s">
        <v>245</v>
      </c>
      <c r="B150">
        <f>Sheet1!B150*TMP!B$4</f>
        <v>0.37000121165656868</v>
      </c>
      <c r="C150">
        <f>Sheet1!C150*TMP!C$4</f>
        <v>0.42789933596450436</v>
      </c>
      <c r="D150">
        <f>Sheet1!D150*TMP!D$4</f>
        <v>5.1299412224842952E-2</v>
      </c>
      <c r="E150">
        <f>Sheet1!E150*TMP!E$4</f>
        <v>0.47335346790461574</v>
      </c>
      <c r="F150">
        <f>Sheet1!F150*TMP!F$4</f>
        <v>0.21973494316388778</v>
      </c>
      <c r="G150">
        <f>Sheet1!G150*TMP!G$4</f>
        <v>0.28820868394566901</v>
      </c>
      <c r="H150">
        <f>Sheet1!H150*TMP!H$4</f>
        <v>0.50769412988734308</v>
      </c>
      <c r="I150">
        <f>Sheet1!I150*TMP!I$4</f>
        <v>0.39833053853996114</v>
      </c>
      <c r="J150">
        <f>Sheet1!J150*TMP!J$4</f>
        <v>0.21334613695005417</v>
      </c>
      <c r="K150">
        <f>Sheet1!K150*TMP!K$4</f>
        <v>0.12244266961713714</v>
      </c>
      <c r="L150">
        <f>Sheet1!L150*TMP!L$4</f>
        <v>0.17994459534467183</v>
      </c>
      <c r="M150">
        <f>Sheet1!M150*TMP!M$4</f>
        <v>0.16609875572494748</v>
      </c>
      <c r="N150">
        <f>Sheet1!N150*TMP!N$4</f>
        <v>0.31346539875211932</v>
      </c>
      <c r="O150">
        <f>Sheet1!O150*TMP!O$4</f>
        <v>0.30335839940280962</v>
      </c>
      <c r="P150">
        <f>Sheet1!P150*TMP!P$4</f>
        <v>0.14010740346234743</v>
      </c>
      <c r="Q150">
        <f>Sheet1!Q150*TMP!Q$4</f>
        <v>0.26807210187112746</v>
      </c>
      <c r="R150">
        <f>Sheet1!R150*TMP!R$4</f>
        <v>0.37826376487322083</v>
      </c>
      <c r="S150">
        <f>Sheet1!S150*TMP!S$4</f>
        <v>0.36833669587802437</v>
      </c>
      <c r="T150">
        <f>Sheet1!T150*TMP!T$4</f>
        <v>0.18112003403878368</v>
      </c>
    </row>
    <row r="151" spans="1:20" x14ac:dyDescent="0.45">
      <c r="A151" t="s">
        <v>247</v>
      </c>
      <c r="B151">
        <f>Sheet1!B151*TMP!B$4</f>
        <v>0.25968984064656586</v>
      </c>
      <c r="C151">
        <f>Sheet1!C151*TMP!C$4</f>
        <v>0.43442113722229253</v>
      </c>
      <c r="D151">
        <f>Sheet1!D151*TMP!D$4</f>
        <v>8.3872034595572006E-2</v>
      </c>
      <c r="E151">
        <f>Sheet1!E151*TMP!E$4</f>
        <v>0.49117627546507914</v>
      </c>
      <c r="F151">
        <f>Sheet1!F151*TMP!F$4</f>
        <v>0.26375555486427005</v>
      </c>
      <c r="G151">
        <f>Sheet1!G151*TMP!G$4</f>
        <v>0.20125505958619069</v>
      </c>
      <c r="H151">
        <f>Sheet1!H151*TMP!H$4</f>
        <v>0.48845861364983706</v>
      </c>
      <c r="I151">
        <f>Sheet1!I151*TMP!I$4</f>
        <v>0.28837768675335368</v>
      </c>
      <c r="J151">
        <f>Sheet1!J151*TMP!J$4</f>
        <v>0.29475806475356037</v>
      </c>
      <c r="K151">
        <f>Sheet1!K151*TMP!K$4</f>
        <v>0.12933119609145219</v>
      </c>
      <c r="L151">
        <f>Sheet1!L151*TMP!L$4</f>
        <v>0.1640766988498559</v>
      </c>
      <c r="M151">
        <f>Sheet1!M151*TMP!M$4</f>
        <v>0.19231706873395507</v>
      </c>
      <c r="N151">
        <f>Sheet1!N151*TMP!N$4</f>
        <v>0.23394230599338325</v>
      </c>
      <c r="O151">
        <f>Sheet1!O151*TMP!O$4</f>
        <v>0.2913989241989578</v>
      </c>
      <c r="P151">
        <f>Sheet1!P151*TMP!P$4</f>
        <v>0.19586447131100582</v>
      </c>
      <c r="Q151">
        <f>Sheet1!Q151*TMP!Q$4</f>
        <v>0.36670902616440187</v>
      </c>
      <c r="R151">
        <f>Sheet1!R151*TMP!R$4</f>
        <v>0.54375189398077362</v>
      </c>
      <c r="S151">
        <f>Sheet1!S151*TMP!S$4</f>
        <v>0.47095828992777317</v>
      </c>
      <c r="T151">
        <f>Sheet1!T151*TMP!T$4</f>
        <v>0.13442106270573129</v>
      </c>
    </row>
    <row r="152" spans="1:20" x14ac:dyDescent="0.45">
      <c r="A152" t="s">
        <v>249</v>
      </c>
      <c r="B152">
        <f>Sheet1!B152*TMP!B$4</f>
        <v>0.34102949448717945</v>
      </c>
      <c r="C152">
        <f>Sheet1!C152*TMP!C$4</f>
        <v>0.5504012283863875</v>
      </c>
      <c r="D152">
        <f>Sheet1!D152*TMP!D$4</f>
        <v>2.6154029258088868E-2</v>
      </c>
      <c r="E152">
        <f>Sheet1!E152*TMP!E$4</f>
        <v>0.61243381147982545</v>
      </c>
      <c r="F152">
        <f>Sheet1!F152*TMP!F$4</f>
        <v>0.24459749540834322</v>
      </c>
      <c r="G152">
        <f>Sheet1!G152*TMP!G$4</f>
        <v>0.27883332860840893</v>
      </c>
      <c r="H152">
        <f>Sheet1!H152*TMP!H$4</f>
        <v>0.57005835097653157</v>
      </c>
      <c r="I152">
        <f>Sheet1!I152*TMP!I$4</f>
        <v>0.35592817868127236</v>
      </c>
      <c r="J152">
        <f>Sheet1!J152*TMP!J$4</f>
        <v>0.19924344337831501</v>
      </c>
      <c r="K152">
        <f>Sheet1!K152*TMP!K$4</f>
        <v>0.14107785600558773</v>
      </c>
      <c r="L152">
        <f>Sheet1!L152*TMP!L$4</f>
        <v>0.20242512647128008</v>
      </c>
      <c r="M152">
        <f>Sheet1!M152*TMP!M$4</f>
        <v>0.19119605172525836</v>
      </c>
      <c r="N152">
        <f>Sheet1!N152*TMP!N$4</f>
        <v>0.30973304103371002</v>
      </c>
      <c r="O152">
        <f>Sheet1!O152*TMP!O$4</f>
        <v>0.32027764793294949</v>
      </c>
      <c r="P152">
        <f>Sheet1!P152*TMP!P$4</f>
        <v>0.12360658131193594</v>
      </c>
      <c r="Q152">
        <f>Sheet1!Q152*TMP!Q$4</f>
        <v>0.35104416233669183</v>
      </c>
      <c r="R152">
        <f>Sheet1!R152*TMP!R$4</f>
        <v>0.43716668912154755</v>
      </c>
      <c r="S152">
        <f>Sheet1!S152*TMP!S$4</f>
        <v>0.45549997137319886</v>
      </c>
      <c r="T152">
        <f>Sheet1!T152*TMP!T$4</f>
        <v>0.11847462798214366</v>
      </c>
    </row>
    <row r="153" spans="1:20" x14ac:dyDescent="0.45">
      <c r="A153" t="s">
        <v>250</v>
      </c>
      <c r="B153">
        <f>Sheet1!B153*TMP!B$4</f>
        <v>0.28145286484081644</v>
      </c>
      <c r="C153">
        <f>Sheet1!C153*TMP!C$4</f>
        <v>0.24367486021393081</v>
      </c>
      <c r="D153">
        <f>Sheet1!D153*TMP!D$4</f>
        <v>0.16737996029463884</v>
      </c>
      <c r="E153">
        <f>Sheet1!E153*TMP!E$4</f>
        <v>0.27728483196812764</v>
      </c>
      <c r="F153">
        <f>Sheet1!F153*TMP!F$4</f>
        <v>0.3278068026759296</v>
      </c>
      <c r="G153">
        <f>Sheet1!G153*TMP!G$4</f>
        <v>0.2107454739384019</v>
      </c>
      <c r="H153">
        <f>Sheet1!H153*TMP!H$4</f>
        <v>0.37630339488911085</v>
      </c>
      <c r="I153">
        <f>Sheet1!I153*TMP!I$4</f>
        <v>0.29361439809391193</v>
      </c>
      <c r="J153">
        <f>Sheet1!J153*TMP!J$4</f>
        <v>0.16453115214551423</v>
      </c>
      <c r="K153">
        <f>Sheet1!K153*TMP!K$4</f>
        <v>0.10270173500868035</v>
      </c>
      <c r="L153">
        <f>Sheet1!L153*TMP!L$4</f>
        <v>0.14536928197182322</v>
      </c>
      <c r="M153">
        <f>Sheet1!M153*TMP!M$4</f>
        <v>0.14821648971849788</v>
      </c>
      <c r="N153">
        <f>Sheet1!N153*TMP!N$4</f>
        <v>0.36833655106651553</v>
      </c>
      <c r="O153">
        <f>Sheet1!O153*TMP!O$4</f>
        <v>0.33020684449537813</v>
      </c>
      <c r="P153">
        <f>Sheet1!P153*TMP!P$4</f>
        <v>0.12418903625247961</v>
      </c>
      <c r="Q153">
        <f>Sheet1!Q153*TMP!Q$4</f>
        <v>0.20409066703162593</v>
      </c>
      <c r="R153">
        <f>Sheet1!R153*TMP!R$4</f>
        <v>0.25401285220550074</v>
      </c>
      <c r="S153">
        <f>Sheet1!S153*TMP!S$4</f>
        <v>0.23958365703984616</v>
      </c>
      <c r="T153">
        <f>Sheet1!T153*TMP!T$4</f>
        <v>0.23979561463659183</v>
      </c>
    </row>
    <row r="154" spans="1:20" x14ac:dyDescent="0.45">
      <c r="A154" t="s">
        <v>251</v>
      </c>
      <c r="B154">
        <f>Sheet1!B154*TMP!B$4</f>
        <v>0.24195248076785797</v>
      </c>
      <c r="C154">
        <f>Sheet1!C154*TMP!C$4</f>
        <v>0.10104643170522604</v>
      </c>
      <c r="D154">
        <f>Sheet1!D154*TMP!D$4</f>
        <v>0.21391475076223671</v>
      </c>
      <c r="E154">
        <f>Sheet1!E154*TMP!E$4</f>
        <v>0.10981716323666829</v>
      </c>
      <c r="F154">
        <f>Sheet1!F154*TMP!F$4</f>
        <v>0.35216146649439045</v>
      </c>
      <c r="G154">
        <f>Sheet1!G154*TMP!G$4</f>
        <v>0.16254918725701298</v>
      </c>
      <c r="H154">
        <f>Sheet1!H154*TMP!H$4</f>
        <v>0.2923173925351098</v>
      </c>
      <c r="I154">
        <f>Sheet1!I154*TMP!I$4</f>
        <v>0.23597989101633318</v>
      </c>
      <c r="J154">
        <f>Sheet1!J154*TMP!J$4</f>
        <v>0.28465422889389852</v>
      </c>
      <c r="K154">
        <f>Sheet1!K154*TMP!K$4</f>
        <v>7.9719997249136143E-2</v>
      </c>
      <c r="L154">
        <f>Sheet1!L154*TMP!L$4</f>
        <v>8.0625743860637436E-2</v>
      </c>
      <c r="M154">
        <f>Sheet1!M154*TMP!M$4</f>
        <v>0.10386184086051464</v>
      </c>
      <c r="N154">
        <f>Sheet1!N154*TMP!N$4</f>
        <v>0.36617161062969733</v>
      </c>
      <c r="O154">
        <f>Sheet1!O154*TMP!O$4</f>
        <v>0.31545453798890949</v>
      </c>
      <c r="P154">
        <f>Sheet1!P154*TMP!P$4</f>
        <v>0.17862607451702764</v>
      </c>
      <c r="Q154">
        <f>Sheet1!Q154*TMP!Q$4</f>
        <v>0.12628900216488254</v>
      </c>
      <c r="R154">
        <f>Sheet1!R154*TMP!R$4</f>
        <v>0.32839802268333451</v>
      </c>
      <c r="S154">
        <f>Sheet1!S154*TMP!S$4</f>
        <v>0.16033684506928966</v>
      </c>
      <c r="T154">
        <f>Sheet1!T154*TMP!T$4</f>
        <v>0.30342063365696126</v>
      </c>
    </row>
    <row r="155" spans="1:20" x14ac:dyDescent="0.45">
      <c r="A155" t="s">
        <v>252</v>
      </c>
      <c r="B155">
        <f>Sheet1!B155*TMP!B$4</f>
        <v>0.36587194257498212</v>
      </c>
      <c r="C155">
        <f>Sheet1!C155*TMP!C$4</f>
        <v>0.44609368039554148</v>
      </c>
      <c r="D155">
        <f>Sheet1!D155*TMP!D$4</f>
        <v>4.7549906752466911E-2</v>
      </c>
      <c r="E155">
        <f>Sheet1!E155*TMP!E$4</f>
        <v>0.49499608499109665</v>
      </c>
      <c r="F155">
        <f>Sheet1!F155*TMP!F$4</f>
        <v>0.2289358034422122</v>
      </c>
      <c r="G155">
        <f>Sheet1!G155*TMP!G$4</f>
        <v>0.29205127907349193</v>
      </c>
      <c r="H155">
        <f>Sheet1!H155*TMP!H$4</f>
        <v>0.52051884005906479</v>
      </c>
      <c r="I155">
        <f>Sheet1!I155*TMP!I$4</f>
        <v>0.3946132907178494</v>
      </c>
      <c r="J155">
        <f>Sheet1!J155*TMP!J$4</f>
        <v>0.20288652341357366</v>
      </c>
      <c r="K155">
        <f>Sheet1!K155*TMP!K$4</f>
        <v>0.12527783013319438</v>
      </c>
      <c r="L155">
        <f>Sheet1!L155*TMP!L$4</f>
        <v>0.18690842749102854</v>
      </c>
      <c r="M155">
        <f>Sheet1!M155*TMP!M$4</f>
        <v>0.17047662365551797</v>
      </c>
      <c r="N155">
        <f>Sheet1!N155*TMP!N$4</f>
        <v>0.31699678314918067</v>
      </c>
      <c r="O155">
        <f>Sheet1!O155*TMP!O$4</f>
        <v>0.3095023124929609</v>
      </c>
      <c r="P155">
        <f>Sheet1!P155*TMP!P$4</f>
        <v>0.13403456362494429</v>
      </c>
      <c r="Q155">
        <f>Sheet1!Q155*TMP!Q$4</f>
        <v>0.27799698500443848</v>
      </c>
      <c r="R155">
        <f>Sheet1!R155*TMP!R$4</f>
        <v>0.36904044334013558</v>
      </c>
      <c r="S155">
        <f>Sheet1!S155*TMP!S$4</f>
        <v>0.3772927704097126</v>
      </c>
      <c r="T155">
        <f>Sheet1!T155*TMP!T$4</f>
        <v>0.17344965072521895</v>
      </c>
    </row>
    <row r="156" spans="1:20" x14ac:dyDescent="0.45">
      <c r="A156" t="s">
        <v>253</v>
      </c>
      <c r="B156">
        <f>Sheet1!B156*TMP!B$4</f>
        <v>0.3398332920582689</v>
      </c>
      <c r="C156">
        <f>Sheet1!C156*TMP!C$4</f>
        <v>0.55076164455285725</v>
      </c>
      <c r="D156">
        <f>Sheet1!D156*TMP!D$4</f>
        <v>2.6232843061391276E-2</v>
      </c>
      <c r="E156">
        <f>Sheet1!E156*TMP!E$4</f>
        <v>0.61244188400347255</v>
      </c>
      <c r="F156">
        <f>Sheet1!F156*TMP!F$4</f>
        <v>0.2407417869541236</v>
      </c>
      <c r="G156">
        <f>Sheet1!G156*TMP!G$4</f>
        <v>0.27318687593908209</v>
      </c>
      <c r="H156">
        <f>Sheet1!H156*TMP!H$4</f>
        <v>0.56742803210436799</v>
      </c>
      <c r="I156">
        <f>Sheet1!I156*TMP!I$4</f>
        <v>0.35279645696411338</v>
      </c>
      <c r="J156">
        <f>Sheet1!J156*TMP!J$4</f>
        <v>0.20709228417607856</v>
      </c>
      <c r="K156">
        <f>Sheet1!K156*TMP!K$4</f>
        <v>0.14122905246355535</v>
      </c>
      <c r="L156">
        <f>Sheet1!L156*TMP!L$4</f>
        <v>0.20012255419781841</v>
      </c>
      <c r="M156">
        <f>Sheet1!M156*TMP!M$4</f>
        <v>0.19239317019130958</v>
      </c>
      <c r="N156">
        <f>Sheet1!N156*TMP!N$4</f>
        <v>0.30519321255923409</v>
      </c>
      <c r="O156">
        <f>Sheet1!O156*TMP!O$4</f>
        <v>0.31722974667816917</v>
      </c>
      <c r="P156">
        <f>Sheet1!P156*TMP!P$4</f>
        <v>0.1270818424896327</v>
      </c>
      <c r="Q156">
        <f>Sheet1!Q156*TMP!Q$4</f>
        <v>0.35599217561551283</v>
      </c>
      <c r="R156">
        <f>Sheet1!R156*TMP!R$4</f>
        <v>0.45296422229668709</v>
      </c>
      <c r="S156">
        <f>Sheet1!S156*TMP!S$4</f>
        <v>0.46145056312930866</v>
      </c>
      <c r="T156">
        <f>Sheet1!T156*TMP!T$4</f>
        <v>0.11607970494569447</v>
      </c>
    </row>
    <row r="157" spans="1:20" x14ac:dyDescent="0.45">
      <c r="A157" t="s">
        <v>254</v>
      </c>
      <c r="B157">
        <f>Sheet1!B157*TMP!B$4</f>
        <v>0.26365364060246488</v>
      </c>
      <c r="C157">
        <f>Sheet1!C157*TMP!C$4</f>
        <v>0.31015193057459006</v>
      </c>
      <c r="D157">
        <f>Sheet1!D157*TMP!D$4</f>
        <v>0.16755401850550478</v>
      </c>
      <c r="E157">
        <f>Sheet1!E157*TMP!E$4</f>
        <v>0.35009747675961078</v>
      </c>
      <c r="F157">
        <f>Sheet1!F157*TMP!F$4</f>
        <v>0.12082408919083749</v>
      </c>
      <c r="G157">
        <f>Sheet1!G157*TMP!G$4</f>
        <v>6.4769337791447321E-2</v>
      </c>
      <c r="H157">
        <f>Sheet1!H157*TMP!H$4</f>
        <v>0.28922394271938445</v>
      </c>
      <c r="I157">
        <f>Sheet1!I157*TMP!I$4</f>
        <v>0.33470282426554049</v>
      </c>
      <c r="J157">
        <f>Sheet1!J157*TMP!J$4</f>
        <v>0.27050825403888407</v>
      </c>
      <c r="K157">
        <f>Sheet1!K157*TMP!K$4</f>
        <v>0.13271251142871188</v>
      </c>
      <c r="L157">
        <f>Sheet1!L157*TMP!L$4</f>
        <v>0.11660497723190125</v>
      </c>
      <c r="M157">
        <f>Sheet1!M157*TMP!M$4</f>
        <v>0.17304100435016023</v>
      </c>
      <c r="N157">
        <f>Sheet1!N157*TMP!N$4</f>
        <v>0.18025636508793061</v>
      </c>
      <c r="O157">
        <f>Sheet1!O157*TMP!O$4</f>
        <v>0.13979109004420595</v>
      </c>
      <c r="P157">
        <f>Sheet1!P157*TMP!P$4</f>
        <v>0.23513879978273605</v>
      </c>
      <c r="Q157">
        <f>Sheet1!Q157*TMP!Q$4</f>
        <v>0.25239514421884823</v>
      </c>
      <c r="R157">
        <f>Sheet1!R157*TMP!R$4</f>
        <v>0.6133053147565487</v>
      </c>
      <c r="S157">
        <f>Sheet1!S157*TMP!S$4</f>
        <v>0.45870297256369486</v>
      </c>
      <c r="T157">
        <f>Sheet1!T157*TMP!T$4</f>
        <v>0.13658470925328825</v>
      </c>
    </row>
    <row r="158" spans="1:20" x14ac:dyDescent="0.45">
      <c r="A158" t="s">
        <v>255</v>
      </c>
      <c r="B158">
        <f>Sheet1!B158*TMP!B$4</f>
        <v>0.348718074815141</v>
      </c>
      <c r="C158">
        <f>Sheet1!C158*TMP!C$4</f>
        <v>0.26711836602429495</v>
      </c>
      <c r="D158">
        <f>Sheet1!D158*TMP!D$4</f>
        <v>0.10930586486178402</v>
      </c>
      <c r="E158">
        <f>Sheet1!E158*TMP!E$4</f>
        <v>0.30299709307128964</v>
      </c>
      <c r="F158">
        <f>Sheet1!F158*TMP!F$4</f>
        <v>0.16533063167872186</v>
      </c>
      <c r="G158">
        <f>Sheet1!G158*TMP!G$4</f>
        <v>0.21356389194873199</v>
      </c>
      <c r="H158">
        <f>Sheet1!H158*TMP!H$4</f>
        <v>0.33941791596077014</v>
      </c>
      <c r="I158">
        <f>Sheet1!I158*TMP!I$4</f>
        <v>0.39741085926763448</v>
      </c>
      <c r="J158">
        <f>Sheet1!J158*TMP!J$4</f>
        <v>0.23636509403676542</v>
      </c>
      <c r="K158">
        <f>Sheet1!K158*TMP!K$4</f>
        <v>0.10621222656081754</v>
      </c>
      <c r="L158">
        <f>Sheet1!L158*TMP!L$4</f>
        <v>0.12828772084659085</v>
      </c>
      <c r="M158">
        <f>Sheet1!M158*TMP!M$4</f>
        <v>0.12191001469908026</v>
      </c>
      <c r="N158">
        <f>Sheet1!N158*TMP!N$4</f>
        <v>0.26716030286209158</v>
      </c>
      <c r="O158">
        <f>Sheet1!O158*TMP!O$4</f>
        <v>0.22517668037570687</v>
      </c>
      <c r="P158">
        <f>Sheet1!P158*TMP!P$4</f>
        <v>0.15566460804200943</v>
      </c>
      <c r="Q158">
        <f>Sheet1!Q158*TMP!Q$4</f>
        <v>0.16776972952809785</v>
      </c>
      <c r="R158">
        <f>Sheet1!R158*TMP!R$4</f>
        <v>0.33435823750789384</v>
      </c>
      <c r="S158">
        <f>Sheet1!S158*TMP!S$4</f>
        <v>0.26287979350615404</v>
      </c>
      <c r="T158">
        <f>Sheet1!T158*TMP!T$4</f>
        <v>0.19220082872055494</v>
      </c>
    </row>
    <row r="159" spans="1:20" x14ac:dyDescent="0.45">
      <c r="A159" t="s">
        <v>256</v>
      </c>
      <c r="B159">
        <f>Sheet1!B159*TMP!B$4</f>
        <v>0.2558104200150908</v>
      </c>
      <c r="C159">
        <f>Sheet1!C159*TMP!C$4</f>
        <v>0.1733054845358514</v>
      </c>
      <c r="D159">
        <f>Sheet1!D159*TMP!D$4</f>
        <v>0.20340706229549724</v>
      </c>
      <c r="E159">
        <f>Sheet1!E159*TMP!E$4</f>
        <v>0.19395376854388383</v>
      </c>
      <c r="F159">
        <f>Sheet1!F159*TMP!F$4</f>
        <v>0.2098495401919333</v>
      </c>
      <c r="G159">
        <f>Sheet1!G159*TMP!G$4</f>
        <v>0.10855096617203713</v>
      </c>
      <c r="H159">
        <f>Sheet1!H159*TMP!H$4</f>
        <v>0.2746861635942654</v>
      </c>
      <c r="I159">
        <f>Sheet1!I159*TMP!I$4</f>
        <v>0.29183598060858623</v>
      </c>
      <c r="J159">
        <f>Sheet1!J159*TMP!J$4</f>
        <v>0.34526622271396157</v>
      </c>
      <c r="K159">
        <f>Sheet1!K159*TMP!K$4</f>
        <v>9.8450214672022071E-2</v>
      </c>
      <c r="L159">
        <f>Sheet1!L159*TMP!L$4</f>
        <v>7.1397685819548473E-2</v>
      </c>
      <c r="M159">
        <f>Sheet1!M159*TMP!M$4</f>
        <v>0.11659431893004692</v>
      </c>
      <c r="N159">
        <f>Sheet1!N159*TMP!N$4</f>
        <v>0.25238543611341119</v>
      </c>
      <c r="O159">
        <f>Sheet1!O159*TMP!O$4</f>
        <v>0.19695338817470279</v>
      </c>
      <c r="P159">
        <f>Sheet1!P159*TMP!P$4</f>
        <v>0.24920024807021698</v>
      </c>
      <c r="Q159">
        <f>Sheet1!Q159*TMP!Q$4</f>
        <v>0.16216667350938965</v>
      </c>
      <c r="R159">
        <f>Sheet1!R159*TMP!R$4</f>
        <v>0.52724947755241247</v>
      </c>
      <c r="S159">
        <f>Sheet1!S159*TMP!S$4</f>
        <v>0.31499709338804177</v>
      </c>
      <c r="T159">
        <f>Sheet1!T159*TMP!T$4</f>
        <v>0.24249741934572891</v>
      </c>
    </row>
    <row r="160" spans="1:20" x14ac:dyDescent="0.45">
      <c r="A160" t="s">
        <v>257</v>
      </c>
      <c r="B160">
        <f>Sheet1!B160*TMP!B$4</f>
        <v>0.36564082865674674</v>
      </c>
      <c r="C160">
        <f>Sheet1!C160*TMP!C$4</f>
        <v>0.44392647089716009</v>
      </c>
      <c r="D160">
        <f>Sheet1!D160*TMP!D$4</f>
        <v>4.810430975440437E-2</v>
      </c>
      <c r="E160">
        <f>Sheet1!E160*TMP!E$4</f>
        <v>0.49300894430611919</v>
      </c>
      <c r="F160">
        <f>Sheet1!F160*TMP!F$4</f>
        <v>0.22979837902928393</v>
      </c>
      <c r="G160">
        <f>Sheet1!G160*TMP!G$4</f>
        <v>0.29195651212752161</v>
      </c>
      <c r="H160">
        <f>Sheet1!H160*TMP!H$4</f>
        <v>0.52004080303226297</v>
      </c>
      <c r="I160">
        <f>Sheet1!I160*TMP!I$4</f>
        <v>0.39504631596311574</v>
      </c>
      <c r="J160">
        <f>Sheet1!J160*TMP!J$4</f>
        <v>0.20268749817282208</v>
      </c>
      <c r="K160">
        <f>Sheet1!K160*TMP!K$4</f>
        <v>0.12507892779416074</v>
      </c>
      <c r="L160">
        <f>Sheet1!L160*TMP!L$4</f>
        <v>0.18754026534766466</v>
      </c>
      <c r="M160">
        <f>Sheet1!M160*TMP!M$4</f>
        <v>0.17144819643312184</v>
      </c>
      <c r="N160">
        <f>Sheet1!N160*TMP!N$4</f>
        <v>0.3167452656090326</v>
      </c>
      <c r="O160">
        <f>Sheet1!O160*TMP!O$4</f>
        <v>0.30965786962380071</v>
      </c>
      <c r="P160">
        <f>Sheet1!P160*TMP!P$4</f>
        <v>0.13421755346718833</v>
      </c>
      <c r="Q160">
        <f>Sheet1!Q160*TMP!Q$4</f>
        <v>0.27834162835009491</v>
      </c>
      <c r="R160">
        <f>Sheet1!R160*TMP!R$4</f>
        <v>0.3659792711248942</v>
      </c>
      <c r="S160">
        <f>Sheet1!S160*TMP!S$4</f>
        <v>0.37707189368369326</v>
      </c>
      <c r="T160">
        <f>Sheet1!T160*TMP!T$4</f>
        <v>0.17411332444418509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opLeftCell="A4" zoomScale="70" zoomScaleNormal="70" workbookViewId="0">
      <selection activeCell="B73" sqref="B73"/>
    </sheetView>
  </sheetViews>
  <sheetFormatPr defaultRowHeight="17" x14ac:dyDescent="0.45"/>
  <cols>
    <col min="1" max="1" width="26.75" bestFit="1" customWidth="1"/>
  </cols>
  <sheetData>
    <row r="1" spans="1:4" x14ac:dyDescent="0.45">
      <c r="A1" s="1"/>
      <c r="B1" s="6" t="s">
        <v>89</v>
      </c>
      <c r="C1" s="6" t="s">
        <v>90</v>
      </c>
      <c r="D1" s="6" t="s">
        <v>91</v>
      </c>
    </row>
    <row r="2" spans="1:4" x14ac:dyDescent="0.45">
      <c r="A2" s="1" t="s">
        <v>19</v>
      </c>
      <c r="B2" s="1">
        <v>0.207065142364107</v>
      </c>
      <c r="C2" s="1">
        <v>0.14836151855047461</v>
      </c>
      <c r="D2" s="1">
        <v>0.15334383088869721</v>
      </c>
    </row>
    <row r="3" spans="1:4" x14ac:dyDescent="0.45">
      <c r="A3" s="1" t="s">
        <v>20</v>
      </c>
      <c r="B3" s="1">
        <v>0.13911906816220879</v>
      </c>
      <c r="C3" s="1">
        <v>0.1249637618636756</v>
      </c>
      <c r="D3" s="1">
        <v>0.1328369283865401</v>
      </c>
    </row>
    <row r="4" spans="1:4" x14ac:dyDescent="0.45">
      <c r="A4" s="1" t="s">
        <v>21</v>
      </c>
      <c r="B4" s="1">
        <v>0.36414969801553071</v>
      </c>
      <c r="C4" s="1">
        <v>0.2342320966350302</v>
      </c>
      <c r="D4" s="1">
        <v>0.31088912855910261</v>
      </c>
    </row>
    <row r="5" spans="1:4" x14ac:dyDescent="0.45">
      <c r="A5" s="1" t="s">
        <v>22</v>
      </c>
      <c r="B5" s="1">
        <v>0.18951035375323561</v>
      </c>
      <c r="C5" s="1">
        <v>0.14014322691975839</v>
      </c>
      <c r="D5" s="1">
        <v>0.14534814495254531</v>
      </c>
    </row>
    <row r="6" spans="1:4" x14ac:dyDescent="0.45">
      <c r="A6" s="1" t="s">
        <v>23</v>
      </c>
      <c r="B6" s="1">
        <v>0.28733951682484898</v>
      </c>
      <c r="C6" s="1">
        <v>0.22884857635893019</v>
      </c>
      <c r="D6" s="1">
        <v>0.25070319240724759</v>
      </c>
    </row>
    <row r="7" spans="1:4" x14ac:dyDescent="0.45">
      <c r="A7" s="1" t="s">
        <v>24</v>
      </c>
      <c r="B7" s="1">
        <v>0.32852890422778253</v>
      </c>
      <c r="C7" s="1">
        <v>0.2169486626402071</v>
      </c>
      <c r="D7" s="1">
        <v>0.27987618636755829</v>
      </c>
    </row>
    <row r="8" spans="1:4" x14ac:dyDescent="0.45">
      <c r="A8" s="1" t="s">
        <v>25</v>
      </c>
      <c r="B8" s="1">
        <v>0.22817083692838649</v>
      </c>
      <c r="C8" s="1">
        <v>0.16347454702329589</v>
      </c>
      <c r="D8" s="1">
        <v>0.17801423641069891</v>
      </c>
    </row>
    <row r="9" spans="1:4" x14ac:dyDescent="0.45">
      <c r="A9" s="1" t="s">
        <v>26</v>
      </c>
      <c r="B9" s="1">
        <v>0.25854831751509921</v>
      </c>
      <c r="C9" s="1">
        <v>0.2062217428817946</v>
      </c>
      <c r="D9" s="1">
        <v>0.23730716134598789</v>
      </c>
    </row>
    <row r="10" spans="1:4" x14ac:dyDescent="0.45">
      <c r="A10" s="1" t="s">
        <v>27</v>
      </c>
      <c r="B10" s="1">
        <v>0.32847282139775669</v>
      </c>
      <c r="C10" s="1">
        <v>0.2276617773943054</v>
      </c>
      <c r="D10" s="1">
        <v>0.29146980155306312</v>
      </c>
    </row>
    <row r="11" spans="1:4" x14ac:dyDescent="0.45">
      <c r="A11" s="1" t="s">
        <v>28</v>
      </c>
      <c r="B11" s="1">
        <v>0.191346419327006</v>
      </c>
      <c r="C11" s="1">
        <v>0.17300431406384811</v>
      </c>
      <c r="D11" s="1">
        <v>0.18187920621225201</v>
      </c>
    </row>
    <row r="12" spans="1:4" x14ac:dyDescent="0.45">
      <c r="A12" s="1" t="s">
        <v>29</v>
      </c>
      <c r="B12" s="1">
        <v>0.25302588438308887</v>
      </c>
      <c r="C12" s="1">
        <v>0.2029637618636756</v>
      </c>
      <c r="D12" s="1">
        <v>0.2296721311475409</v>
      </c>
    </row>
    <row r="13" spans="1:4" x14ac:dyDescent="0.45">
      <c r="A13" s="1" t="s">
        <v>30</v>
      </c>
      <c r="B13" s="1">
        <v>0.28725107851596199</v>
      </c>
      <c r="C13" s="1">
        <v>0.21573770491803279</v>
      </c>
      <c r="D13" s="1">
        <v>0.26640034512510791</v>
      </c>
    </row>
    <row r="14" spans="1:4" x14ac:dyDescent="0.45">
      <c r="A14" s="1" t="s">
        <v>31</v>
      </c>
      <c r="B14" s="1">
        <v>0.19423727351164799</v>
      </c>
      <c r="C14" s="1">
        <v>0.17836108714408971</v>
      </c>
      <c r="D14" s="1">
        <v>0.1776591889559965</v>
      </c>
    </row>
    <row r="15" spans="1:4" x14ac:dyDescent="0.45">
      <c r="A15" s="1" t="s">
        <v>32</v>
      </c>
      <c r="B15" s="1">
        <v>0.36462597066436592</v>
      </c>
      <c r="C15" s="1">
        <v>0.24018636755823991</v>
      </c>
      <c r="D15" s="1">
        <v>0.31830931837791199</v>
      </c>
    </row>
    <row r="16" spans="1:4" x14ac:dyDescent="0.45">
      <c r="A16" s="1" t="s">
        <v>33</v>
      </c>
      <c r="B16" s="1">
        <v>0.27517471958584983</v>
      </c>
      <c r="C16" s="1">
        <v>0.2067428817946505</v>
      </c>
      <c r="D16" s="1">
        <v>0.2336311475409836</v>
      </c>
    </row>
    <row r="17" spans="1:4" x14ac:dyDescent="0.45">
      <c r="A17" s="1" t="s">
        <v>34</v>
      </c>
      <c r="B17" s="1">
        <v>0.27337230371009491</v>
      </c>
      <c r="C17" s="1">
        <v>0.23362855910267469</v>
      </c>
      <c r="D17" s="1">
        <v>0.25945556514236418</v>
      </c>
    </row>
    <row r="18" spans="1:4" x14ac:dyDescent="0.45">
      <c r="A18" s="1" t="s">
        <v>35</v>
      </c>
      <c r="B18" s="1">
        <v>0.27307506471095772</v>
      </c>
      <c r="C18" s="1">
        <v>0.21582700603968941</v>
      </c>
      <c r="D18" s="1">
        <v>0.24289516824849011</v>
      </c>
    </row>
    <row r="19" spans="1:4" x14ac:dyDescent="0.45">
      <c r="A19" s="1" t="s">
        <v>36</v>
      </c>
      <c r="B19" s="1">
        <v>0.2448572044866264</v>
      </c>
      <c r="C19" s="1">
        <v>0.17895513373597929</v>
      </c>
      <c r="D19" s="1">
        <v>0.18726617773943061</v>
      </c>
    </row>
    <row r="20" spans="1:4" x14ac:dyDescent="0.45">
      <c r="A20" s="1" t="s">
        <v>37</v>
      </c>
      <c r="B20" s="1">
        <v>0.29606471095772219</v>
      </c>
      <c r="C20" s="1">
        <v>0.23290681622088011</v>
      </c>
      <c r="D20" s="1">
        <v>0.27659404659188952</v>
      </c>
    </row>
    <row r="21" spans="1:4" x14ac:dyDescent="0.45">
      <c r="A21" s="1" t="s">
        <v>38</v>
      </c>
      <c r="B21" s="1">
        <v>0.32412036238136321</v>
      </c>
      <c r="C21" s="1">
        <v>0.21278559102674721</v>
      </c>
      <c r="D21" s="1">
        <v>0.28533951682484898</v>
      </c>
    </row>
    <row r="22" spans="1:4" x14ac:dyDescent="0.45">
      <c r="A22" s="1" t="s">
        <v>39</v>
      </c>
      <c r="B22" s="1">
        <v>0.28362036238136329</v>
      </c>
      <c r="C22" s="1">
        <v>0.21393917169974111</v>
      </c>
      <c r="D22" s="1">
        <v>0.25104831751509932</v>
      </c>
    </row>
    <row r="23" spans="1:4" x14ac:dyDescent="0.45">
      <c r="A23" s="1" t="s">
        <v>40</v>
      </c>
      <c r="B23" s="1">
        <v>0.40171225194132881</v>
      </c>
      <c r="C23" s="1">
        <v>0.2472993960310613</v>
      </c>
      <c r="D23" s="1">
        <v>0.32879982743744612</v>
      </c>
    </row>
    <row r="24" spans="1:4" x14ac:dyDescent="0.45">
      <c r="A24" s="1" t="s">
        <v>41</v>
      </c>
      <c r="B24" s="1">
        <v>0.30452804141501288</v>
      </c>
      <c r="C24" s="1">
        <v>0.2169167385677308</v>
      </c>
      <c r="D24" s="1">
        <v>0.26249611734253658</v>
      </c>
    </row>
    <row r="25" spans="1:4" x14ac:dyDescent="0.45">
      <c r="A25" s="1" t="s">
        <v>42</v>
      </c>
      <c r="B25" s="1">
        <v>0.35555996548748919</v>
      </c>
      <c r="C25" s="1">
        <v>0.22323641069887831</v>
      </c>
      <c r="D25" s="1">
        <v>0.2880966350301985</v>
      </c>
    </row>
    <row r="26" spans="1:4" x14ac:dyDescent="0.45">
      <c r="A26" s="1" t="s">
        <v>43</v>
      </c>
      <c r="B26" s="1">
        <v>0.2807299396031061</v>
      </c>
      <c r="C26" s="1">
        <v>0.20164193270060399</v>
      </c>
      <c r="D26" s="1">
        <v>0.23837230371009491</v>
      </c>
    </row>
    <row r="27" spans="1:4" x14ac:dyDescent="0.45">
      <c r="A27" s="1" t="s">
        <v>44</v>
      </c>
      <c r="B27" s="1">
        <v>0.38075366695427088</v>
      </c>
      <c r="C27" s="1">
        <v>0.24166134598792061</v>
      </c>
      <c r="D27" s="1">
        <v>0.3253472821397756</v>
      </c>
    </row>
    <row r="28" spans="1:4" x14ac:dyDescent="0.45">
      <c r="A28" s="9" t="s">
        <v>19</v>
      </c>
      <c r="B28" s="10">
        <v>0.207065142364107</v>
      </c>
      <c r="C28" s="10">
        <v>0.14836151855047461</v>
      </c>
      <c r="D28" s="10">
        <v>0.15334383088869721</v>
      </c>
    </row>
    <row r="29" spans="1:4" x14ac:dyDescent="0.45">
      <c r="A29" s="9" t="s">
        <v>20</v>
      </c>
      <c r="B29" s="10">
        <v>0.13911906816220879</v>
      </c>
      <c r="C29" s="10">
        <v>0.1249637618636756</v>
      </c>
      <c r="D29" s="10">
        <v>0.1328369283865401</v>
      </c>
    </row>
    <row r="30" spans="1:4" x14ac:dyDescent="0.45">
      <c r="A30" s="9" t="s">
        <v>21</v>
      </c>
      <c r="B30" s="10">
        <v>0.36414969801553071</v>
      </c>
      <c r="C30" s="10">
        <v>0.2342320966350302</v>
      </c>
      <c r="D30" s="10">
        <v>0.31088912855910261</v>
      </c>
    </row>
    <row r="31" spans="1:4" x14ac:dyDescent="0.45">
      <c r="A31" s="9" t="s">
        <v>22</v>
      </c>
      <c r="B31" s="10">
        <v>0.18951035375323561</v>
      </c>
      <c r="C31" s="10">
        <v>0.14014322691975839</v>
      </c>
      <c r="D31" s="10">
        <v>0.14534814495254531</v>
      </c>
    </row>
    <row r="32" spans="1:4" x14ac:dyDescent="0.45">
      <c r="A32" s="9" t="s">
        <v>23</v>
      </c>
      <c r="B32" s="10">
        <v>0.28733951682484898</v>
      </c>
      <c r="C32" s="10">
        <v>0.22884857635893019</v>
      </c>
      <c r="D32" s="10">
        <v>0.25070319240724759</v>
      </c>
    </row>
    <row r="33" spans="1:4" x14ac:dyDescent="0.45">
      <c r="A33" s="9" t="s">
        <v>24</v>
      </c>
      <c r="B33" s="10">
        <v>0.32852890422778253</v>
      </c>
      <c r="C33" s="10">
        <v>0.2169486626402071</v>
      </c>
      <c r="D33" s="10">
        <v>0.27987618636755829</v>
      </c>
    </row>
    <row r="34" spans="1:4" x14ac:dyDescent="0.45">
      <c r="A34" s="9" t="s">
        <v>25</v>
      </c>
      <c r="B34" s="10">
        <v>0.22817083692838649</v>
      </c>
      <c r="C34" s="10">
        <v>0.16347454702329589</v>
      </c>
      <c r="D34" s="10">
        <v>0.17801423641069891</v>
      </c>
    </row>
    <row r="35" spans="1:4" x14ac:dyDescent="0.45">
      <c r="A35" s="9" t="s">
        <v>26</v>
      </c>
      <c r="B35" s="10">
        <v>0.25854831751509921</v>
      </c>
      <c r="C35" s="10">
        <v>0.2062217428817946</v>
      </c>
      <c r="D35" s="10">
        <v>0.23730716134598789</v>
      </c>
    </row>
    <row r="36" spans="1:4" x14ac:dyDescent="0.45">
      <c r="A36" s="9" t="s">
        <v>27</v>
      </c>
      <c r="B36" s="10">
        <v>0.32847282139775669</v>
      </c>
      <c r="C36" s="10">
        <v>0.2276617773943054</v>
      </c>
      <c r="D36" s="10">
        <v>0.29146980155306312</v>
      </c>
    </row>
    <row r="37" spans="1:4" x14ac:dyDescent="0.45">
      <c r="A37" s="9" t="s">
        <v>28</v>
      </c>
      <c r="B37" s="10">
        <v>0.191346419327006</v>
      </c>
      <c r="C37" s="10">
        <v>0.17300431406384811</v>
      </c>
      <c r="D37" s="10">
        <v>0.18187920621225201</v>
      </c>
    </row>
    <row r="38" spans="1:4" x14ac:dyDescent="0.45">
      <c r="A38" s="9" t="s">
        <v>29</v>
      </c>
      <c r="B38" s="10">
        <v>0.25302588438308887</v>
      </c>
      <c r="C38" s="10">
        <v>0.2029637618636756</v>
      </c>
      <c r="D38" s="10">
        <v>0.2296721311475409</v>
      </c>
    </row>
    <row r="39" spans="1:4" x14ac:dyDescent="0.45">
      <c r="A39" s="9" t="s">
        <v>30</v>
      </c>
      <c r="B39" s="10">
        <v>0.28725107851596199</v>
      </c>
      <c r="C39" s="10">
        <v>0.21573770491803279</v>
      </c>
      <c r="D39" s="10">
        <v>0.26640034512510791</v>
      </c>
    </row>
    <row r="40" spans="1:4" x14ac:dyDescent="0.45">
      <c r="A40" s="9" t="s">
        <v>31</v>
      </c>
      <c r="B40" s="10">
        <v>0.19423727351164799</v>
      </c>
      <c r="C40" s="10">
        <v>0.17836108714408971</v>
      </c>
      <c r="D40" s="10">
        <v>0.1776591889559965</v>
      </c>
    </row>
    <row r="41" spans="1:4" x14ac:dyDescent="0.45">
      <c r="A41" s="9" t="s">
        <v>32</v>
      </c>
      <c r="B41" s="10">
        <v>0.36462597066436592</v>
      </c>
      <c r="C41" s="10">
        <v>0.24018636755823991</v>
      </c>
      <c r="D41" s="10">
        <v>0.31830931837791199</v>
      </c>
    </row>
    <row r="42" spans="1:4" x14ac:dyDescent="0.45">
      <c r="A42" s="9" t="s">
        <v>33</v>
      </c>
      <c r="B42" s="10">
        <v>0.27517471958584983</v>
      </c>
      <c r="C42" s="10">
        <v>0.2067428817946505</v>
      </c>
      <c r="D42" s="10">
        <v>0.2336311475409836</v>
      </c>
    </row>
    <row r="43" spans="1:4" x14ac:dyDescent="0.45">
      <c r="A43" s="9" t="s">
        <v>34</v>
      </c>
      <c r="B43" s="10">
        <v>0.27337230371009491</v>
      </c>
      <c r="C43" s="10">
        <v>0.23362855910267469</v>
      </c>
      <c r="D43" s="10">
        <v>0.25945556514236418</v>
      </c>
    </row>
    <row r="44" spans="1:4" x14ac:dyDescent="0.45">
      <c r="A44" s="9" t="s">
        <v>35</v>
      </c>
      <c r="B44" s="10">
        <v>0.27307506471095772</v>
      </c>
      <c r="C44" s="10">
        <v>0.21582700603968941</v>
      </c>
      <c r="D44" s="10">
        <v>0.24289516824849011</v>
      </c>
    </row>
    <row r="45" spans="1:4" x14ac:dyDescent="0.45">
      <c r="A45" s="9" t="s">
        <v>36</v>
      </c>
      <c r="B45" s="10">
        <v>0.2448572044866264</v>
      </c>
      <c r="C45" s="10">
        <v>0.17895513373597929</v>
      </c>
      <c r="D45" s="10">
        <v>0.18726617773943061</v>
      </c>
    </row>
    <row r="46" spans="1:4" x14ac:dyDescent="0.45">
      <c r="A46" s="9" t="s">
        <v>37</v>
      </c>
      <c r="B46" s="10">
        <v>0.29606471095772219</v>
      </c>
      <c r="C46" s="10">
        <v>0.23290681622088011</v>
      </c>
      <c r="D46" s="10">
        <v>0.27659404659188952</v>
      </c>
    </row>
    <row r="47" spans="1:4" x14ac:dyDescent="0.45">
      <c r="A47" s="9" t="s">
        <v>38</v>
      </c>
      <c r="B47" s="10">
        <v>0.32412036238136321</v>
      </c>
      <c r="C47" s="10">
        <v>0.21278559102674721</v>
      </c>
      <c r="D47" s="10">
        <v>0.28533951682484898</v>
      </c>
    </row>
    <row r="48" spans="1:4" x14ac:dyDescent="0.45">
      <c r="A48" s="9" t="s">
        <v>39</v>
      </c>
      <c r="B48" s="10">
        <v>0.28362036238136329</v>
      </c>
      <c r="C48" s="10">
        <v>0.21393917169974111</v>
      </c>
      <c r="D48" s="10">
        <v>0.25104831751509932</v>
      </c>
    </row>
    <row r="49" spans="1:4" x14ac:dyDescent="0.45">
      <c r="A49" s="9" t="s">
        <v>40</v>
      </c>
      <c r="B49" s="10">
        <v>0.40171225194132881</v>
      </c>
      <c r="C49" s="10">
        <v>0.2472993960310613</v>
      </c>
      <c r="D49" s="10">
        <v>0.32879982743744612</v>
      </c>
    </row>
    <row r="50" spans="1:4" x14ac:dyDescent="0.45">
      <c r="A50" s="9" t="s">
        <v>41</v>
      </c>
      <c r="B50" s="10">
        <v>0.30452804141501288</v>
      </c>
      <c r="C50" s="10">
        <v>0.2169167385677308</v>
      </c>
      <c r="D50" s="10">
        <v>0.26249611734253658</v>
      </c>
    </row>
    <row r="51" spans="1:4" x14ac:dyDescent="0.45">
      <c r="A51" s="9" t="s">
        <v>42</v>
      </c>
      <c r="B51" s="10">
        <v>0.35555996548748919</v>
      </c>
      <c r="C51" s="10">
        <v>0.22323641069887831</v>
      </c>
      <c r="D51" s="10">
        <v>0.2880966350301985</v>
      </c>
    </row>
    <row r="52" spans="1:4" x14ac:dyDescent="0.45">
      <c r="A52" s="9" t="s">
        <v>43</v>
      </c>
      <c r="B52" s="10">
        <v>0.2807299396031061</v>
      </c>
      <c r="C52" s="10">
        <v>0.20164193270060399</v>
      </c>
      <c r="D52" s="10">
        <v>0.23837230371009491</v>
      </c>
    </row>
    <row r="53" spans="1:4" x14ac:dyDescent="0.45">
      <c r="A53" s="9" t="s">
        <v>44</v>
      </c>
      <c r="B53" s="10">
        <v>0.38075366695427088</v>
      </c>
      <c r="C53" s="10">
        <v>0.24166134598792061</v>
      </c>
      <c r="D53" s="10">
        <v>0.3253472821397756</v>
      </c>
    </row>
    <row r="54" spans="1:4" x14ac:dyDescent="0.45">
      <c r="A54" s="9" t="s">
        <v>105</v>
      </c>
      <c r="B54" s="10">
        <v>0.3208939465142453</v>
      </c>
      <c r="C54" s="10">
        <v>0.2060264312857909</v>
      </c>
      <c r="D54" s="10">
        <v>0.25623769870429619</v>
      </c>
    </row>
    <row r="55" spans="1:4" x14ac:dyDescent="0.45">
      <c r="A55" s="9" t="s">
        <v>121</v>
      </c>
      <c r="B55" s="10">
        <v>0.2391690175857496</v>
      </c>
      <c r="C55" s="10">
        <v>0.18415124140131911</v>
      </c>
      <c r="D55" s="10">
        <v>0.2014993911162854</v>
      </c>
    </row>
    <row r="56" spans="1:4" x14ac:dyDescent="0.45">
      <c r="A56" s="9" t="s">
        <v>122</v>
      </c>
      <c r="B56" s="10">
        <v>0.2391907659628712</v>
      </c>
      <c r="C56" s="10">
        <v>0.18461945871717941</v>
      </c>
      <c r="D56" s="10">
        <v>0.20268478949980681</v>
      </c>
    </row>
    <row r="57" spans="1:4" x14ac:dyDescent="0.45">
      <c r="A57" s="9" t="s">
        <v>123</v>
      </c>
      <c r="B57" s="10">
        <v>0.2086479381973694</v>
      </c>
      <c r="C57" s="10">
        <v>0.16419291867123251</v>
      </c>
      <c r="D57" s="10">
        <v>0.171672694928477</v>
      </c>
    </row>
    <row r="58" spans="1:4" x14ac:dyDescent="0.45">
      <c r="A58" s="9" t="s">
        <v>124</v>
      </c>
      <c r="B58" s="10">
        <v>0.19167357149606509</v>
      </c>
      <c r="C58" s="10">
        <v>0.16360561220497341</v>
      </c>
      <c r="D58" s="10">
        <v>0.16808454907520551</v>
      </c>
    </row>
    <row r="59" spans="1:4" x14ac:dyDescent="0.45">
      <c r="A59" s="9" t="s">
        <v>125</v>
      </c>
      <c r="B59" s="10">
        <v>0.22268531256783899</v>
      </c>
      <c r="C59" s="10">
        <v>0.18446044645094381</v>
      </c>
      <c r="D59" s="10">
        <v>0.19975443780636071</v>
      </c>
    </row>
    <row r="60" spans="1:4" x14ac:dyDescent="0.45">
      <c r="A60" s="9" t="s">
        <v>126</v>
      </c>
      <c r="B60" s="10">
        <v>0.28020033685369589</v>
      </c>
      <c r="C60" s="10">
        <v>0.18965159805703491</v>
      </c>
      <c r="D60" s="10">
        <v>0.2192163762199143</v>
      </c>
    </row>
    <row r="61" spans="1:4" x14ac:dyDescent="0.45">
      <c r="A61" s="9" t="s">
        <v>127</v>
      </c>
      <c r="B61" s="10">
        <v>0.21595940990388329</v>
      </c>
      <c r="C61" s="10">
        <v>0.1673110425649425</v>
      </c>
      <c r="D61" s="10">
        <v>0.174736028721516</v>
      </c>
    </row>
    <row r="62" spans="1:4" x14ac:dyDescent="0.45">
      <c r="A62" s="9" t="s">
        <v>128</v>
      </c>
      <c r="B62" s="10">
        <v>0.32119634793113983</v>
      </c>
      <c r="C62" s="10">
        <v>0.2061809702447992</v>
      </c>
      <c r="D62" s="10">
        <v>0.25650904978528299</v>
      </c>
    </row>
    <row r="63" spans="1:4" x14ac:dyDescent="0.45">
      <c r="A63" s="9" t="s">
        <v>129</v>
      </c>
      <c r="B63" s="10">
        <v>0.20892476414085381</v>
      </c>
      <c r="C63" s="10">
        <v>0.16439358347356181</v>
      </c>
      <c r="D63" s="10">
        <v>0.17188963445402741</v>
      </c>
    </row>
    <row r="64" spans="1:4" x14ac:dyDescent="0.45">
      <c r="A64" s="9" t="s">
        <v>130</v>
      </c>
      <c r="B64" s="10">
        <v>0.3235458396009101</v>
      </c>
      <c r="C64" s="10">
        <v>0.20735564338566759</v>
      </c>
      <c r="D64" s="10">
        <v>0.25865599362730263</v>
      </c>
    </row>
    <row r="65" spans="1:4" x14ac:dyDescent="0.45">
      <c r="A65" s="9" t="s">
        <v>131</v>
      </c>
      <c r="B65" s="10">
        <v>0.27957392750598609</v>
      </c>
      <c r="C65" s="10">
        <v>0.18857355271537851</v>
      </c>
      <c r="D65" s="10">
        <v>0.2186613115072906</v>
      </c>
    </row>
    <row r="66" spans="1:4" x14ac:dyDescent="0.45">
      <c r="A66" s="9" t="s">
        <v>132</v>
      </c>
      <c r="B66" s="10">
        <v>0.2196111909264139</v>
      </c>
      <c r="C66" s="10">
        <v>0.17171600371971299</v>
      </c>
      <c r="D66" s="10">
        <v>0.18840642912719799</v>
      </c>
    </row>
    <row r="67" spans="1:4" x14ac:dyDescent="0.45">
      <c r="A67" s="9" t="s">
        <v>258</v>
      </c>
      <c r="B67" s="10">
        <v>0.28046153224837411</v>
      </c>
      <c r="C67" s="10">
        <v>0.18952293600599551</v>
      </c>
      <c r="D67" s="10">
        <v>0.21945511753645169</v>
      </c>
    </row>
    <row r="68" spans="1:4" x14ac:dyDescent="0.45">
      <c r="A68" s="9" t="s">
        <v>259</v>
      </c>
      <c r="B68" s="10">
        <v>0.2224830458778084</v>
      </c>
      <c r="C68" s="10">
        <v>0.18445760420546861</v>
      </c>
      <c r="D68" s="10">
        <v>0.19954202937726279</v>
      </c>
    </row>
    <row r="69" spans="1:4" x14ac:dyDescent="0.45">
      <c r="A69" s="9" t="s">
        <v>260</v>
      </c>
      <c r="B69" s="10">
        <v>0.23159259520427841</v>
      </c>
      <c r="C69" s="10">
        <v>0.18575495671655651</v>
      </c>
      <c r="D69" s="10">
        <v>0.2015725464935548</v>
      </c>
    </row>
    <row r="70" spans="1:4" x14ac:dyDescent="0.45">
      <c r="A70" s="9" t="s">
        <v>135</v>
      </c>
      <c r="B70" s="10">
        <v>0.32004195595806889</v>
      </c>
      <c r="C70" s="10">
        <v>0.205591546450515</v>
      </c>
      <c r="D70" s="10">
        <v>0.25547242262803571</v>
      </c>
    </row>
    <row r="71" spans="1:4" x14ac:dyDescent="0.45">
      <c r="A71" s="9" t="s">
        <v>136</v>
      </c>
      <c r="B71" s="10">
        <v>0.212654950155826</v>
      </c>
      <c r="C71" s="10">
        <v>0.1726398143582632</v>
      </c>
      <c r="D71" s="10">
        <v>0.1875126417150873</v>
      </c>
    </row>
    <row r="72" spans="1:4" x14ac:dyDescent="0.45">
      <c r="A72" s="9" t="s">
        <v>137</v>
      </c>
      <c r="B72" s="10">
        <v>0.23831200148980081</v>
      </c>
      <c r="C72" s="10">
        <v>0.1841570711989032</v>
      </c>
      <c r="D72" s="10">
        <v>0.201670019333584</v>
      </c>
    </row>
    <row r="73" spans="1:4" x14ac:dyDescent="0.45">
      <c r="A73" s="9" t="s">
        <v>138</v>
      </c>
      <c r="B73" s="10">
        <v>0.31770039692492053</v>
      </c>
      <c r="C73" s="10">
        <v>0.20441010906382831</v>
      </c>
      <c r="D73" s="10">
        <v>0.25334869205430388</v>
      </c>
    </row>
    <row r="74" spans="1:4" x14ac:dyDescent="0.45">
      <c r="A74" s="9" t="s">
        <v>139</v>
      </c>
      <c r="B74" s="10">
        <v>0.31667379936799372</v>
      </c>
      <c r="C74" s="10">
        <v>0.20389263810707639</v>
      </c>
      <c r="D74" s="10">
        <v>0.25241685126155933</v>
      </c>
    </row>
    <row r="75" spans="1:4" x14ac:dyDescent="0.45">
      <c r="A75" s="9" t="s">
        <v>140</v>
      </c>
      <c r="B75" s="10">
        <v>0.24267392517428299</v>
      </c>
      <c r="C75" s="10">
        <v>0.1933992203027623</v>
      </c>
      <c r="D75" s="10">
        <v>0.2186983076953932</v>
      </c>
    </row>
    <row r="76" spans="1:4" x14ac:dyDescent="0.45">
      <c r="A76" s="9" t="s">
        <v>141</v>
      </c>
      <c r="B76" s="10">
        <v>0.23683169206060301</v>
      </c>
      <c r="C76" s="10">
        <v>0.17538214109856731</v>
      </c>
      <c r="D76" s="10">
        <v>0.18855524963078371</v>
      </c>
    </row>
    <row r="77" spans="1:4" x14ac:dyDescent="0.45">
      <c r="A77" s="9" t="s">
        <v>142</v>
      </c>
      <c r="B77" s="10">
        <v>0.22219812812387271</v>
      </c>
      <c r="C77" s="10">
        <v>0.1843812425528403</v>
      </c>
      <c r="D77" s="10">
        <v>0.19934158451061931</v>
      </c>
    </row>
    <row r="78" spans="1:4" x14ac:dyDescent="0.45">
      <c r="A78" s="9" t="s">
        <v>143</v>
      </c>
      <c r="B78" s="10">
        <v>0.20985682414388729</v>
      </c>
      <c r="C78" s="10">
        <v>0.16435266551460451</v>
      </c>
      <c r="D78" s="10">
        <v>0.17182256286605979</v>
      </c>
    </row>
    <row r="79" spans="1:4" x14ac:dyDescent="0.45">
      <c r="A79" s="9" t="s">
        <v>144</v>
      </c>
      <c r="B79" s="10">
        <v>0.32153308887210968</v>
      </c>
      <c r="C79" s="10">
        <v>0.20634571672983429</v>
      </c>
      <c r="D79" s="10">
        <v>0.25682213679549509</v>
      </c>
    </row>
    <row r="80" spans="1:4" x14ac:dyDescent="0.45">
      <c r="A80" s="9" t="s">
        <v>145</v>
      </c>
      <c r="B80" s="10">
        <v>0.31309205971798337</v>
      </c>
      <c r="C80" s="10">
        <v>0.20207471202548169</v>
      </c>
      <c r="D80" s="10">
        <v>0.2491843095671219</v>
      </c>
    </row>
    <row r="81" spans="1:4" x14ac:dyDescent="0.45">
      <c r="A81" s="9" t="s">
        <v>146</v>
      </c>
      <c r="B81" s="10">
        <v>0.21054379043534949</v>
      </c>
      <c r="C81" s="10">
        <v>0.17679107925860371</v>
      </c>
      <c r="D81" s="10">
        <v>0.18233193649139989</v>
      </c>
    </row>
    <row r="82" spans="1:4" x14ac:dyDescent="0.45">
      <c r="A82" s="9" t="s">
        <v>147</v>
      </c>
      <c r="B82" s="10">
        <v>0.23856907399736271</v>
      </c>
      <c r="C82" s="10">
        <v>0.17373393289717029</v>
      </c>
      <c r="D82" s="10">
        <v>0.1903731259138618</v>
      </c>
    </row>
    <row r="83" spans="1:4" x14ac:dyDescent="0.45">
      <c r="A83" s="9" t="s">
        <v>148</v>
      </c>
      <c r="B83" s="10">
        <v>0.32012489265439659</v>
      </c>
      <c r="C83" s="10">
        <v>0.20563905344068459</v>
      </c>
      <c r="D83" s="10">
        <v>0.25553922134712392</v>
      </c>
    </row>
    <row r="84" spans="1:4" x14ac:dyDescent="0.45">
      <c r="A84" s="9" t="s">
        <v>149</v>
      </c>
      <c r="B84" s="10">
        <v>0.28023317482976728</v>
      </c>
      <c r="C84" s="10">
        <v>0.18961957934092211</v>
      </c>
      <c r="D84" s="10">
        <v>0.2192465911138099</v>
      </c>
    </row>
    <row r="85" spans="1:4" x14ac:dyDescent="0.45">
      <c r="A85" s="9" t="s">
        <v>150</v>
      </c>
      <c r="B85" s="10">
        <v>0.28076942956566192</v>
      </c>
      <c r="C85" s="10">
        <v>0.1897807239591198</v>
      </c>
      <c r="D85" s="10">
        <v>0.21973138001822651</v>
      </c>
    </row>
    <row r="86" spans="1:4" x14ac:dyDescent="0.45">
      <c r="A86" s="9" t="s">
        <v>151</v>
      </c>
      <c r="B86" s="10">
        <v>0.28511183888360031</v>
      </c>
      <c r="C86" s="10">
        <v>0.19172824965214549</v>
      </c>
      <c r="D86" s="10">
        <v>0.22364892859775409</v>
      </c>
    </row>
    <row r="87" spans="1:4" x14ac:dyDescent="0.45">
      <c r="A87" s="9" t="s">
        <v>152</v>
      </c>
      <c r="B87" s="10">
        <v>0.31777577163985471</v>
      </c>
      <c r="C87" s="10">
        <v>0.20444882639545781</v>
      </c>
      <c r="D87" s="10">
        <v>0.25341603291584791</v>
      </c>
    </row>
    <row r="88" spans="1:4" x14ac:dyDescent="0.45">
      <c r="A88" s="9" t="s">
        <v>153</v>
      </c>
      <c r="B88" s="10">
        <v>0.239145760149585</v>
      </c>
      <c r="C88" s="10">
        <v>0.18459753656355299</v>
      </c>
      <c r="D88" s="10">
        <v>0.20263728624746469</v>
      </c>
    </row>
    <row r="89" spans="1:4" x14ac:dyDescent="0.45">
      <c r="A89" s="9" t="s">
        <v>154</v>
      </c>
      <c r="B89" s="10">
        <v>0.28180113237620719</v>
      </c>
      <c r="C89" s="10">
        <v>0.18977329254026171</v>
      </c>
      <c r="D89" s="10">
        <v>0.22066807275479061</v>
      </c>
    </row>
    <row r="90" spans="1:4" x14ac:dyDescent="0.45">
      <c r="A90" s="9" t="s">
        <v>155</v>
      </c>
      <c r="B90" s="10">
        <v>0.22076566537394321</v>
      </c>
      <c r="C90" s="10">
        <v>0.1718738306963252</v>
      </c>
      <c r="D90" s="10">
        <v>0.18890368186052911</v>
      </c>
    </row>
    <row r="91" spans="1:4" x14ac:dyDescent="0.45">
      <c r="A91" s="9" t="s">
        <v>156</v>
      </c>
      <c r="B91" s="10">
        <v>0.23908651985821389</v>
      </c>
      <c r="C91" s="10">
        <v>0.18462579830201509</v>
      </c>
      <c r="D91" s="10">
        <v>0.2027198467817026</v>
      </c>
    </row>
    <row r="92" spans="1:4" x14ac:dyDescent="0.45">
      <c r="A92" s="9" t="s">
        <v>157</v>
      </c>
      <c r="B92" s="10">
        <v>0.28060403540272938</v>
      </c>
      <c r="C92" s="10">
        <v>0.18904517689607189</v>
      </c>
      <c r="D92" s="10">
        <v>0.21959051227065149</v>
      </c>
    </row>
    <row r="93" spans="1:4" x14ac:dyDescent="0.45">
      <c r="A93" s="9" t="s">
        <v>158</v>
      </c>
      <c r="B93" s="10">
        <v>0.31809590921154041</v>
      </c>
      <c r="C93" s="10">
        <v>0.20460811662631889</v>
      </c>
      <c r="D93" s="10">
        <v>0.25370971527161851</v>
      </c>
    </row>
    <row r="94" spans="1:4" x14ac:dyDescent="0.45">
      <c r="A94" s="9" t="s">
        <v>159</v>
      </c>
      <c r="B94" s="10">
        <v>0.28223999266198979</v>
      </c>
      <c r="C94" s="10">
        <v>0.19036737409951809</v>
      </c>
      <c r="D94" s="10">
        <v>0.2210589829506743</v>
      </c>
    </row>
    <row r="95" spans="1:4" x14ac:dyDescent="0.45">
      <c r="A95" s="9" t="s">
        <v>160</v>
      </c>
      <c r="B95" s="10">
        <v>0.32189734051509811</v>
      </c>
      <c r="C95" s="10">
        <v>0.20652189797981849</v>
      </c>
      <c r="D95" s="10">
        <v>0.25716381411813649</v>
      </c>
    </row>
    <row r="96" spans="1:4" x14ac:dyDescent="0.45">
      <c r="A96" s="9" t="s">
        <v>161</v>
      </c>
      <c r="B96" s="10">
        <v>0.21470726644862489</v>
      </c>
      <c r="C96" s="10">
        <v>0.16627278916377161</v>
      </c>
      <c r="D96" s="10">
        <v>0.17358401054445491</v>
      </c>
    </row>
    <row r="97" spans="1:4" x14ac:dyDescent="0.45">
      <c r="A97" s="9" t="s">
        <v>162</v>
      </c>
      <c r="B97" s="10">
        <v>0.32300083533826662</v>
      </c>
      <c r="C97" s="10">
        <v>0.20708965983163929</v>
      </c>
      <c r="D97" s="10">
        <v>0.25814830054458598</v>
      </c>
    </row>
    <row r="98" spans="1:4" x14ac:dyDescent="0.45">
      <c r="A98" s="9" t="s">
        <v>163</v>
      </c>
      <c r="B98" s="10">
        <v>0.21022638700960231</v>
      </c>
      <c r="C98" s="10">
        <v>0.16483207741871311</v>
      </c>
      <c r="D98" s="10">
        <v>0.1723475978887177</v>
      </c>
    </row>
    <row r="99" spans="1:4" x14ac:dyDescent="0.45">
      <c r="A99" s="9" t="s">
        <v>164</v>
      </c>
      <c r="B99" s="10">
        <v>0.24301532288019009</v>
      </c>
      <c r="C99" s="10">
        <v>0.1755075577326442</v>
      </c>
      <c r="D99" s="10">
        <v>0.19143546768181871</v>
      </c>
    </row>
    <row r="100" spans="1:4" x14ac:dyDescent="0.45">
      <c r="A100" s="9" t="s">
        <v>165</v>
      </c>
      <c r="B100" s="10">
        <v>0.20966680900841361</v>
      </c>
      <c r="C100" s="10">
        <v>0.16465886015958109</v>
      </c>
      <c r="D100" s="10">
        <v>0.17216773842454011</v>
      </c>
    </row>
    <row r="101" spans="1:4" x14ac:dyDescent="0.45">
      <c r="A101" s="9" t="s">
        <v>166</v>
      </c>
      <c r="B101" s="10">
        <v>0.32087337699766288</v>
      </c>
      <c r="C101" s="10">
        <v>0.20601367342669019</v>
      </c>
      <c r="D101" s="10">
        <v>0.25622258287964478</v>
      </c>
    </row>
    <row r="102" spans="1:4" x14ac:dyDescent="0.45">
      <c r="A102" s="9" t="s">
        <v>167</v>
      </c>
      <c r="B102" s="10">
        <v>0.28104701408346738</v>
      </c>
      <c r="C102" s="10">
        <v>0.19003570774291281</v>
      </c>
      <c r="D102" s="10">
        <v>0.21998015935677029</v>
      </c>
    </row>
    <row r="103" spans="1:4" x14ac:dyDescent="0.45">
      <c r="A103" s="9" t="s">
        <v>168</v>
      </c>
      <c r="B103" s="10">
        <v>0.24131825653638261</v>
      </c>
      <c r="C103" s="10">
        <v>0.17708606230757881</v>
      </c>
      <c r="D103" s="10">
        <v>0.18996679232331079</v>
      </c>
    </row>
    <row r="104" spans="1:4" x14ac:dyDescent="0.45">
      <c r="A104" s="9" t="s">
        <v>169</v>
      </c>
      <c r="B104" s="10">
        <v>0.2130554302964949</v>
      </c>
      <c r="C104" s="10">
        <v>0.1731500708352921</v>
      </c>
      <c r="D104" s="10">
        <v>0.18818519671232389</v>
      </c>
    </row>
    <row r="105" spans="1:4" x14ac:dyDescent="0.45">
      <c r="A105" s="9" t="s">
        <v>170</v>
      </c>
      <c r="B105" s="10">
        <v>0.21419480412324909</v>
      </c>
      <c r="C105" s="10">
        <v>0.15608953141759879</v>
      </c>
      <c r="D105" s="10">
        <v>0.16227727411305681</v>
      </c>
    </row>
    <row r="106" spans="1:4" x14ac:dyDescent="0.45">
      <c r="A106" s="9" t="s">
        <v>171</v>
      </c>
      <c r="B106" s="10">
        <v>0.21486471417956729</v>
      </c>
      <c r="C106" s="10">
        <v>0.16693742480020751</v>
      </c>
      <c r="D106" s="10">
        <v>0.1743383751757954</v>
      </c>
    </row>
    <row r="107" spans="1:4" x14ac:dyDescent="0.45">
      <c r="A107" s="9" t="s">
        <v>172</v>
      </c>
      <c r="B107" s="10">
        <v>0.2087767188391024</v>
      </c>
      <c r="C107" s="10">
        <v>0.16415256494832889</v>
      </c>
      <c r="D107" s="10">
        <v>0.17162480746282141</v>
      </c>
    </row>
    <row r="108" spans="1:4" x14ac:dyDescent="0.45">
      <c r="A108" s="9" t="s">
        <v>173</v>
      </c>
      <c r="B108" s="10">
        <v>0.2201348525819421</v>
      </c>
      <c r="C108" s="10">
        <v>0.1717809365116453</v>
      </c>
      <c r="D108" s="10">
        <v>0.18862468417023831</v>
      </c>
    </row>
    <row r="109" spans="1:4" x14ac:dyDescent="0.45">
      <c r="A109" s="9" t="s">
        <v>174</v>
      </c>
      <c r="B109" s="10">
        <v>0.24419882175590121</v>
      </c>
      <c r="C109" s="10">
        <v>0.17640044934334481</v>
      </c>
      <c r="D109" s="10">
        <v>0.19269175680518569</v>
      </c>
    </row>
    <row r="110" spans="1:4" x14ac:dyDescent="0.45">
      <c r="A110" s="9" t="s">
        <v>175</v>
      </c>
      <c r="B110" s="10">
        <v>0.23849130225651499</v>
      </c>
      <c r="C110" s="10">
        <v>0.1842760171523451</v>
      </c>
      <c r="D110" s="10">
        <v>0.20193956272516581</v>
      </c>
    </row>
    <row r="111" spans="1:4" x14ac:dyDescent="0.45">
      <c r="A111" s="9" t="s">
        <v>176</v>
      </c>
      <c r="B111" s="10">
        <v>0.20855218712963369</v>
      </c>
      <c r="C111" s="10">
        <v>0.16429252054096821</v>
      </c>
      <c r="D111" s="10">
        <v>0.1717857609331207</v>
      </c>
    </row>
    <row r="112" spans="1:4" x14ac:dyDescent="0.45">
      <c r="A112" s="9" t="s">
        <v>177</v>
      </c>
      <c r="B112" s="10">
        <v>0.32267916584086048</v>
      </c>
      <c r="C112" s="10">
        <v>0.20692993469203799</v>
      </c>
      <c r="D112" s="10">
        <v>0.25785272585956842</v>
      </c>
    </row>
    <row r="113" spans="1:4" x14ac:dyDescent="0.45">
      <c r="A113" s="9" t="s">
        <v>178</v>
      </c>
      <c r="B113" s="10">
        <v>0.31704389513678233</v>
      </c>
      <c r="C113" s="10">
        <v>0.20407585378903509</v>
      </c>
      <c r="D113" s="10">
        <v>0.2527577502676594</v>
      </c>
    </row>
    <row r="114" spans="1:4" x14ac:dyDescent="0.45">
      <c r="A114" s="9" t="s">
        <v>179</v>
      </c>
      <c r="B114" s="10">
        <v>0.21392505992125069</v>
      </c>
      <c r="C114" s="10">
        <v>0.1740146691065296</v>
      </c>
      <c r="D114" s="10">
        <v>0.18937888733234709</v>
      </c>
    </row>
    <row r="115" spans="1:4" x14ac:dyDescent="0.45">
      <c r="A115" s="9" t="s">
        <v>180</v>
      </c>
      <c r="B115" s="10">
        <v>0.23937551492625059</v>
      </c>
      <c r="C115" s="10">
        <v>0.1845087800726502</v>
      </c>
      <c r="D115" s="10">
        <v>0.2023700563076293</v>
      </c>
    </row>
    <row r="116" spans="1:4" x14ac:dyDescent="0.45">
      <c r="A116" s="9" t="s">
        <v>181</v>
      </c>
      <c r="B116" s="10">
        <v>0.31879790926514012</v>
      </c>
      <c r="C116" s="10">
        <v>0.20496428901369371</v>
      </c>
      <c r="D116" s="10">
        <v>0.25434346873379537</v>
      </c>
    </row>
    <row r="117" spans="1:4" x14ac:dyDescent="0.45">
      <c r="A117" s="9" t="s">
        <v>182</v>
      </c>
      <c r="B117" s="10">
        <v>0.22274512349527309</v>
      </c>
      <c r="C117" s="10">
        <v>0.18452247318406981</v>
      </c>
      <c r="D117" s="10">
        <v>0.1997337367725919</v>
      </c>
    </row>
    <row r="118" spans="1:4" x14ac:dyDescent="0.45">
      <c r="A118" s="9" t="s">
        <v>183</v>
      </c>
      <c r="B118" s="10">
        <v>0.21397654712446501</v>
      </c>
      <c r="C118" s="10">
        <v>0.15582682934166439</v>
      </c>
      <c r="D118" s="10">
        <v>0.16196995874341849</v>
      </c>
    </row>
    <row r="119" spans="1:4" x14ac:dyDescent="0.45">
      <c r="A119" s="9" t="s">
        <v>184</v>
      </c>
      <c r="B119" s="10">
        <v>0.19167595099855081</v>
      </c>
      <c r="C119" s="10">
        <v>0.1640889593856858</v>
      </c>
      <c r="D119" s="10">
        <v>0.1687185678506046</v>
      </c>
    </row>
    <row r="120" spans="1:4" x14ac:dyDescent="0.45">
      <c r="A120" s="9" t="s">
        <v>185</v>
      </c>
      <c r="B120" s="10">
        <v>0.23972421961428311</v>
      </c>
      <c r="C120" s="10">
        <v>0.1848648617644944</v>
      </c>
      <c r="D120" s="10">
        <v>0.2032111649011403</v>
      </c>
    </row>
    <row r="121" spans="1:4" x14ac:dyDescent="0.45">
      <c r="A121" s="9" t="s">
        <v>186</v>
      </c>
      <c r="B121" s="10">
        <v>0.31699712440707323</v>
      </c>
      <c r="C121" s="10">
        <v>0.20405388581355349</v>
      </c>
      <c r="D121" s="10">
        <v>0.25271290497609022</v>
      </c>
    </row>
    <row r="122" spans="1:4" x14ac:dyDescent="0.45">
      <c r="A122" s="9" t="s">
        <v>187</v>
      </c>
      <c r="B122" s="10">
        <v>0.23912926810053539</v>
      </c>
      <c r="C122" s="10">
        <v>0.1845457328514386</v>
      </c>
      <c r="D122" s="10">
        <v>0.20250869442376679</v>
      </c>
    </row>
    <row r="123" spans="1:4" x14ac:dyDescent="0.45">
      <c r="A123" s="9" t="s">
        <v>188</v>
      </c>
      <c r="B123" s="10">
        <v>0.23934989184070879</v>
      </c>
      <c r="C123" s="10">
        <v>0.18434998069015349</v>
      </c>
      <c r="D123" s="10">
        <v>0.20197133723166319</v>
      </c>
    </row>
    <row r="124" spans="1:4" x14ac:dyDescent="0.45">
      <c r="A124" s="9" t="s">
        <v>189</v>
      </c>
      <c r="B124" s="10">
        <v>0.3200605291669526</v>
      </c>
      <c r="C124" s="10">
        <v>0.20560643340622811</v>
      </c>
      <c r="D124" s="10">
        <v>0.25548106163419909</v>
      </c>
    </row>
    <row r="125" spans="1:4" x14ac:dyDescent="0.45">
      <c r="A125" s="9" t="s">
        <v>190</v>
      </c>
      <c r="B125" s="10">
        <v>0.2104412587536908</v>
      </c>
      <c r="C125" s="10">
        <v>0.17677030674942959</v>
      </c>
      <c r="D125" s="10">
        <v>0.18233000915937511</v>
      </c>
    </row>
    <row r="126" spans="1:4" x14ac:dyDescent="0.45">
      <c r="A126" s="9" t="s">
        <v>191</v>
      </c>
      <c r="B126" s="10">
        <v>0.32011290102378742</v>
      </c>
      <c r="C126" s="10">
        <v>0.20563234261360361</v>
      </c>
      <c r="D126" s="10">
        <v>0.25552932784740839</v>
      </c>
    </row>
    <row r="127" spans="1:4" x14ac:dyDescent="0.45">
      <c r="A127" s="9" t="s">
        <v>192</v>
      </c>
      <c r="B127" s="10">
        <v>0.2388943719083268</v>
      </c>
      <c r="C127" s="10">
        <v>0.18401452161902629</v>
      </c>
      <c r="D127" s="10">
        <v>0.2012020344018213</v>
      </c>
    </row>
    <row r="128" spans="1:4" x14ac:dyDescent="0.45">
      <c r="A128" s="9" t="s">
        <v>193</v>
      </c>
      <c r="B128" s="10">
        <v>0.23891100797309259</v>
      </c>
      <c r="C128" s="10">
        <v>0.18432022178311319</v>
      </c>
      <c r="D128" s="10">
        <v>0.2019755407416772</v>
      </c>
    </row>
    <row r="129" spans="1:4" x14ac:dyDescent="0.45">
      <c r="A129" s="9" t="s">
        <v>194</v>
      </c>
      <c r="B129" s="10">
        <v>0.2094888074226513</v>
      </c>
      <c r="C129" s="10">
        <v>0.17669258516918079</v>
      </c>
      <c r="D129" s="10">
        <v>0.18220886253527291</v>
      </c>
    </row>
    <row r="130" spans="1:4" x14ac:dyDescent="0.45">
      <c r="A130" s="9" t="s">
        <v>195</v>
      </c>
      <c r="B130" s="10">
        <v>0.24331810905387791</v>
      </c>
      <c r="C130" s="10">
        <v>0.19344506487088661</v>
      </c>
      <c r="D130" s="10">
        <v>0.21892749017285931</v>
      </c>
    </row>
    <row r="131" spans="1:4" x14ac:dyDescent="0.45">
      <c r="A131" s="9" t="s">
        <v>196</v>
      </c>
      <c r="B131" s="10">
        <v>0.21196691868867329</v>
      </c>
      <c r="C131" s="10">
        <v>0.1721612332918431</v>
      </c>
      <c r="D131" s="10">
        <v>0.18679338700312861</v>
      </c>
    </row>
    <row r="132" spans="1:4" x14ac:dyDescent="0.45">
      <c r="A132" s="9" t="s">
        <v>197</v>
      </c>
      <c r="B132" s="10">
        <v>0.28176968062282509</v>
      </c>
      <c r="C132" s="10">
        <v>0.18974642093515831</v>
      </c>
      <c r="D132" s="10">
        <v>0.220639859298666</v>
      </c>
    </row>
    <row r="133" spans="1:4" x14ac:dyDescent="0.45">
      <c r="A133" s="9" t="s">
        <v>198</v>
      </c>
      <c r="B133" s="10">
        <v>0.23823055737580609</v>
      </c>
      <c r="C133" s="10">
        <v>0.1843200501534818</v>
      </c>
      <c r="D133" s="10">
        <v>0.20209882180830741</v>
      </c>
    </row>
    <row r="134" spans="1:4" x14ac:dyDescent="0.45">
      <c r="A134" s="9" t="s">
        <v>199</v>
      </c>
      <c r="B134" s="10">
        <v>0.2399544739310924</v>
      </c>
      <c r="C134" s="10">
        <v>0.18636420462583689</v>
      </c>
      <c r="D134" s="10">
        <v>0.20119055722738929</v>
      </c>
    </row>
    <row r="135" spans="1:4" x14ac:dyDescent="0.45">
      <c r="A135" s="9" t="s">
        <v>200</v>
      </c>
      <c r="B135" s="10">
        <v>0.28036030268757528</v>
      </c>
      <c r="C135" s="10">
        <v>0.18960001724828729</v>
      </c>
      <c r="D135" s="10">
        <v>0.21936224695296419</v>
      </c>
    </row>
    <row r="136" spans="1:4" x14ac:dyDescent="0.45">
      <c r="A136" s="9" t="s">
        <v>201</v>
      </c>
      <c r="B136" s="10">
        <v>0.22190217161392639</v>
      </c>
      <c r="C136" s="10">
        <v>0.18424753952566381</v>
      </c>
      <c r="D136" s="10">
        <v>0.19920759883461159</v>
      </c>
    </row>
    <row r="137" spans="1:4" x14ac:dyDescent="0.45">
      <c r="A137" s="9" t="s">
        <v>202</v>
      </c>
      <c r="B137" s="10">
        <v>0.28002173543911379</v>
      </c>
      <c r="C137" s="10">
        <v>0.18935706316341511</v>
      </c>
      <c r="D137" s="10">
        <v>0.21905795458408089</v>
      </c>
    </row>
    <row r="138" spans="1:4" x14ac:dyDescent="0.45">
      <c r="A138" s="9" t="s">
        <v>203</v>
      </c>
      <c r="B138" s="10">
        <v>0.31913427367661301</v>
      </c>
      <c r="C138" s="10">
        <v>0.20512894822558961</v>
      </c>
      <c r="D138" s="10">
        <v>0.25465606143749842</v>
      </c>
    </row>
    <row r="139" spans="1:4" x14ac:dyDescent="0.45">
      <c r="A139" s="9" t="s">
        <v>204</v>
      </c>
      <c r="B139" s="10">
        <v>0.2834987882162695</v>
      </c>
      <c r="C139" s="10">
        <v>0.1907530453498695</v>
      </c>
      <c r="D139" s="10">
        <v>0.2221968750565298</v>
      </c>
    </row>
    <row r="140" spans="1:4" x14ac:dyDescent="0.45">
      <c r="A140" s="9" t="s">
        <v>205</v>
      </c>
      <c r="B140" s="10">
        <v>0.31976796815054698</v>
      </c>
      <c r="C140" s="10">
        <v>0.20545854093996549</v>
      </c>
      <c r="D140" s="10">
        <v>0.25521613380083652</v>
      </c>
    </row>
    <row r="141" spans="1:4" x14ac:dyDescent="0.45">
      <c r="A141" s="9" t="s">
        <v>206</v>
      </c>
      <c r="B141" s="10">
        <v>0.22249004663836941</v>
      </c>
      <c r="C141" s="10">
        <v>0.1640166354179548</v>
      </c>
      <c r="D141" s="10">
        <v>0.17605119743010669</v>
      </c>
    </row>
    <row r="142" spans="1:4" x14ac:dyDescent="0.45">
      <c r="A142" s="9" t="s">
        <v>207</v>
      </c>
      <c r="B142" s="10">
        <v>0.30200226419202908</v>
      </c>
      <c r="C142" s="10">
        <v>0.202233592187192</v>
      </c>
      <c r="D142" s="10">
        <v>0.245211171762832</v>
      </c>
    </row>
    <row r="143" spans="1:4" x14ac:dyDescent="0.45">
      <c r="A143" s="9" t="s">
        <v>208</v>
      </c>
      <c r="B143" s="10">
        <v>0.21479738568604201</v>
      </c>
      <c r="C143" s="10">
        <v>0.1564930418767029</v>
      </c>
      <c r="D143" s="10">
        <v>0.16270897953613281</v>
      </c>
    </row>
    <row r="144" spans="1:4" x14ac:dyDescent="0.45">
      <c r="A144" s="9" t="s">
        <v>209</v>
      </c>
      <c r="B144" s="10">
        <v>0.2103101062946722</v>
      </c>
      <c r="C144" s="10">
        <v>0.16480000634343989</v>
      </c>
      <c r="D144" s="10">
        <v>0.17230996971853679</v>
      </c>
    </row>
    <row r="145" spans="1:4" x14ac:dyDescent="0.45">
      <c r="A145" s="9" t="s">
        <v>210</v>
      </c>
      <c r="B145" s="10">
        <v>0.23984337775930151</v>
      </c>
      <c r="C145" s="10">
        <v>0.1845340499458612</v>
      </c>
      <c r="D145" s="10">
        <v>0.2023491810294665</v>
      </c>
    </row>
    <row r="146" spans="1:4" x14ac:dyDescent="0.45">
      <c r="A146" s="9" t="s">
        <v>211</v>
      </c>
      <c r="B146" s="10">
        <v>0.31948951992070912</v>
      </c>
      <c r="C146" s="10">
        <v>0.20531122271652619</v>
      </c>
      <c r="D146" s="10">
        <v>0.2549737455532618</v>
      </c>
    </row>
    <row r="147" spans="1:4" x14ac:dyDescent="0.45">
      <c r="A147" s="9" t="s">
        <v>212</v>
      </c>
      <c r="B147" s="10">
        <v>0.31566812562426111</v>
      </c>
      <c r="C147" s="10">
        <v>0.2033848393169774</v>
      </c>
      <c r="D147" s="10">
        <v>0.25150530446328739</v>
      </c>
    </row>
    <row r="148" spans="1:4" x14ac:dyDescent="0.45">
      <c r="A148" s="9" t="s">
        <v>213</v>
      </c>
      <c r="B148" s="10">
        <v>0.21587969084930819</v>
      </c>
      <c r="C148" s="10">
        <v>0.18635513855518551</v>
      </c>
      <c r="D148" s="10">
        <v>0.20005578272654459</v>
      </c>
    </row>
    <row r="149" spans="1:4" x14ac:dyDescent="0.45">
      <c r="A149" s="9" t="s">
        <v>214</v>
      </c>
      <c r="B149" s="10">
        <v>0.28055440226825917</v>
      </c>
      <c r="C149" s="10">
        <v>0.18928003753740269</v>
      </c>
      <c r="D149" s="10">
        <v>0.2195424912326977</v>
      </c>
    </row>
    <row r="150" spans="1:4" x14ac:dyDescent="0.45">
      <c r="A150" s="9" t="s">
        <v>215</v>
      </c>
      <c r="B150" s="10">
        <v>0.28292241569742482</v>
      </c>
      <c r="C150" s="10">
        <v>0.19066095436890901</v>
      </c>
      <c r="D150" s="10">
        <v>0.22167479525735301</v>
      </c>
    </row>
    <row r="151" spans="1:4" x14ac:dyDescent="0.45">
      <c r="A151" s="9" t="s">
        <v>216</v>
      </c>
      <c r="B151" s="10">
        <v>0.28120047786818841</v>
      </c>
      <c r="C151" s="10">
        <v>0.19004256181985901</v>
      </c>
      <c r="D151" s="10">
        <v>0.22011939015582049</v>
      </c>
    </row>
    <row r="152" spans="1:4" x14ac:dyDescent="0.45">
      <c r="A152" s="9" t="s">
        <v>217</v>
      </c>
      <c r="B152" s="10">
        <v>0.24336090731507051</v>
      </c>
      <c r="C152" s="10">
        <v>0.19351545661138059</v>
      </c>
      <c r="D152" s="10">
        <v>0.2190173680033714</v>
      </c>
    </row>
    <row r="153" spans="1:4" x14ac:dyDescent="0.45">
      <c r="A153" s="9" t="s">
        <v>218</v>
      </c>
      <c r="B153" s="10">
        <v>0.23993659892878039</v>
      </c>
      <c r="C153" s="10">
        <v>0.18497842406341841</v>
      </c>
      <c r="D153" s="10">
        <v>0.20346101866295199</v>
      </c>
    </row>
    <row r="154" spans="1:4" x14ac:dyDescent="0.45">
      <c r="A154" s="9" t="s">
        <v>219</v>
      </c>
      <c r="B154" s="10">
        <v>0.24023638535849501</v>
      </c>
      <c r="C154" s="10">
        <v>0.18618464759948289</v>
      </c>
      <c r="D154" s="10">
        <v>0.20088024864370499</v>
      </c>
    </row>
    <row r="155" spans="1:4" x14ac:dyDescent="0.45">
      <c r="A155" s="9" t="s">
        <v>220</v>
      </c>
      <c r="B155" s="10">
        <v>0.22242813937875039</v>
      </c>
      <c r="C155" s="10">
        <v>0.1844501664975905</v>
      </c>
      <c r="D155" s="10">
        <v>0.1994934682455356</v>
      </c>
    </row>
    <row r="156" spans="1:4" x14ac:dyDescent="0.45">
      <c r="A156" s="9" t="s">
        <v>221</v>
      </c>
      <c r="B156" s="10">
        <v>0.2821039914029102</v>
      </c>
      <c r="C156" s="10">
        <v>0.1900360959026601</v>
      </c>
      <c r="D156" s="10">
        <v>0.22093969810507311</v>
      </c>
    </row>
    <row r="157" spans="1:4" x14ac:dyDescent="0.45">
      <c r="A157" s="9" t="s">
        <v>222</v>
      </c>
      <c r="B157" s="10">
        <v>0.3224283926481602</v>
      </c>
      <c r="C157" s="10">
        <v>0.20680247335336499</v>
      </c>
      <c r="D157" s="10">
        <v>0.25762666995830891</v>
      </c>
    </row>
    <row r="158" spans="1:4" x14ac:dyDescent="0.45">
      <c r="A158" s="9" t="s">
        <v>223</v>
      </c>
      <c r="B158" s="10">
        <v>0.28339910524978451</v>
      </c>
      <c r="C158" s="10">
        <v>0.19088129054134481</v>
      </c>
      <c r="D158" s="10">
        <v>0.22210476298202439</v>
      </c>
    </row>
    <row r="159" spans="1:4" x14ac:dyDescent="0.45">
      <c r="A159" s="9" t="s">
        <v>224</v>
      </c>
      <c r="B159" s="10">
        <v>0.28055231056713942</v>
      </c>
      <c r="C159" s="10">
        <v>0.18969708993912501</v>
      </c>
      <c r="D159" s="10">
        <v>0.21953533053990179</v>
      </c>
    </row>
    <row r="160" spans="1:4" x14ac:dyDescent="0.45">
      <c r="A160" s="9" t="s">
        <v>225</v>
      </c>
      <c r="B160" s="10">
        <v>0.20981510560941119</v>
      </c>
      <c r="C160" s="10">
        <v>0.16452654863714239</v>
      </c>
      <c r="D160" s="10">
        <v>0.1720170536596155</v>
      </c>
    </row>
    <row r="161" spans="1:4" x14ac:dyDescent="0.45">
      <c r="A161" s="9" t="s">
        <v>226</v>
      </c>
      <c r="B161" s="10">
        <v>0.30878973448005897</v>
      </c>
      <c r="C161" s="10">
        <v>0.2099311758447682</v>
      </c>
      <c r="D161" s="10">
        <v>0.26259450497208769</v>
      </c>
    </row>
    <row r="162" spans="1:4" x14ac:dyDescent="0.45">
      <c r="A162" s="9" t="s">
        <v>261</v>
      </c>
      <c r="B162" s="10">
        <v>0.28596577059137301</v>
      </c>
      <c r="C162" s="10">
        <v>0.20158224663186219</v>
      </c>
      <c r="D162" s="10">
        <v>0.24276999852897599</v>
      </c>
    </row>
    <row r="163" spans="1:4" x14ac:dyDescent="0.45">
      <c r="A163" s="9" t="s">
        <v>107</v>
      </c>
      <c r="B163" s="10">
        <v>0.25175720406140339</v>
      </c>
      <c r="C163" s="10">
        <v>0.2034868827764843</v>
      </c>
      <c r="D163" s="10">
        <v>0.2290662190947651</v>
      </c>
    </row>
    <row r="164" spans="1:4" x14ac:dyDescent="0.45">
      <c r="A164" s="9" t="s">
        <v>108</v>
      </c>
      <c r="B164" s="10">
        <v>0.30682018737453459</v>
      </c>
      <c r="C164" s="10">
        <v>0.22787240355882951</v>
      </c>
      <c r="D164" s="10">
        <v>0.26938203952782319</v>
      </c>
    </row>
    <row r="165" spans="1:4" x14ac:dyDescent="0.45">
      <c r="A165" s="9" t="s">
        <v>262</v>
      </c>
      <c r="B165" s="10">
        <v>0.32363028665951682</v>
      </c>
      <c r="C165" s="10">
        <v>0.2250225146407665</v>
      </c>
      <c r="D165" s="10">
        <v>0.28371306303278981</v>
      </c>
    </row>
    <row r="166" spans="1:4" x14ac:dyDescent="0.45">
      <c r="A166" s="9" t="s">
        <v>263</v>
      </c>
      <c r="B166" s="10">
        <v>0.25678311298726791</v>
      </c>
      <c r="C166" s="10">
        <v>0.1927647325241568</v>
      </c>
      <c r="D166" s="10">
        <v>0.23034163850097039</v>
      </c>
    </row>
    <row r="167" spans="1:4" x14ac:dyDescent="0.45">
      <c r="A167" s="9" t="s">
        <v>109</v>
      </c>
      <c r="B167" s="10">
        <v>0.32179349038599647</v>
      </c>
      <c r="C167" s="10">
        <v>0.22448265950764701</v>
      </c>
      <c r="D167" s="10">
        <v>0.28212252439170571</v>
      </c>
    </row>
    <row r="168" spans="1:4" x14ac:dyDescent="0.45">
      <c r="A168" s="9" t="s">
        <v>110</v>
      </c>
      <c r="B168" s="10">
        <v>0.31211228228851878</v>
      </c>
      <c r="C168" s="10">
        <v>0.2088705019239849</v>
      </c>
      <c r="D168" s="10">
        <v>0.26213149160743487</v>
      </c>
    </row>
    <row r="169" spans="1:4" x14ac:dyDescent="0.45">
      <c r="A169" s="9" t="s">
        <v>235</v>
      </c>
      <c r="B169" s="10">
        <v>0.24839731781986771</v>
      </c>
      <c r="C169" s="10">
        <v>0.18790397433290881</v>
      </c>
      <c r="D169" s="10">
        <v>0.2234002685377029</v>
      </c>
    </row>
    <row r="170" spans="1:4" x14ac:dyDescent="0.45">
      <c r="A170" s="9" t="s">
        <v>237</v>
      </c>
      <c r="B170" s="10">
        <v>0.3083996461886554</v>
      </c>
      <c r="C170" s="10">
        <v>0.2280043322692008</v>
      </c>
      <c r="D170" s="10">
        <v>0.27080629923279997</v>
      </c>
    </row>
    <row r="171" spans="1:4" x14ac:dyDescent="0.45">
      <c r="A171" s="9" t="s">
        <v>111</v>
      </c>
      <c r="B171" s="10">
        <v>0.25022644018223938</v>
      </c>
      <c r="C171" s="10">
        <v>0.18907110185586931</v>
      </c>
      <c r="D171" s="10">
        <v>0.22488564187653351</v>
      </c>
    </row>
    <row r="172" spans="1:4" x14ac:dyDescent="0.45">
      <c r="A172" s="9" t="s">
        <v>112</v>
      </c>
      <c r="B172" s="10">
        <v>0.29706863560801228</v>
      </c>
      <c r="C172" s="10">
        <v>0.21778683895601711</v>
      </c>
      <c r="D172" s="10">
        <v>0.26138032011571782</v>
      </c>
    </row>
    <row r="173" spans="1:4" x14ac:dyDescent="0.45">
      <c r="A173" s="9" t="s">
        <v>241</v>
      </c>
      <c r="B173" s="10">
        <v>0.24326319784288411</v>
      </c>
      <c r="C173" s="10">
        <v>0.19957822834152039</v>
      </c>
      <c r="D173" s="10">
        <v>0.22229579341024649</v>
      </c>
    </row>
    <row r="174" spans="1:4" x14ac:dyDescent="0.45">
      <c r="A174" s="9" t="s">
        <v>113</v>
      </c>
      <c r="B174" s="10">
        <v>0.26860372602076832</v>
      </c>
      <c r="C174" s="10">
        <v>0.1994559977748058</v>
      </c>
      <c r="D174" s="10">
        <v>0.2401692558214632</v>
      </c>
    </row>
    <row r="175" spans="1:4" x14ac:dyDescent="0.45">
      <c r="A175" s="9" t="s">
        <v>114</v>
      </c>
      <c r="B175" s="10">
        <v>0.29787317832712179</v>
      </c>
      <c r="C175" s="10">
        <v>0.21396812976764801</v>
      </c>
      <c r="D175" s="10">
        <v>0.25875642223858208</v>
      </c>
    </row>
    <row r="176" spans="1:4" x14ac:dyDescent="0.45">
      <c r="A176" s="9" t="s">
        <v>115</v>
      </c>
      <c r="B176" s="10">
        <v>0.32281431200551242</v>
      </c>
      <c r="C176" s="10">
        <v>0.22467411257802369</v>
      </c>
      <c r="D176" s="10">
        <v>0.28268829890540231</v>
      </c>
    </row>
    <row r="177" spans="1:4" x14ac:dyDescent="0.45">
      <c r="A177" s="9" t="s">
        <v>246</v>
      </c>
      <c r="B177" s="10">
        <v>0.33413132497135201</v>
      </c>
      <c r="C177" s="10">
        <v>0.23023655903930959</v>
      </c>
      <c r="D177" s="10">
        <v>0.29097553713126412</v>
      </c>
    </row>
    <row r="178" spans="1:4" x14ac:dyDescent="0.45">
      <c r="A178" s="9" t="s">
        <v>248</v>
      </c>
      <c r="B178" s="10">
        <v>0.35261495768230677</v>
      </c>
      <c r="C178" s="10">
        <v>0.23390064265101659</v>
      </c>
      <c r="D178" s="10">
        <v>0.30679900610308752</v>
      </c>
    </row>
    <row r="179" spans="1:4" x14ac:dyDescent="0.45">
      <c r="A179" s="9" t="s">
        <v>116</v>
      </c>
      <c r="B179" s="10">
        <v>0.27988536508499551</v>
      </c>
      <c r="C179" s="10">
        <v>0.19839564668138621</v>
      </c>
      <c r="D179" s="10">
        <v>0.2368050772888069</v>
      </c>
    </row>
    <row r="180" spans="1:4" x14ac:dyDescent="0.45">
      <c r="A180" s="9" t="s">
        <v>117</v>
      </c>
      <c r="B180" s="10">
        <v>0.25066883972130388</v>
      </c>
      <c r="C180" s="10">
        <v>0.1900483490466327</v>
      </c>
      <c r="D180" s="10">
        <v>0.21248933164995409</v>
      </c>
    </row>
    <row r="181" spans="1:4" x14ac:dyDescent="0.45">
      <c r="A181" s="9" t="s">
        <v>264</v>
      </c>
      <c r="B181" s="10">
        <v>0.32750838404794441</v>
      </c>
      <c r="C181" s="10">
        <v>0.2258056532732067</v>
      </c>
      <c r="D181" s="10">
        <v>0.28602598639192761</v>
      </c>
    </row>
    <row r="182" spans="1:4" x14ac:dyDescent="0.45">
      <c r="A182" s="9" t="s">
        <v>265</v>
      </c>
      <c r="B182" s="10">
        <v>0.35298057364183072</v>
      </c>
      <c r="C182" s="10">
        <v>0.2342822653192084</v>
      </c>
      <c r="D182" s="10">
        <v>0.30738164970424692</v>
      </c>
    </row>
    <row r="183" spans="1:4" x14ac:dyDescent="0.45">
      <c r="A183" s="9" t="s">
        <v>266</v>
      </c>
      <c r="B183" s="10">
        <v>0.26766818426422678</v>
      </c>
      <c r="C183" s="10">
        <v>0.20230458988117009</v>
      </c>
      <c r="D183" s="10">
        <v>0.2426325475350681</v>
      </c>
    </row>
    <row r="184" spans="1:4" x14ac:dyDescent="0.45">
      <c r="A184" s="9" t="s">
        <v>118</v>
      </c>
      <c r="B184" s="10">
        <v>0.25458171755302289</v>
      </c>
      <c r="C184" s="10">
        <v>0.19149286120254261</v>
      </c>
      <c r="D184" s="10">
        <v>0.228518312332323</v>
      </c>
    </row>
    <row r="185" spans="1:4" x14ac:dyDescent="0.45">
      <c r="A185" s="9" t="s">
        <v>119</v>
      </c>
      <c r="B185" s="10">
        <v>0.25206559669487111</v>
      </c>
      <c r="C185" s="10">
        <v>0.2002112683623439</v>
      </c>
      <c r="D185" s="10">
        <v>0.22571355601298071</v>
      </c>
    </row>
    <row r="186" spans="1:4" x14ac:dyDescent="0.45">
      <c r="A186" s="9" t="s">
        <v>120</v>
      </c>
      <c r="B186" s="10">
        <v>0.32741747201479082</v>
      </c>
      <c r="C186" s="10">
        <v>0.2257323497116959</v>
      </c>
      <c r="D186" s="10">
        <v>0.28581075041143578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KeyVAD</vt:lpstr>
      <vt:lpstr>Sheet2</vt:lpstr>
      <vt:lpstr>TMP</vt:lpstr>
      <vt:lpstr>V</vt:lpstr>
      <vt:lpstr>A</vt:lpstr>
      <vt:lpstr>D</vt:lpstr>
      <vt:lpstr>FontVAD</vt:lpstr>
    </vt:vector>
  </TitlesOfParts>
  <Company>Sookmyung Women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SM-PC</dc:creator>
  <cp:lastModifiedBy>SM</cp:lastModifiedBy>
  <dcterms:created xsi:type="dcterms:W3CDTF">2022-09-08T05:49:49Z</dcterms:created>
  <dcterms:modified xsi:type="dcterms:W3CDTF">2023-05-22T08:08:05Z</dcterms:modified>
</cp:coreProperties>
</file>