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Z_D57191DA_9EED_4270_8934_95A4806B461C_.wvu.FilterData">Sheet2!$A$1:$AK$1461</definedName>
  </definedNames>
  <calcPr/>
  <customWorkbookViews>
    <customWorkbookView activeSheetId="0" maximized="1" windowHeight="0" windowWidth="0" guid="{D57191DA-9EED-4270-8934-95A4806B461C}" name="표1 filter view"/>
  </customWorkbookViews>
  <extLst>
    <ext uri="GoogleSheetsCustomDataVersion2">
      <go:sheetsCustomData xmlns:go="http://customooxmlschemas.google.com/" r:id="rId5" roundtripDataChecksum="MFIGXVJnqcvP7gHEgmgUaXlDGj1nuDbHWTPmR7MVBfY="/>
    </ext>
  </extLst>
</workbook>
</file>

<file path=xl/sharedStrings.xml><?xml version="1.0" encoding="utf-8"?>
<sst xmlns="http://schemas.openxmlformats.org/spreadsheetml/2006/main" count="38" uniqueCount="38">
  <si>
    <t>일별</t>
  </si>
  <si>
    <t>5달전평균기온</t>
  </si>
  <si>
    <t>3달전평균기온</t>
  </si>
  <si>
    <t>10일전평균기온</t>
  </si>
  <si>
    <t>5달전최고기온</t>
  </si>
  <si>
    <t>3달전최고기온</t>
  </si>
  <si>
    <t>10일전최고기온</t>
  </si>
  <si>
    <t>5달전최저기온</t>
  </si>
  <si>
    <t>3달전최저기온</t>
  </si>
  <si>
    <t>10일전최저기온</t>
  </si>
  <si>
    <t>5달전평균일교차</t>
  </si>
  <si>
    <t>3달전평균일교차</t>
  </si>
  <si>
    <t>10일전평균일교차</t>
  </si>
  <si>
    <t>5달전평균습도</t>
  </si>
  <si>
    <t>3달전평균습도</t>
  </si>
  <si>
    <t>10일전평균습도</t>
  </si>
  <si>
    <t>5달전평균강우량</t>
  </si>
  <si>
    <t>3달전평균강우량</t>
  </si>
  <si>
    <t>10일전평균강우량</t>
  </si>
  <si>
    <t>5달전평균일사량</t>
  </si>
  <si>
    <t>3달전평균일사량</t>
  </si>
  <si>
    <t>10일전평균일사량</t>
  </si>
  <si>
    <t>5달전평균결로시간</t>
  </si>
  <si>
    <t>3달전평균결로시간</t>
  </si>
  <si>
    <t>10일전평균결로시간</t>
  </si>
  <si>
    <t>등급</t>
  </si>
  <si>
    <t>특</t>
  </si>
  <si>
    <t>상</t>
  </si>
  <si>
    <t>보통</t>
  </si>
  <si>
    <t>등외</t>
  </si>
  <si>
    <t>조생종</t>
  </si>
  <si>
    <t>중생종</t>
  </si>
  <si>
    <t>만생종</t>
  </si>
  <si>
    <t>평균가격(원)</t>
  </si>
  <si>
    <t>총거래물량(kg)</t>
  </si>
  <si>
    <t>환산</t>
  </si>
  <si>
    <t>총거래금액(원)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</si>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</sst>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theme="6"/>
      </right>
      <top style="thin">
        <color rgb="FF000000"/>
      </top>
      <bottom style="thin">
        <color rgb="FF000000"/>
      </bottom>
    </border>
    <border>
      <left style="thin">
        <color theme="6"/>
      </left>
      <right style="thin">
        <color theme="6"/>
      </right>
      <top style="thin">
        <color rgb="FF000000"/>
      </top>
      <bottom style="thin">
        <color rgb="FF000000"/>
      </bottom>
    </border>
    <border>
      <left style="thin">
        <color theme="6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ECECEC"/>
      </right>
      <top style="thin">
        <color rgb="FFECECEC"/>
      </top>
      <bottom style="thin">
        <color rgb="FFECECEC"/>
      </bottom>
    </border>
    <border>
      <left style="thin">
        <color rgb="FFECECEC"/>
      </left>
      <right style="thin">
        <color rgb="FFECECEC"/>
      </right>
      <top style="thin">
        <color rgb="FFECECEC"/>
      </top>
      <bottom style="thin">
        <color rgb="FFECECEC"/>
      </bottom>
    </border>
    <border>
      <left style="thin">
        <color rgb="FFECECEC"/>
      </left>
      <right style="thin">
        <color rgb="FF000000"/>
      </right>
      <top style="thin">
        <color rgb="FFECECEC"/>
      </top>
      <bottom style="thin">
        <color rgb="FFECECEC"/>
      </bottom>
    </border>
    <border>
      <left style="thin">
        <color rgb="FF000000"/>
      </left>
      <right style="thin">
        <color rgb="FFBDD6EE"/>
      </right>
      <top style="thin">
        <color rgb="FFBDD6EE"/>
      </top>
      <bottom style="thin">
        <color rgb="FFBDD6EE"/>
      </bottom>
    </border>
    <border>
      <left style="thin">
        <color rgb="FFBDD6EE"/>
      </left>
      <right style="thin">
        <color rgb="FFBDD6EE"/>
      </right>
      <top style="thin">
        <color rgb="FFBDD6EE"/>
      </top>
      <bottom style="thin">
        <color rgb="FFBDD6EE"/>
      </bottom>
    </border>
    <border>
      <left style="thin">
        <color rgb="FFBDD6EE"/>
      </left>
      <right style="thin">
        <color rgb="FF000000"/>
      </right>
      <top style="thin">
        <color rgb="FFBDD6EE"/>
      </top>
      <bottom style="thin">
        <color rgb="FFBDD6EE"/>
      </bottom>
    </border>
    <border>
      <left style="thin">
        <color rgb="FF000000"/>
      </left>
      <right style="thin">
        <color rgb="FFBDD6EE"/>
      </right>
      <top style="thin">
        <color rgb="FFBDD6EE"/>
      </top>
      <bottom style="thin">
        <color rgb="FF000000"/>
      </bottom>
    </border>
    <border>
      <left style="thin">
        <color rgb="FFBDD6EE"/>
      </left>
      <right style="thin">
        <color rgb="FFBDD6EE"/>
      </right>
      <top style="thin">
        <color rgb="FFBDD6EE"/>
      </top>
      <bottom style="thin">
        <color rgb="FF000000"/>
      </bottom>
    </border>
    <border>
      <left style="thin">
        <color rgb="FFBDD6EE"/>
      </left>
      <right style="thin">
        <color rgb="FF000000"/>
      </right>
      <top style="thin">
        <color rgb="FFBDD6EE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K1461" displayName="표1" name="표1" id="1">
  <tableColumns count="37">
    <tableColumn name="일별" id="1"/>
    <tableColumn name="5달전평균기온" id="2"/>
    <tableColumn name="3달전평균기온" id="3"/>
    <tableColumn name="10일전평균기온" id="4"/>
    <tableColumn name="5달전최고기온" id="5"/>
    <tableColumn name="3달전최고기온" id="6"/>
    <tableColumn name="10일전최고기온" id="7"/>
    <tableColumn name="5달전최저기온" id="8"/>
    <tableColumn name="3달전최저기온" id="9"/>
    <tableColumn name="10일전최저기온" id="10"/>
    <tableColumn name="5달전평균일교차" id="11"/>
    <tableColumn name="3달전평균일교차" id="12"/>
    <tableColumn name="10일전평균일교차" id="13"/>
    <tableColumn name="5달전평균습도" id="14"/>
    <tableColumn name="3달전평균습도" id="15"/>
    <tableColumn name="10일전평균습도" id="16"/>
    <tableColumn name="5달전평균강우량" id="17"/>
    <tableColumn name="3달전평균강우량" id="18"/>
    <tableColumn name="10일전평균강우량" id="19"/>
    <tableColumn name="5달전평균일사량" id="20"/>
    <tableColumn name="3달전평균일사량" id="21"/>
    <tableColumn name="10일전평균일사량" id="22"/>
    <tableColumn name="5달전평균결로시간" id="23"/>
    <tableColumn name="3달전평균결로시간" id="24"/>
    <tableColumn name="10일전평균결로시간" id="25"/>
    <tableColumn name="등급" id="26"/>
    <tableColumn name="특" id="27"/>
    <tableColumn name="상" id="28"/>
    <tableColumn name="보통" id="29"/>
    <tableColumn name="등외" id="30"/>
    <tableColumn name="조생종" id="31"/>
    <tableColumn name="중생종" id="32"/>
    <tableColumn name="만생종" id="33"/>
    <tableColumn name="평균가격(원)" id="34"/>
    <tableColumn name="총거래물량(kg)" id="35"/>
    <tableColumn name="환산" id="36"/>
    <tableColumn name="총거래금액(원)" id="37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8.71"/>
    <col customWidth="1" min="3" max="4" width="11.14"/>
    <col customWidth="1" min="5" max="5" width="20.43"/>
    <col customWidth="1" min="6" max="7" width="11.14"/>
    <col customWidth="1" min="8" max="8" width="18.43"/>
    <col customWidth="1" min="9" max="10" width="11.14"/>
    <col customWidth="1" min="11" max="12" width="21.14"/>
    <col customWidth="1" min="13" max="13" width="11.14"/>
    <col customWidth="1" min="14" max="14" width="19.57"/>
    <col customWidth="1" min="15" max="16" width="11.14"/>
    <col customWidth="1" min="17" max="17" width="21.29"/>
    <col customWidth="1" min="18" max="19" width="11.14"/>
    <col customWidth="1" min="20" max="20" width="20.43"/>
    <col customWidth="1" min="21" max="22" width="11.14"/>
    <col customWidth="1" min="23" max="23" width="21.29"/>
    <col customWidth="1" min="24" max="26" width="11.14"/>
    <col customWidth="1" min="27" max="32" width="8.71"/>
    <col customWidth="1" min="33" max="33" width="15.43"/>
    <col customWidth="1" min="34" max="34" width="12.71"/>
    <col customWidth="1" min="35" max="35" width="15.29"/>
    <col customWidth="1" min="36" max="37" width="8.71"/>
  </cols>
  <sheetData>
    <row r="1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</row>
    <row r="2" ht="16.5" customHeight="1">
      <c r="A2" s="4">
        <v>43832.0</v>
      </c>
      <c r="B2" s="5">
        <v>12.753642384105966</v>
      </c>
      <c r="C2" s="5">
        <v>6.514444444444442</v>
      </c>
      <c r="D2" s="5">
        <v>-0.33</v>
      </c>
      <c r="E2" s="5">
        <v>18.517880794701988</v>
      </c>
      <c r="F2" s="5">
        <v>12.465555555555559</v>
      </c>
      <c r="G2" s="5">
        <v>4.509999999999999</v>
      </c>
      <c r="H2" s="5">
        <v>7.8642384105960295</v>
      </c>
      <c r="I2" s="5">
        <v>1.2511111111111102</v>
      </c>
      <c r="J2" s="5">
        <v>-4.82</v>
      </c>
      <c r="K2" s="5">
        <v>10.653642384105964</v>
      </c>
      <c r="L2" s="5">
        <v>11.214444444444446</v>
      </c>
      <c r="M2" s="5">
        <v>9.33</v>
      </c>
      <c r="N2" s="5">
        <v>75.53178807947025</v>
      </c>
      <c r="O2" s="5">
        <v>70.37222222222225</v>
      </c>
      <c r="P2" s="5">
        <v>63.669999999999995</v>
      </c>
      <c r="Q2" s="5">
        <v>3.846357615894041</v>
      </c>
      <c r="R2" s="5">
        <v>0.7700000000000001</v>
      </c>
      <c r="S2" s="5">
        <v>2.0</v>
      </c>
      <c r="T2" s="5">
        <v>9.928476821192051</v>
      </c>
      <c r="U2" s="5">
        <v>8.634444444444448</v>
      </c>
      <c r="V2" s="5">
        <v>6.619999999999999</v>
      </c>
      <c r="W2" s="5">
        <v>334.73509933774835</v>
      </c>
      <c r="X2" s="5">
        <v>275.72222222222223</v>
      </c>
      <c r="Y2" s="5">
        <v>267.7</v>
      </c>
      <c r="Z2" s="5">
        <v>3.0</v>
      </c>
      <c r="AA2" s="5">
        <v>1.0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1.0</v>
      </c>
      <c r="AH2" s="5">
        <v>23825.0</v>
      </c>
      <c r="AI2" s="5">
        <v>1200.0</v>
      </c>
      <c r="AJ2" s="5">
        <f t="shared" ref="AJ2:AJ60" si="1">AK2*0.88</f>
        <v>2515920</v>
      </c>
      <c r="AK2" s="6">
        <v>2859000.0</v>
      </c>
    </row>
    <row r="3" ht="16.5" customHeight="1">
      <c r="A3" s="7">
        <v>43833.0</v>
      </c>
      <c r="B3" s="8">
        <v>12.578807947019873</v>
      </c>
      <c r="C3" s="8">
        <v>6.313333333333333</v>
      </c>
      <c r="D3" s="8">
        <v>-0.3999999999999999</v>
      </c>
      <c r="E3" s="8">
        <v>18.314569536423843</v>
      </c>
      <c r="F3" s="8">
        <v>12.225555555555557</v>
      </c>
      <c r="G3" s="8">
        <v>4.369999999999999</v>
      </c>
      <c r="H3" s="8">
        <v>7.696026490066227</v>
      </c>
      <c r="I3" s="8">
        <v>1.0677777777777773</v>
      </c>
      <c r="J3" s="8">
        <v>-4.910000000000001</v>
      </c>
      <c r="K3" s="8">
        <v>10.61854304635762</v>
      </c>
      <c r="L3" s="8">
        <v>11.157777777777778</v>
      </c>
      <c r="M3" s="8">
        <v>9.28</v>
      </c>
      <c r="N3" s="8">
        <v>75.41258278145699</v>
      </c>
      <c r="O3" s="8">
        <v>70.10333333333335</v>
      </c>
      <c r="P3" s="8">
        <v>62.779999999999994</v>
      </c>
      <c r="Q3" s="8">
        <v>3.7900662251655626</v>
      </c>
      <c r="R3" s="8">
        <v>0.7700000000000001</v>
      </c>
      <c r="S3" s="8">
        <v>2.0</v>
      </c>
      <c r="T3" s="8">
        <v>9.85496688741722</v>
      </c>
      <c r="U3" s="8">
        <v>8.60777777777778</v>
      </c>
      <c r="V3" s="8">
        <v>7.209999999999999</v>
      </c>
      <c r="W3" s="8">
        <v>333.33112582781456</v>
      </c>
      <c r="X3" s="8">
        <v>275.72222222222223</v>
      </c>
      <c r="Y3" s="8">
        <v>252.9</v>
      </c>
      <c r="Z3" s="8">
        <v>2.98</v>
      </c>
      <c r="AA3" s="8">
        <v>23.0</v>
      </c>
      <c r="AB3" s="8">
        <v>5.0</v>
      </c>
      <c r="AC3" s="8">
        <v>0.0</v>
      </c>
      <c r="AD3" s="8">
        <v>1.0</v>
      </c>
      <c r="AE3" s="8">
        <v>0.0</v>
      </c>
      <c r="AF3" s="8">
        <v>0.0</v>
      </c>
      <c r="AG3" s="8">
        <v>25.0</v>
      </c>
      <c r="AH3" s="8">
        <v>20758.48935953993</v>
      </c>
      <c r="AI3" s="8">
        <v>69636.0</v>
      </c>
      <c r="AJ3" s="8">
        <f t="shared" si="1"/>
        <v>139956432</v>
      </c>
      <c r="AK3" s="9">
        <v>1.590414E8</v>
      </c>
    </row>
    <row r="4" ht="16.5" customHeight="1">
      <c r="A4" s="4">
        <v>43834.0</v>
      </c>
      <c r="B4" s="5">
        <v>12.401986754966892</v>
      </c>
      <c r="C4" s="5">
        <v>6.123333333333334</v>
      </c>
      <c r="D4" s="5">
        <v>-0.2299999999999999</v>
      </c>
      <c r="E4" s="5">
        <v>18.10993377483444</v>
      </c>
      <c r="F4" s="5">
        <v>12.011111111111116</v>
      </c>
      <c r="G4" s="5">
        <v>4.18</v>
      </c>
      <c r="H4" s="5">
        <v>7.540397350993379</v>
      </c>
      <c r="I4" s="5">
        <v>0.9099999999999993</v>
      </c>
      <c r="J4" s="5">
        <v>-4.369999999999999</v>
      </c>
      <c r="K4" s="5">
        <v>10.569536423841065</v>
      </c>
      <c r="L4" s="5">
        <v>11.101111111111111</v>
      </c>
      <c r="M4" s="5">
        <v>8.55</v>
      </c>
      <c r="N4" s="5">
        <v>75.22582781456957</v>
      </c>
      <c r="O4" s="5">
        <v>69.7388888888889</v>
      </c>
      <c r="P4" s="5">
        <v>60.970000000000006</v>
      </c>
      <c r="Q4" s="5">
        <v>3.786754966887417</v>
      </c>
      <c r="R4" s="5">
        <v>0.7677777777777777</v>
      </c>
      <c r="S4" s="5">
        <v>1.85</v>
      </c>
      <c r="T4" s="5">
        <v>9.77019867549669</v>
      </c>
      <c r="U4" s="5">
        <v>8.624444444444448</v>
      </c>
      <c r="V4" s="5">
        <v>7.279999999999999</v>
      </c>
      <c r="W4" s="5">
        <v>332.96026490066225</v>
      </c>
      <c r="X4" s="5">
        <v>274.0444444444444</v>
      </c>
      <c r="Y4" s="5">
        <v>245.0</v>
      </c>
      <c r="Z4" s="5">
        <v>1.94</v>
      </c>
      <c r="AA4" s="5">
        <v>16.0</v>
      </c>
      <c r="AB4" s="5">
        <v>8.0</v>
      </c>
      <c r="AC4" s="5">
        <v>4.0</v>
      </c>
      <c r="AD4" s="5">
        <v>12.0</v>
      </c>
      <c r="AE4" s="5">
        <v>0.0</v>
      </c>
      <c r="AF4" s="5">
        <v>0.0</v>
      </c>
      <c r="AG4" s="5">
        <v>33.0</v>
      </c>
      <c r="AH4" s="5">
        <v>29777.6167420384</v>
      </c>
      <c r="AI4" s="5">
        <v>81055.0</v>
      </c>
      <c r="AJ4" s="5">
        <f t="shared" si="1"/>
        <v>123458808</v>
      </c>
      <c r="AK4" s="6">
        <v>1.402941E8</v>
      </c>
    </row>
    <row r="5" ht="16.5" customHeight="1">
      <c r="A5" s="7">
        <v>43835.0</v>
      </c>
      <c r="B5" s="8">
        <v>12.241059602649011</v>
      </c>
      <c r="C5" s="8">
        <v>5.984444444444445</v>
      </c>
      <c r="D5" s="8">
        <v>-0.12000000000000004</v>
      </c>
      <c r="E5" s="8">
        <v>17.934437086092725</v>
      </c>
      <c r="F5" s="8">
        <v>11.864444444444448</v>
      </c>
      <c r="G5" s="8">
        <v>3.81</v>
      </c>
      <c r="H5" s="8">
        <v>7.382119205298014</v>
      </c>
      <c r="I5" s="8">
        <v>0.7611111111111106</v>
      </c>
      <c r="J5" s="8">
        <v>-4.070000000000001</v>
      </c>
      <c r="K5" s="8">
        <v>10.552317880794705</v>
      </c>
      <c r="L5" s="8">
        <v>11.103333333333333</v>
      </c>
      <c r="M5" s="8">
        <v>7.88</v>
      </c>
      <c r="N5" s="8">
        <v>75.0311258278146</v>
      </c>
      <c r="O5" s="8">
        <v>69.39444444444445</v>
      </c>
      <c r="P5" s="8">
        <v>60.46</v>
      </c>
      <c r="Q5" s="8">
        <v>3.7569536423841057</v>
      </c>
      <c r="R5" s="8">
        <v>0.7677777777777777</v>
      </c>
      <c r="S5" s="8">
        <v>1.85</v>
      </c>
      <c r="T5" s="8">
        <v>9.73112582781457</v>
      </c>
      <c r="U5" s="8">
        <v>8.614444444444448</v>
      </c>
      <c r="V5" s="8">
        <v>7.43</v>
      </c>
      <c r="W5" s="8">
        <v>331.05960264900665</v>
      </c>
      <c r="X5" s="8">
        <v>268.05555555555554</v>
      </c>
      <c r="Y5" s="8">
        <v>245.0</v>
      </c>
      <c r="Z5" s="8">
        <v>0.0</v>
      </c>
      <c r="AA5" s="8"/>
      <c r="AB5" s="8"/>
      <c r="AC5" s="8"/>
      <c r="AD5" s="8"/>
      <c r="AE5" s="8"/>
      <c r="AF5" s="8"/>
      <c r="AG5" s="8"/>
      <c r="AH5" s="8">
        <v>0.0</v>
      </c>
      <c r="AI5" s="8">
        <v>0.0</v>
      </c>
      <c r="AJ5" s="8">
        <f t="shared" si="1"/>
        <v>0</v>
      </c>
      <c r="AK5" s="9">
        <v>0.0</v>
      </c>
    </row>
    <row r="6" ht="16.5" customHeight="1">
      <c r="A6" s="4">
        <v>43836.0</v>
      </c>
      <c r="B6" s="5">
        <v>12.069536423841067</v>
      </c>
      <c r="C6" s="5">
        <v>5.828888888888889</v>
      </c>
      <c r="D6" s="5">
        <v>-0.34</v>
      </c>
      <c r="E6" s="5">
        <v>17.77682119205299</v>
      </c>
      <c r="F6" s="5">
        <v>11.763333333333337</v>
      </c>
      <c r="G6" s="5">
        <v>4.1</v>
      </c>
      <c r="H6" s="5">
        <v>7.188741721854303</v>
      </c>
      <c r="I6" s="5">
        <v>0.5599999999999995</v>
      </c>
      <c r="J6" s="5">
        <v>-4.720000000000001</v>
      </c>
      <c r="K6" s="5">
        <v>10.58807947019868</v>
      </c>
      <c r="L6" s="5">
        <v>11.203333333333335</v>
      </c>
      <c r="M6" s="5">
        <v>8.82</v>
      </c>
      <c r="N6" s="5">
        <v>74.84304635761593</v>
      </c>
      <c r="O6" s="5">
        <v>69.02111111111111</v>
      </c>
      <c r="P6" s="5">
        <v>59.410000000000004</v>
      </c>
      <c r="Q6" s="5">
        <v>3.5384105960264898</v>
      </c>
      <c r="R6" s="5">
        <v>0.69</v>
      </c>
      <c r="S6" s="5">
        <v>1.75</v>
      </c>
      <c r="T6" s="5">
        <v>9.720529801324503</v>
      </c>
      <c r="U6" s="5">
        <v>8.675555555555558</v>
      </c>
      <c r="V6" s="5">
        <v>8.19</v>
      </c>
      <c r="W6" s="5">
        <v>326.02649006622516</v>
      </c>
      <c r="X6" s="5">
        <v>256.1111111111111</v>
      </c>
      <c r="Y6" s="5">
        <v>168.3</v>
      </c>
      <c r="Z6" s="5">
        <v>2.31</v>
      </c>
      <c r="AA6" s="5">
        <v>30.0</v>
      </c>
      <c r="AB6" s="5">
        <v>9.0</v>
      </c>
      <c r="AC6" s="5">
        <v>4.0</v>
      </c>
      <c r="AD6" s="5">
        <v>13.0</v>
      </c>
      <c r="AE6" s="5">
        <v>0.0</v>
      </c>
      <c r="AF6" s="5">
        <v>0.0</v>
      </c>
      <c r="AG6" s="5">
        <v>53.0</v>
      </c>
      <c r="AH6" s="5">
        <v>28609.44804471525</v>
      </c>
      <c r="AI6" s="5">
        <v>202560.0</v>
      </c>
      <c r="AJ6" s="5">
        <f t="shared" si="1"/>
        <v>404217792</v>
      </c>
      <c r="AK6" s="6">
        <v>4.593384E8</v>
      </c>
    </row>
    <row r="7" ht="16.5" customHeight="1">
      <c r="A7" s="7">
        <v>43837.0</v>
      </c>
      <c r="B7" s="8">
        <v>11.909933774834444</v>
      </c>
      <c r="C7" s="8">
        <v>5.675555555555554</v>
      </c>
      <c r="D7" s="8">
        <v>-0.08999999999999989</v>
      </c>
      <c r="E7" s="8">
        <v>17.586754966887423</v>
      </c>
      <c r="F7" s="8">
        <v>11.58222222222222</v>
      </c>
      <c r="G7" s="8">
        <v>4.359999999999999</v>
      </c>
      <c r="H7" s="8">
        <v>7.025827814569532</v>
      </c>
      <c r="I7" s="8">
        <v>0.4499999999999993</v>
      </c>
      <c r="J7" s="8">
        <v>-4.540000000000001</v>
      </c>
      <c r="K7" s="8">
        <v>10.560927152317886</v>
      </c>
      <c r="L7" s="8">
        <v>11.132222222222222</v>
      </c>
      <c r="M7" s="8">
        <v>8.9</v>
      </c>
      <c r="N7" s="8">
        <v>74.74503311258282</v>
      </c>
      <c r="O7" s="8">
        <v>69.1211111111111</v>
      </c>
      <c r="P7" s="8">
        <v>61.81999999999999</v>
      </c>
      <c r="Q7" s="8">
        <v>3.5417218543046354</v>
      </c>
      <c r="R7" s="8">
        <v>0.7622222222222221</v>
      </c>
      <c r="S7" s="8">
        <v>1.8</v>
      </c>
      <c r="T7" s="8">
        <v>9.656953642384106</v>
      </c>
      <c r="U7" s="8">
        <v>8.564444444444447</v>
      </c>
      <c r="V7" s="8">
        <v>7.37</v>
      </c>
      <c r="W7" s="8">
        <v>325.25165562913907</v>
      </c>
      <c r="X7" s="8">
        <v>259.65555555555557</v>
      </c>
      <c r="Y7" s="8">
        <v>223.3</v>
      </c>
      <c r="Z7" s="8">
        <v>2.14</v>
      </c>
      <c r="AA7" s="8">
        <v>20.0</v>
      </c>
      <c r="AB7" s="8">
        <v>6.0</v>
      </c>
      <c r="AC7" s="8">
        <v>3.0</v>
      </c>
      <c r="AD7" s="8">
        <v>9.0</v>
      </c>
      <c r="AE7" s="8">
        <v>0.0</v>
      </c>
      <c r="AF7" s="8">
        <v>0.0</v>
      </c>
      <c r="AG7" s="8">
        <v>37.0</v>
      </c>
      <c r="AH7" s="8">
        <v>28631.75037121793</v>
      </c>
      <c r="AI7" s="8">
        <v>144105.0</v>
      </c>
      <c r="AJ7" s="8">
        <f t="shared" si="1"/>
        <v>272658848</v>
      </c>
      <c r="AK7" s="9">
        <v>3.098396E8</v>
      </c>
    </row>
    <row r="8" ht="16.5" customHeight="1">
      <c r="A8" s="4">
        <v>43838.0</v>
      </c>
      <c r="B8" s="5">
        <v>11.778807947019876</v>
      </c>
      <c r="C8" s="5">
        <v>5.618888888888887</v>
      </c>
      <c r="D8" s="5">
        <v>0.7499999999999999</v>
      </c>
      <c r="E8" s="5">
        <v>17.432450331125835</v>
      </c>
      <c r="F8" s="5">
        <v>11.475555555555552</v>
      </c>
      <c r="G8" s="5">
        <v>4.84</v>
      </c>
      <c r="H8" s="5">
        <v>6.903973509933772</v>
      </c>
      <c r="I8" s="5">
        <v>0.44222222222222163</v>
      </c>
      <c r="J8" s="5">
        <v>-3.41</v>
      </c>
      <c r="K8" s="5">
        <v>10.528476821192058</v>
      </c>
      <c r="L8" s="5">
        <v>11.033333333333333</v>
      </c>
      <c r="M8" s="5">
        <v>8.25</v>
      </c>
      <c r="N8" s="5">
        <v>74.82450331125831</v>
      </c>
      <c r="O8" s="5">
        <v>69.48111111111112</v>
      </c>
      <c r="P8" s="5">
        <v>65.74000000000001</v>
      </c>
      <c r="Q8" s="5">
        <v>3.8993377483443705</v>
      </c>
      <c r="R8" s="5">
        <v>1.3733333333333333</v>
      </c>
      <c r="S8" s="5">
        <v>7.15</v>
      </c>
      <c r="T8" s="5">
        <v>9.534437086092714</v>
      </c>
      <c r="U8" s="5">
        <v>8.378888888888891</v>
      </c>
      <c r="V8" s="5">
        <v>6.470000000000001</v>
      </c>
      <c r="W8" s="5">
        <v>330.92715231788077</v>
      </c>
      <c r="X8" s="5">
        <v>275.4555555555556</v>
      </c>
      <c r="Y8" s="5">
        <v>365.5</v>
      </c>
      <c r="Z8" s="5">
        <v>2.46</v>
      </c>
      <c r="AA8" s="5">
        <v>33.0</v>
      </c>
      <c r="AB8" s="5">
        <v>10.0</v>
      </c>
      <c r="AC8" s="5">
        <v>7.0</v>
      </c>
      <c r="AD8" s="5">
        <v>13.0</v>
      </c>
      <c r="AE8" s="5">
        <v>0.0</v>
      </c>
      <c r="AF8" s="5">
        <v>0.0</v>
      </c>
      <c r="AG8" s="5">
        <v>57.0</v>
      </c>
      <c r="AH8" s="5">
        <v>24859.84098585702</v>
      </c>
      <c r="AI8" s="5">
        <v>224630.0</v>
      </c>
      <c r="AJ8" s="5">
        <f t="shared" si="1"/>
        <v>437209960</v>
      </c>
      <c r="AK8" s="6">
        <v>4.968295E8</v>
      </c>
    </row>
    <row r="9" ht="16.5" customHeight="1">
      <c r="A9" s="7">
        <v>43839.0</v>
      </c>
      <c r="B9" s="8">
        <v>11.634437086092722</v>
      </c>
      <c r="C9" s="8">
        <v>5.54333333333333</v>
      </c>
      <c r="D9" s="8">
        <v>1.27</v>
      </c>
      <c r="E9" s="8">
        <v>17.28741721854305</v>
      </c>
      <c r="F9" s="8">
        <v>11.396666666666665</v>
      </c>
      <c r="G9" s="8">
        <v>5.5</v>
      </c>
      <c r="H9" s="8">
        <v>6.771523178807944</v>
      </c>
      <c r="I9" s="8">
        <v>0.4055555555555555</v>
      </c>
      <c r="J9" s="8">
        <v>-2.62</v>
      </c>
      <c r="K9" s="8">
        <v>10.515894039735105</v>
      </c>
      <c r="L9" s="8">
        <v>10.991111111111111</v>
      </c>
      <c r="M9" s="8">
        <v>8.120000000000001</v>
      </c>
      <c r="N9" s="8">
        <v>74.82582781456958</v>
      </c>
      <c r="O9" s="8">
        <v>69.45333333333335</v>
      </c>
      <c r="P9" s="8">
        <v>66.22</v>
      </c>
      <c r="Q9" s="8">
        <v>3.9225165562913906</v>
      </c>
      <c r="R9" s="8">
        <v>1.4122222222222223</v>
      </c>
      <c r="S9" s="8">
        <v>6.95</v>
      </c>
      <c r="T9" s="8">
        <v>9.431788079470198</v>
      </c>
      <c r="U9" s="8">
        <v>8.34666666666667</v>
      </c>
      <c r="V9" s="8">
        <v>6.640000000000001</v>
      </c>
      <c r="W9" s="8">
        <v>334.3576158940397</v>
      </c>
      <c r="X9" s="8">
        <v>284.03333333333336</v>
      </c>
      <c r="Y9" s="8">
        <v>393.6</v>
      </c>
      <c r="Z9" s="8">
        <v>2.34</v>
      </c>
      <c r="AA9" s="8">
        <v>43.0</v>
      </c>
      <c r="AB9" s="8">
        <v>13.0</v>
      </c>
      <c r="AC9" s="8">
        <v>8.0</v>
      </c>
      <c r="AD9" s="8">
        <v>16.0</v>
      </c>
      <c r="AE9" s="8">
        <v>0.0</v>
      </c>
      <c r="AF9" s="8">
        <v>0.0</v>
      </c>
      <c r="AG9" s="8">
        <v>72.0</v>
      </c>
      <c r="AH9" s="8">
        <v>24094.3762473371</v>
      </c>
      <c r="AI9" s="8">
        <v>225970.0</v>
      </c>
      <c r="AJ9" s="8">
        <f t="shared" si="1"/>
        <v>535814840</v>
      </c>
      <c r="AK9" s="9">
        <v>6.088805E8</v>
      </c>
    </row>
    <row r="10" ht="16.5" customHeight="1">
      <c r="A10" s="4">
        <v>43840.0</v>
      </c>
      <c r="B10" s="5">
        <v>11.458940397350998</v>
      </c>
      <c r="C10" s="5">
        <v>5.371111111111109</v>
      </c>
      <c r="D10" s="5">
        <v>0.93</v>
      </c>
      <c r="E10" s="5">
        <v>17.098013245033115</v>
      </c>
      <c r="F10" s="5">
        <v>11.15111111111111</v>
      </c>
      <c r="G10" s="5">
        <v>4.84</v>
      </c>
      <c r="H10" s="5">
        <v>6.601986754966885</v>
      </c>
      <c r="I10" s="5">
        <v>0.2755555555555556</v>
      </c>
      <c r="J10" s="5">
        <v>-2.8199999999999994</v>
      </c>
      <c r="K10" s="5">
        <v>10.49602649006623</v>
      </c>
      <c r="L10" s="5">
        <v>10.875555555555556</v>
      </c>
      <c r="M10" s="5">
        <v>7.659999999999999</v>
      </c>
      <c r="N10" s="5">
        <v>74.74370860927155</v>
      </c>
      <c r="O10" s="5">
        <v>69.38777777777779</v>
      </c>
      <c r="P10" s="5">
        <v>64.28999999999999</v>
      </c>
      <c r="Q10" s="5">
        <v>3.9225165562913906</v>
      </c>
      <c r="R10" s="5">
        <v>1.4122222222222223</v>
      </c>
      <c r="S10" s="5">
        <v>6.5</v>
      </c>
      <c r="T10" s="5">
        <v>9.412582781456953</v>
      </c>
      <c r="U10" s="5">
        <v>8.27666666666667</v>
      </c>
      <c r="V10" s="5">
        <v>7.020000000000001</v>
      </c>
      <c r="W10" s="5">
        <v>334.05298013245033</v>
      </c>
      <c r="X10" s="5">
        <v>284.03333333333336</v>
      </c>
      <c r="Y10" s="5">
        <v>274.4</v>
      </c>
      <c r="Z10" s="5">
        <v>2.4</v>
      </c>
      <c r="AA10" s="5">
        <v>57.0</v>
      </c>
      <c r="AB10" s="5">
        <v>12.0</v>
      </c>
      <c r="AC10" s="5">
        <v>7.0</v>
      </c>
      <c r="AD10" s="5">
        <v>14.0</v>
      </c>
      <c r="AE10" s="5">
        <v>0.0</v>
      </c>
      <c r="AF10" s="5">
        <v>0.0</v>
      </c>
      <c r="AG10" s="5">
        <v>83.0</v>
      </c>
      <c r="AH10" s="5">
        <v>22990.93346238502</v>
      </c>
      <c r="AI10" s="5">
        <v>270975.0</v>
      </c>
      <c r="AJ10" s="5">
        <f t="shared" si="1"/>
        <v>670136104</v>
      </c>
      <c r="AK10" s="6">
        <v>7.615183E8</v>
      </c>
    </row>
    <row r="11" ht="16.5" customHeight="1">
      <c r="A11" s="7">
        <v>43841.0</v>
      </c>
      <c r="B11" s="8">
        <v>11.274172185430471</v>
      </c>
      <c r="C11" s="8">
        <v>5.178888888888887</v>
      </c>
      <c r="D11" s="8">
        <v>1.39</v>
      </c>
      <c r="E11" s="8">
        <v>16.931788079470202</v>
      </c>
      <c r="F11" s="8">
        <v>10.969999999999999</v>
      </c>
      <c r="G11" s="8">
        <v>5.58</v>
      </c>
      <c r="H11" s="8">
        <v>6.3986754966887425</v>
      </c>
      <c r="I11" s="8">
        <v>0.09000000000000029</v>
      </c>
      <c r="J11" s="8">
        <v>-2.6</v>
      </c>
      <c r="K11" s="8">
        <v>10.533112582781461</v>
      </c>
      <c r="L11" s="8">
        <v>10.879999999999999</v>
      </c>
      <c r="M11" s="8">
        <v>8.18</v>
      </c>
      <c r="N11" s="8">
        <v>74.64437086092718</v>
      </c>
      <c r="O11" s="8">
        <v>69.40333333333334</v>
      </c>
      <c r="P11" s="8">
        <v>66.77000000000001</v>
      </c>
      <c r="Q11" s="8">
        <v>3.9225165562913906</v>
      </c>
      <c r="R11" s="8">
        <v>1.4122222222222223</v>
      </c>
      <c r="S11" s="8">
        <v>6.5</v>
      </c>
      <c r="T11" s="8">
        <v>9.427814569536423</v>
      </c>
      <c r="U11" s="8">
        <v>8.238888888888892</v>
      </c>
      <c r="V11" s="8">
        <v>6.99</v>
      </c>
      <c r="W11" s="8">
        <v>334.05298013245033</v>
      </c>
      <c r="X11" s="8">
        <v>284.03333333333336</v>
      </c>
      <c r="Y11" s="8">
        <v>274.4</v>
      </c>
      <c r="Z11" s="8">
        <v>2.52</v>
      </c>
      <c r="AA11" s="8">
        <v>44.0</v>
      </c>
      <c r="AB11" s="8">
        <v>11.0</v>
      </c>
      <c r="AC11" s="8">
        <v>6.0</v>
      </c>
      <c r="AD11" s="8">
        <v>13.0</v>
      </c>
      <c r="AE11" s="8">
        <v>0.0</v>
      </c>
      <c r="AF11" s="8">
        <v>0.0</v>
      </c>
      <c r="AG11" s="8">
        <v>73.0</v>
      </c>
      <c r="AH11" s="8">
        <v>21830.42176630174</v>
      </c>
      <c r="AI11" s="8">
        <v>207747.0</v>
      </c>
      <c r="AJ11" s="8">
        <f t="shared" si="1"/>
        <v>489655056</v>
      </c>
      <c r="AK11" s="9">
        <v>5.564262E8</v>
      </c>
    </row>
    <row r="12" ht="16.5" customHeight="1">
      <c r="A12" s="4">
        <v>43842.0</v>
      </c>
      <c r="B12" s="5">
        <v>11.09735099337749</v>
      </c>
      <c r="C12" s="5">
        <v>5.0444444444444425</v>
      </c>
      <c r="D12" s="5">
        <v>1.6</v>
      </c>
      <c r="E12" s="5">
        <v>16.737748344370864</v>
      </c>
      <c r="F12" s="5">
        <v>10.793333333333333</v>
      </c>
      <c r="G12" s="5">
        <v>5.950000000000001</v>
      </c>
      <c r="H12" s="5">
        <v>6.237086092715233</v>
      </c>
      <c r="I12" s="5">
        <v>-0.003333333333333302</v>
      </c>
      <c r="J12" s="5">
        <v>-2.2</v>
      </c>
      <c r="K12" s="5">
        <v>10.500662251655635</v>
      </c>
      <c r="L12" s="5">
        <v>10.796666666666665</v>
      </c>
      <c r="M12" s="5">
        <v>8.15</v>
      </c>
      <c r="N12" s="5">
        <v>74.46622516556295</v>
      </c>
      <c r="O12" s="5">
        <v>69.10777777777777</v>
      </c>
      <c r="P12" s="5">
        <v>66.02000000000001</v>
      </c>
      <c r="Q12" s="5">
        <v>3.849668874172185</v>
      </c>
      <c r="R12" s="5">
        <v>1.4122222222222223</v>
      </c>
      <c r="S12" s="5">
        <v>6.5</v>
      </c>
      <c r="T12" s="5">
        <v>9.36887417218543</v>
      </c>
      <c r="U12" s="5">
        <v>8.194444444444448</v>
      </c>
      <c r="V12" s="5">
        <v>7.160000000000001</v>
      </c>
      <c r="W12" s="5">
        <v>332.49668874172187</v>
      </c>
      <c r="X12" s="5">
        <v>283.8333333333333</v>
      </c>
      <c r="Y12" s="5">
        <v>274.4</v>
      </c>
      <c r="Z12" s="5">
        <v>0.0</v>
      </c>
      <c r="AA12" s="5"/>
      <c r="AB12" s="5"/>
      <c r="AC12" s="5"/>
      <c r="AD12" s="5"/>
      <c r="AE12" s="5"/>
      <c r="AF12" s="5"/>
      <c r="AG12" s="5"/>
      <c r="AH12" s="5">
        <v>0.0</v>
      </c>
      <c r="AI12" s="5">
        <v>0.0</v>
      </c>
      <c r="AJ12" s="5">
        <f t="shared" si="1"/>
        <v>0</v>
      </c>
      <c r="AK12" s="6">
        <v>0.0</v>
      </c>
    </row>
    <row r="13" ht="16.5" customHeight="1">
      <c r="A13" s="7">
        <v>43843.0</v>
      </c>
      <c r="B13" s="8">
        <v>10.91324503311259</v>
      </c>
      <c r="C13" s="8">
        <v>4.896666666666664</v>
      </c>
      <c r="D13" s="8">
        <v>1.4200000000000002</v>
      </c>
      <c r="E13" s="8">
        <v>16.535099337748346</v>
      </c>
      <c r="F13" s="8">
        <v>10.59222222222222</v>
      </c>
      <c r="G13" s="8">
        <v>5.69</v>
      </c>
      <c r="H13" s="8">
        <v>6.067549668874173</v>
      </c>
      <c r="I13" s="8">
        <v>-0.10999999999999993</v>
      </c>
      <c r="J13" s="8">
        <v>-2.14</v>
      </c>
      <c r="K13" s="8">
        <v>10.467549668874177</v>
      </c>
      <c r="L13" s="8">
        <v>10.702222222222222</v>
      </c>
      <c r="M13" s="8">
        <v>7.83</v>
      </c>
      <c r="N13" s="8">
        <v>74.36158940397355</v>
      </c>
      <c r="O13" s="8">
        <v>68.87333333333333</v>
      </c>
      <c r="P13" s="8">
        <v>65.96000000000001</v>
      </c>
      <c r="Q13" s="8">
        <v>3.8331125827814567</v>
      </c>
      <c r="R13" s="8">
        <v>1.4122222222222223</v>
      </c>
      <c r="S13" s="8">
        <v>6.5</v>
      </c>
      <c r="T13" s="8">
        <v>9.347019867549669</v>
      </c>
      <c r="U13" s="8">
        <v>8.178888888888892</v>
      </c>
      <c r="V13" s="8">
        <v>7.24</v>
      </c>
      <c r="W13" s="8">
        <v>332.49006622516555</v>
      </c>
      <c r="X13" s="8">
        <v>283.0111111111111</v>
      </c>
      <c r="Y13" s="8">
        <v>274.4</v>
      </c>
      <c r="Z13" s="8">
        <v>2.67</v>
      </c>
      <c r="AA13" s="8">
        <v>61.0</v>
      </c>
      <c r="AB13" s="8">
        <v>10.0</v>
      </c>
      <c r="AC13" s="8">
        <v>4.0</v>
      </c>
      <c r="AD13" s="8">
        <v>8.0</v>
      </c>
      <c r="AE13" s="8">
        <v>0.0</v>
      </c>
      <c r="AF13" s="8">
        <v>0.0</v>
      </c>
      <c r="AG13" s="8">
        <v>77.0</v>
      </c>
      <c r="AH13" s="8">
        <v>21367.27630151718</v>
      </c>
      <c r="AI13" s="8">
        <v>329295.0</v>
      </c>
      <c r="AJ13" s="8">
        <f t="shared" si="1"/>
        <v>698977048</v>
      </c>
      <c r="AK13" s="9">
        <v>7.942921E8</v>
      </c>
    </row>
    <row r="14" ht="16.5" customHeight="1">
      <c r="A14" s="4">
        <v>43844.0</v>
      </c>
      <c r="B14" s="5">
        <v>10.73576158940398</v>
      </c>
      <c r="C14" s="5">
        <v>4.75222222222222</v>
      </c>
      <c r="D14" s="5">
        <v>1.1300000000000003</v>
      </c>
      <c r="E14" s="5">
        <v>16.35165562913907</v>
      </c>
      <c r="F14" s="5">
        <v>10.423333333333332</v>
      </c>
      <c r="G14" s="5">
        <v>5.37</v>
      </c>
      <c r="H14" s="5">
        <v>5.890066225165565</v>
      </c>
      <c r="I14" s="5">
        <v>-0.231111111111111</v>
      </c>
      <c r="J14" s="5">
        <v>-2.4699999999999998</v>
      </c>
      <c r="K14" s="5">
        <v>10.461589403973516</v>
      </c>
      <c r="L14" s="5">
        <v>10.654444444444444</v>
      </c>
      <c r="M14" s="5">
        <v>7.840000000000001</v>
      </c>
      <c r="N14" s="5">
        <v>74.12251655629143</v>
      </c>
      <c r="O14" s="5">
        <v>68.56888888888889</v>
      </c>
      <c r="P14" s="5">
        <v>66.34</v>
      </c>
      <c r="Q14" s="5">
        <v>3.8</v>
      </c>
      <c r="R14" s="5">
        <v>1.4122222222222223</v>
      </c>
      <c r="S14" s="5">
        <v>6.5</v>
      </c>
      <c r="T14" s="5">
        <v>9.361589403973511</v>
      </c>
      <c r="U14" s="5">
        <v>8.198888888888892</v>
      </c>
      <c r="V14" s="5">
        <v>7.209999999999999</v>
      </c>
      <c r="W14" s="5">
        <v>324.2317880794702</v>
      </c>
      <c r="X14" s="5">
        <v>282.65555555555557</v>
      </c>
      <c r="Y14" s="5">
        <v>274.4</v>
      </c>
      <c r="Z14" s="5">
        <v>2.64</v>
      </c>
      <c r="AA14" s="5">
        <v>50.0</v>
      </c>
      <c r="AB14" s="5">
        <v>9.0</v>
      </c>
      <c r="AC14" s="5">
        <v>6.0</v>
      </c>
      <c r="AD14" s="5">
        <v>8.0</v>
      </c>
      <c r="AE14" s="5">
        <v>0.0</v>
      </c>
      <c r="AF14" s="5">
        <v>0.0</v>
      </c>
      <c r="AG14" s="5">
        <v>63.0</v>
      </c>
      <c r="AH14" s="5">
        <v>22417.84093639069</v>
      </c>
      <c r="AI14" s="5">
        <v>204755.0</v>
      </c>
      <c r="AJ14" s="5">
        <f t="shared" si="1"/>
        <v>463516416</v>
      </c>
      <c r="AK14" s="6">
        <v>5.267232E8</v>
      </c>
    </row>
    <row r="15" ht="16.5" customHeight="1">
      <c r="A15" s="7">
        <v>43845.0</v>
      </c>
      <c r="B15" s="8">
        <v>10.556953642384112</v>
      </c>
      <c r="C15" s="8">
        <v>4.609999999999998</v>
      </c>
      <c r="D15" s="8">
        <v>0.7300000000000002</v>
      </c>
      <c r="E15" s="8">
        <v>16.166225165562917</v>
      </c>
      <c r="F15" s="8">
        <v>10.25111111111111</v>
      </c>
      <c r="G15" s="8">
        <v>5.1</v>
      </c>
      <c r="H15" s="8">
        <v>5.709271523178809</v>
      </c>
      <c r="I15" s="8">
        <v>-0.3511111111111111</v>
      </c>
      <c r="J15" s="8">
        <v>-2.83</v>
      </c>
      <c r="K15" s="8">
        <v>10.45695364238411</v>
      </c>
      <c r="L15" s="8">
        <v>10.602222222222222</v>
      </c>
      <c r="M15" s="8">
        <v>7.93</v>
      </c>
      <c r="N15" s="8">
        <v>73.91589403973514</v>
      </c>
      <c r="O15" s="8">
        <v>68.20666666666668</v>
      </c>
      <c r="P15" s="8">
        <v>66.59</v>
      </c>
      <c r="Q15" s="8">
        <v>3.763576158940397</v>
      </c>
      <c r="R15" s="8">
        <v>1.4122222222222223</v>
      </c>
      <c r="S15" s="8">
        <v>6.5</v>
      </c>
      <c r="T15" s="8">
        <v>9.358278145695365</v>
      </c>
      <c r="U15" s="8">
        <v>8.158888888888892</v>
      </c>
      <c r="V15" s="8">
        <v>7.290000000000001</v>
      </c>
      <c r="W15" s="8">
        <v>318.88079470198676</v>
      </c>
      <c r="X15" s="8">
        <v>282.1</v>
      </c>
      <c r="Y15" s="8">
        <v>274.4</v>
      </c>
      <c r="Z15" s="8">
        <v>2.42</v>
      </c>
      <c r="AA15" s="8">
        <v>43.0</v>
      </c>
      <c r="AB15" s="8">
        <v>14.0</v>
      </c>
      <c r="AC15" s="8">
        <v>6.0</v>
      </c>
      <c r="AD15" s="8">
        <v>15.0</v>
      </c>
      <c r="AE15" s="8">
        <v>0.0</v>
      </c>
      <c r="AF15" s="8">
        <v>0.0</v>
      </c>
      <c r="AG15" s="8">
        <v>74.0</v>
      </c>
      <c r="AH15" s="8">
        <v>23109.99743824946</v>
      </c>
      <c r="AI15" s="8">
        <v>159490.0</v>
      </c>
      <c r="AJ15" s="8">
        <f t="shared" si="1"/>
        <v>352338888</v>
      </c>
      <c r="AK15" s="9">
        <v>4.003851E8</v>
      </c>
    </row>
    <row r="16" ht="16.5" customHeight="1">
      <c r="A16" s="4">
        <v>43846.0</v>
      </c>
      <c r="B16" s="5">
        <v>10.379470198675504</v>
      </c>
      <c r="C16" s="5">
        <v>4.459999999999997</v>
      </c>
      <c r="D16" s="5">
        <v>0.6200000000000003</v>
      </c>
      <c r="E16" s="5">
        <v>15.972847682119205</v>
      </c>
      <c r="F16" s="5">
        <v>10.066666666666666</v>
      </c>
      <c r="G16" s="5">
        <v>4.640000000000001</v>
      </c>
      <c r="H16" s="5">
        <v>5.532450331125829</v>
      </c>
      <c r="I16" s="5">
        <v>-0.4933333333333334</v>
      </c>
      <c r="J16" s="5">
        <v>-2.8</v>
      </c>
      <c r="K16" s="5">
        <v>10.440397350993383</v>
      </c>
      <c r="L16" s="5">
        <v>10.559999999999999</v>
      </c>
      <c r="M16" s="5">
        <v>7.4399999999999995</v>
      </c>
      <c r="N16" s="5">
        <v>73.72781456953645</v>
      </c>
      <c r="O16" s="5">
        <v>67.80555555555557</v>
      </c>
      <c r="P16" s="5">
        <v>65.25</v>
      </c>
      <c r="Q16" s="5">
        <v>3.7503311258278145</v>
      </c>
      <c r="R16" s="5">
        <v>1.4122222222222223</v>
      </c>
      <c r="S16" s="5">
        <v>6.5</v>
      </c>
      <c r="T16" s="5">
        <v>9.305298013245034</v>
      </c>
      <c r="U16" s="5">
        <v>8.17777777777778</v>
      </c>
      <c r="V16" s="5">
        <v>7.4799999999999995</v>
      </c>
      <c r="W16" s="5">
        <v>317.07284768211923</v>
      </c>
      <c r="X16" s="5">
        <v>281.24444444444447</v>
      </c>
      <c r="Y16" s="5">
        <v>274.4</v>
      </c>
      <c r="Z16" s="5">
        <v>2.59</v>
      </c>
      <c r="AA16" s="5">
        <v>41.0</v>
      </c>
      <c r="AB16" s="5">
        <v>10.0</v>
      </c>
      <c r="AC16" s="5">
        <v>5.0</v>
      </c>
      <c r="AD16" s="5">
        <v>14.0</v>
      </c>
      <c r="AE16" s="5">
        <v>0.0</v>
      </c>
      <c r="AF16" s="5">
        <v>0.0</v>
      </c>
      <c r="AG16" s="5">
        <v>67.0</v>
      </c>
      <c r="AH16" s="5">
        <v>22800.48370747575</v>
      </c>
      <c r="AI16" s="5">
        <v>207465.0</v>
      </c>
      <c r="AJ16" s="5">
        <f t="shared" si="1"/>
        <v>484845064</v>
      </c>
      <c r="AK16" s="6">
        <v>5.509603E8</v>
      </c>
    </row>
    <row r="17" ht="16.5" customHeight="1">
      <c r="A17" s="7">
        <v>43847.0</v>
      </c>
      <c r="B17" s="8">
        <v>10.209271523178815</v>
      </c>
      <c r="C17" s="8">
        <v>4.2722222222222195</v>
      </c>
      <c r="D17" s="8">
        <v>0.22000000000000006</v>
      </c>
      <c r="E17" s="8">
        <v>15.80794701986755</v>
      </c>
      <c r="F17" s="8">
        <v>9.907777777777778</v>
      </c>
      <c r="G17" s="8">
        <v>4.660000000000001</v>
      </c>
      <c r="H17" s="8">
        <v>5.361589403973511</v>
      </c>
      <c r="I17" s="8">
        <v>-0.6944444444444444</v>
      </c>
      <c r="J17" s="8">
        <v>-3.4</v>
      </c>
      <c r="K17" s="8">
        <v>10.446357615894046</v>
      </c>
      <c r="L17" s="8">
        <v>10.602222222222222</v>
      </c>
      <c r="M17" s="8">
        <v>8.06</v>
      </c>
      <c r="N17" s="8">
        <v>73.60728476821194</v>
      </c>
      <c r="O17" s="8">
        <v>67.51111111111112</v>
      </c>
      <c r="P17" s="8">
        <v>63.239999999999995</v>
      </c>
      <c r="Q17" s="8">
        <v>3.7503311258278145</v>
      </c>
      <c r="R17" s="8">
        <v>1.4100000000000001</v>
      </c>
      <c r="S17" s="8">
        <v>5.85</v>
      </c>
      <c r="T17" s="8">
        <v>9.229801324503311</v>
      </c>
      <c r="U17" s="8">
        <v>8.227777777777781</v>
      </c>
      <c r="V17" s="8">
        <v>8.239999999999998</v>
      </c>
      <c r="W17" s="8">
        <v>315.87417218543044</v>
      </c>
      <c r="X17" s="8">
        <v>276.1777777777778</v>
      </c>
      <c r="Y17" s="8">
        <v>219.4</v>
      </c>
      <c r="Z17" s="8">
        <v>2.6</v>
      </c>
      <c r="AA17" s="8">
        <v>40.0</v>
      </c>
      <c r="AB17" s="8">
        <v>11.0</v>
      </c>
      <c r="AC17" s="8">
        <v>3.0</v>
      </c>
      <c r="AD17" s="8">
        <v>12.0</v>
      </c>
      <c r="AE17" s="8">
        <v>0.0</v>
      </c>
      <c r="AF17" s="8">
        <v>0.0</v>
      </c>
      <c r="AG17" s="8">
        <v>62.0</v>
      </c>
      <c r="AH17" s="8">
        <v>23301.77350301564</v>
      </c>
      <c r="AI17" s="8">
        <v>138895.0</v>
      </c>
      <c r="AJ17" s="8">
        <f t="shared" si="1"/>
        <v>310912096</v>
      </c>
      <c r="AK17" s="9">
        <v>3.533092E8</v>
      </c>
    </row>
    <row r="18" ht="16.5" customHeight="1">
      <c r="A18" s="4">
        <v>43848.0</v>
      </c>
      <c r="B18" s="5">
        <v>10.049668874172193</v>
      </c>
      <c r="C18" s="5">
        <v>4.096666666666664</v>
      </c>
      <c r="D18" s="5">
        <v>-0.55</v>
      </c>
      <c r="E18" s="5">
        <v>15.654966887417219</v>
      </c>
      <c r="F18" s="5">
        <v>9.73111111111111</v>
      </c>
      <c r="G18" s="5">
        <v>4.290000000000001</v>
      </c>
      <c r="H18" s="5">
        <v>5.206622516556291</v>
      </c>
      <c r="I18" s="5">
        <v>-0.8766666666666663</v>
      </c>
      <c r="J18" s="5">
        <v>-4.43</v>
      </c>
      <c r="K18" s="5">
        <v>10.448344370860932</v>
      </c>
      <c r="L18" s="5">
        <v>10.607777777777777</v>
      </c>
      <c r="M18" s="5">
        <v>8.72</v>
      </c>
      <c r="N18" s="5">
        <v>73.4675496688742</v>
      </c>
      <c r="O18" s="5">
        <v>67.25777777777779</v>
      </c>
      <c r="P18" s="5">
        <v>59.17999999999999</v>
      </c>
      <c r="Q18" s="5">
        <v>3.7503311258278145</v>
      </c>
      <c r="R18" s="5">
        <v>1.4077777777777778</v>
      </c>
      <c r="S18" s="5">
        <v>0.35</v>
      </c>
      <c r="T18" s="5">
        <v>9.20066225165563</v>
      </c>
      <c r="U18" s="5">
        <v>8.178888888888892</v>
      </c>
      <c r="V18" s="5">
        <v>9.12</v>
      </c>
      <c r="W18" s="5">
        <v>315.72847682119203</v>
      </c>
      <c r="X18" s="5">
        <v>269.5</v>
      </c>
      <c r="Y18" s="5">
        <v>77.2</v>
      </c>
      <c r="Z18" s="5">
        <v>2.71</v>
      </c>
      <c r="AA18" s="5">
        <v>34.0</v>
      </c>
      <c r="AB18" s="5">
        <v>7.0</v>
      </c>
      <c r="AC18" s="5">
        <v>3.0</v>
      </c>
      <c r="AD18" s="5">
        <v>8.0</v>
      </c>
      <c r="AE18" s="5">
        <v>0.0</v>
      </c>
      <c r="AF18" s="5">
        <v>0.0</v>
      </c>
      <c r="AG18" s="5">
        <v>48.0</v>
      </c>
      <c r="AH18" s="5">
        <v>24148.51057991227</v>
      </c>
      <c r="AI18" s="5">
        <v>106395.0</v>
      </c>
      <c r="AJ18" s="5">
        <f t="shared" si="1"/>
        <v>278168704</v>
      </c>
      <c r="AK18" s="6">
        <v>3.161008E8</v>
      </c>
    </row>
    <row r="19" ht="16.5" customHeight="1">
      <c r="A19" s="7">
        <v>43849.0</v>
      </c>
      <c r="B19" s="8">
        <v>9.894701986754974</v>
      </c>
      <c r="C19" s="8">
        <v>3.9488888888888876</v>
      </c>
      <c r="D19" s="8">
        <v>-1.06</v>
      </c>
      <c r="E19" s="8">
        <v>15.494701986754968</v>
      </c>
      <c r="F19" s="8">
        <v>9.568888888888889</v>
      </c>
      <c r="G19" s="8">
        <v>3.78</v>
      </c>
      <c r="H19" s="8">
        <v>5.064238410596028</v>
      </c>
      <c r="I19" s="8">
        <v>-1.0055555555555553</v>
      </c>
      <c r="J19" s="8">
        <v>-5.029999999999999</v>
      </c>
      <c r="K19" s="8">
        <v>10.430463576158944</v>
      </c>
      <c r="L19" s="8">
        <v>10.574444444444444</v>
      </c>
      <c r="M19" s="8">
        <v>8.81</v>
      </c>
      <c r="N19" s="8">
        <v>73.34900662251658</v>
      </c>
      <c r="O19" s="8">
        <v>66.96000000000002</v>
      </c>
      <c r="P19" s="8">
        <v>56.98</v>
      </c>
      <c r="Q19" s="8">
        <v>3.7470198675496684</v>
      </c>
      <c r="R19" s="8">
        <v>1.4077777777777778</v>
      </c>
      <c r="S19" s="8">
        <v>0.0</v>
      </c>
      <c r="T19" s="8">
        <v>9.149006622516556</v>
      </c>
      <c r="U19" s="8">
        <v>8.110000000000003</v>
      </c>
      <c r="V19" s="8">
        <v>9.359999999999998</v>
      </c>
      <c r="W19" s="8">
        <v>315.72847682119203</v>
      </c>
      <c r="X19" s="8">
        <v>261.7</v>
      </c>
      <c r="Y19" s="8">
        <v>0.0</v>
      </c>
      <c r="Z19" s="8">
        <v>3.0</v>
      </c>
      <c r="AA19" s="8">
        <v>1.0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1.0</v>
      </c>
      <c r="AH19" s="8">
        <v>17918.35051546392</v>
      </c>
      <c r="AI19" s="8">
        <v>2425.0</v>
      </c>
      <c r="AJ19" s="8">
        <f t="shared" si="1"/>
        <v>7647552</v>
      </c>
      <c r="AK19" s="9">
        <v>8690400.0</v>
      </c>
    </row>
    <row r="20" ht="16.5" customHeight="1">
      <c r="A20" s="4">
        <v>43850.0</v>
      </c>
      <c r="B20" s="5">
        <v>9.746357615894048</v>
      </c>
      <c r="C20" s="5">
        <v>3.8155555555555543</v>
      </c>
      <c r="D20" s="5">
        <v>-0.9</v>
      </c>
      <c r="E20" s="5">
        <v>15.325827814569537</v>
      </c>
      <c r="F20" s="5">
        <v>9.37</v>
      </c>
      <c r="G20" s="5">
        <v>3.9799999999999995</v>
      </c>
      <c r="H20" s="5">
        <v>4.923178807947021</v>
      </c>
      <c r="I20" s="5">
        <v>-1.1044444444444443</v>
      </c>
      <c r="J20" s="5">
        <v>-4.97</v>
      </c>
      <c r="K20" s="5">
        <v>10.402649006622521</v>
      </c>
      <c r="L20" s="5">
        <v>10.474444444444442</v>
      </c>
      <c r="M20" s="5">
        <v>8.950000000000001</v>
      </c>
      <c r="N20" s="5">
        <v>73.17947019867553</v>
      </c>
      <c r="O20" s="5">
        <v>66.72111111111113</v>
      </c>
      <c r="P20" s="5">
        <v>56.3</v>
      </c>
      <c r="Q20" s="5">
        <v>3.7450331125827816</v>
      </c>
      <c r="R20" s="5">
        <v>1.4077777777777778</v>
      </c>
      <c r="S20" s="5">
        <v>0.0</v>
      </c>
      <c r="T20" s="5">
        <v>9.089403973509933</v>
      </c>
      <c r="U20" s="5">
        <v>8.010000000000002</v>
      </c>
      <c r="V20" s="5">
        <v>8.919999999999998</v>
      </c>
      <c r="W20" s="5">
        <v>313.17218543046357</v>
      </c>
      <c r="X20" s="5">
        <v>254.83333333333334</v>
      </c>
      <c r="Y20" s="5">
        <v>0.0</v>
      </c>
      <c r="Z20" s="5">
        <v>2.84</v>
      </c>
      <c r="AA20" s="5">
        <v>41.0</v>
      </c>
      <c r="AB20" s="5">
        <v>8.0</v>
      </c>
      <c r="AC20" s="5">
        <v>2.0</v>
      </c>
      <c r="AD20" s="5">
        <v>4.0</v>
      </c>
      <c r="AE20" s="5">
        <v>0.0</v>
      </c>
      <c r="AF20" s="5">
        <v>0.0</v>
      </c>
      <c r="AG20" s="5">
        <v>51.0</v>
      </c>
      <c r="AH20" s="5">
        <v>21983.01128121564</v>
      </c>
      <c r="AI20" s="5">
        <v>139920.0</v>
      </c>
      <c r="AJ20" s="5">
        <f t="shared" si="1"/>
        <v>329405560</v>
      </c>
      <c r="AK20" s="6">
        <v>3.743245E8</v>
      </c>
    </row>
    <row r="21" ht="16.5" customHeight="1">
      <c r="A21" s="7">
        <v>43851.0</v>
      </c>
      <c r="B21" s="8">
        <v>9.59801324503312</v>
      </c>
      <c r="C21" s="8">
        <v>3.677777777777776</v>
      </c>
      <c r="D21" s="8">
        <v>-0.6199999999999999</v>
      </c>
      <c r="E21" s="8">
        <v>15.164238410596024</v>
      </c>
      <c r="F21" s="8">
        <v>9.172222222222222</v>
      </c>
      <c r="G21" s="8">
        <v>3.85</v>
      </c>
      <c r="H21" s="8">
        <v>4.7847682119205315</v>
      </c>
      <c r="I21" s="8">
        <v>-1.2</v>
      </c>
      <c r="J21" s="8">
        <v>-4.3999999999999995</v>
      </c>
      <c r="K21" s="8">
        <v>10.379470198675502</v>
      </c>
      <c r="L21" s="8">
        <v>10.37222222222222</v>
      </c>
      <c r="M21" s="8">
        <v>8.250000000000002</v>
      </c>
      <c r="N21" s="8">
        <v>72.9443708609272</v>
      </c>
      <c r="O21" s="8">
        <v>66.42111111111113</v>
      </c>
      <c r="P21" s="8">
        <v>54.65</v>
      </c>
      <c r="Q21" s="8">
        <v>3.6490066225165565</v>
      </c>
      <c r="R21" s="8">
        <v>1.4077777777777778</v>
      </c>
      <c r="S21" s="8">
        <v>0.0</v>
      </c>
      <c r="T21" s="8">
        <v>9.087417218543047</v>
      </c>
      <c r="U21" s="8">
        <v>7.954444444444447</v>
      </c>
      <c r="V21" s="8">
        <v>8.76</v>
      </c>
      <c r="W21" s="8">
        <v>306.92715231788077</v>
      </c>
      <c r="X21" s="8">
        <v>247.83333333333334</v>
      </c>
      <c r="Y21" s="8">
        <v>0.0</v>
      </c>
      <c r="Z21" s="8">
        <v>2.7</v>
      </c>
      <c r="AA21" s="8">
        <v>29.0</v>
      </c>
      <c r="AB21" s="8">
        <v>5.0</v>
      </c>
      <c r="AC21" s="8">
        <v>3.0</v>
      </c>
      <c r="AD21" s="8">
        <v>5.0</v>
      </c>
      <c r="AE21" s="8">
        <v>0.0</v>
      </c>
      <c r="AF21" s="8">
        <v>0.0</v>
      </c>
      <c r="AG21" s="8">
        <v>41.0</v>
      </c>
      <c r="AH21" s="8">
        <v>26113.79939648233</v>
      </c>
      <c r="AI21" s="8">
        <v>67730.0</v>
      </c>
      <c r="AJ21" s="8">
        <f t="shared" si="1"/>
        <v>168707616</v>
      </c>
      <c r="AK21" s="9">
        <v>1.917132E8</v>
      </c>
    </row>
    <row r="22" ht="16.5" customHeight="1">
      <c r="A22" s="4">
        <v>43852.0</v>
      </c>
      <c r="B22" s="5">
        <v>9.437748344370869</v>
      </c>
      <c r="C22" s="5">
        <v>3.5155555555555535</v>
      </c>
      <c r="D22" s="5">
        <v>-0.8799999999999999</v>
      </c>
      <c r="E22" s="5">
        <v>15.005298013245035</v>
      </c>
      <c r="F22" s="5">
        <v>9.020000000000001</v>
      </c>
      <c r="G22" s="5">
        <v>3.7900000000000005</v>
      </c>
      <c r="H22" s="5">
        <v>4.620529801324504</v>
      </c>
      <c r="I22" s="5">
        <v>-1.3688888888888886</v>
      </c>
      <c r="J22" s="5">
        <v>-4.9399999999999995</v>
      </c>
      <c r="K22" s="5">
        <v>10.384768211920536</v>
      </c>
      <c r="L22" s="5">
        <v>10.388888888888886</v>
      </c>
      <c r="M22" s="5">
        <v>8.73</v>
      </c>
      <c r="N22" s="5">
        <v>72.77152317880798</v>
      </c>
      <c r="O22" s="5">
        <v>66.05333333333334</v>
      </c>
      <c r="P22" s="5">
        <v>54.44000000000001</v>
      </c>
      <c r="Q22" s="5">
        <v>3.6490066225165565</v>
      </c>
      <c r="R22" s="5">
        <v>1.4077777777777778</v>
      </c>
      <c r="S22" s="5">
        <v>0.0</v>
      </c>
      <c r="T22" s="5">
        <v>9.064900662251654</v>
      </c>
      <c r="U22" s="5">
        <v>8.017777777777779</v>
      </c>
      <c r="V22" s="5">
        <v>8.84</v>
      </c>
      <c r="W22" s="5">
        <v>306.3377483443709</v>
      </c>
      <c r="X22" s="5">
        <v>241.38888888888889</v>
      </c>
      <c r="Y22" s="5">
        <v>0.0</v>
      </c>
      <c r="Z22" s="5">
        <v>2.84</v>
      </c>
      <c r="AA22" s="5">
        <v>15.0</v>
      </c>
      <c r="AB22" s="5">
        <v>3.0</v>
      </c>
      <c r="AC22" s="5">
        <v>2.0</v>
      </c>
      <c r="AD22" s="5">
        <v>5.0</v>
      </c>
      <c r="AE22" s="5">
        <v>0.0</v>
      </c>
      <c r="AF22" s="5">
        <v>0.0</v>
      </c>
      <c r="AG22" s="5">
        <v>22.0</v>
      </c>
      <c r="AH22" s="5">
        <v>25423.36034868396</v>
      </c>
      <c r="AI22" s="5">
        <v>66140.0</v>
      </c>
      <c r="AJ22" s="5">
        <f t="shared" si="1"/>
        <v>139613760</v>
      </c>
      <c r="AK22" s="6">
        <v>1.58652E8</v>
      </c>
    </row>
    <row r="23" ht="16.5" customHeight="1">
      <c r="A23" s="7">
        <v>43853.0</v>
      </c>
      <c r="B23" s="8">
        <v>9.311258278145704</v>
      </c>
      <c r="C23" s="8">
        <v>3.357777777777776</v>
      </c>
      <c r="D23" s="8">
        <v>-0.69</v>
      </c>
      <c r="E23" s="8">
        <v>14.87152317880795</v>
      </c>
      <c r="F23" s="8">
        <v>8.838888888888889</v>
      </c>
      <c r="G23" s="8">
        <v>4.11</v>
      </c>
      <c r="H23" s="8">
        <v>4.494039735099339</v>
      </c>
      <c r="I23" s="8">
        <v>-1.5288888888888887</v>
      </c>
      <c r="J23" s="8">
        <v>-4.959999999999999</v>
      </c>
      <c r="K23" s="8">
        <v>10.377483443708615</v>
      </c>
      <c r="L23" s="8">
        <v>10.367777777777775</v>
      </c>
      <c r="M23" s="8">
        <v>9.07</v>
      </c>
      <c r="N23" s="8">
        <v>72.56688741721858</v>
      </c>
      <c r="O23" s="8">
        <v>65.83333333333334</v>
      </c>
      <c r="P23" s="8">
        <v>53.53000000000001</v>
      </c>
      <c r="Q23" s="8">
        <v>3.6490066225165565</v>
      </c>
      <c r="R23" s="8">
        <v>1.4077777777777778</v>
      </c>
      <c r="S23" s="8">
        <v>0.0</v>
      </c>
      <c r="T23" s="8">
        <v>9.025827814569535</v>
      </c>
      <c r="U23" s="8">
        <v>7.942222222222223</v>
      </c>
      <c r="V23" s="8">
        <v>8.08</v>
      </c>
      <c r="W23" s="8">
        <v>305.2582781456954</v>
      </c>
      <c r="X23" s="8">
        <v>241.38888888888889</v>
      </c>
      <c r="Y23" s="8">
        <v>0.0</v>
      </c>
      <c r="Z23" s="8">
        <v>3.0</v>
      </c>
      <c r="AA23" s="8">
        <v>7.0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4.0</v>
      </c>
      <c r="AH23" s="8">
        <v>15309.34653757234</v>
      </c>
      <c r="AI23" s="8">
        <v>20000.0</v>
      </c>
      <c r="AJ23" s="8">
        <f t="shared" si="1"/>
        <v>56465200</v>
      </c>
      <c r="AK23" s="9">
        <v>6.4165E7</v>
      </c>
    </row>
    <row r="24" ht="16.5" customHeight="1">
      <c r="A24" s="4">
        <v>43854.0</v>
      </c>
      <c r="B24" s="5">
        <v>9.198013245033122</v>
      </c>
      <c r="C24" s="5">
        <v>3.2311111111111086</v>
      </c>
      <c r="D24" s="5">
        <v>-0.17999999999999985</v>
      </c>
      <c r="E24" s="5">
        <v>14.743708609271524</v>
      </c>
      <c r="F24" s="5">
        <v>8.68666666666667</v>
      </c>
      <c r="G24" s="5">
        <v>4.81</v>
      </c>
      <c r="H24" s="5">
        <v>4.402649006622518</v>
      </c>
      <c r="I24" s="5">
        <v>-1.6322222222222227</v>
      </c>
      <c r="J24" s="5">
        <v>-4.449999999999999</v>
      </c>
      <c r="K24" s="5">
        <v>10.34105960264901</v>
      </c>
      <c r="L24" s="5">
        <v>10.318888888888887</v>
      </c>
      <c r="M24" s="5">
        <v>9.26</v>
      </c>
      <c r="N24" s="5">
        <v>72.535761589404</v>
      </c>
      <c r="O24" s="5">
        <v>65.8688888888889</v>
      </c>
      <c r="P24" s="5">
        <v>56.000000000000014</v>
      </c>
      <c r="Q24" s="5">
        <v>3.6456953642384105</v>
      </c>
      <c r="R24" s="5">
        <v>1.4133333333333333</v>
      </c>
      <c r="S24" s="5">
        <v>0.05</v>
      </c>
      <c r="T24" s="5">
        <v>8.957615894039735</v>
      </c>
      <c r="U24" s="5">
        <v>7.88111111111111</v>
      </c>
      <c r="V24" s="5">
        <v>7.769999999999999</v>
      </c>
      <c r="W24" s="5">
        <v>307.29801324503313</v>
      </c>
      <c r="X24" s="5">
        <v>250.04444444444445</v>
      </c>
      <c r="Y24" s="5">
        <v>85.4</v>
      </c>
      <c r="Z24" s="5">
        <v>3.0</v>
      </c>
      <c r="AA24" s="5">
        <v>1.0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1.0</v>
      </c>
      <c r="AH24" s="5">
        <v>20000.0</v>
      </c>
      <c r="AI24" s="5">
        <v>4500.0</v>
      </c>
      <c r="AJ24" s="5">
        <f t="shared" si="1"/>
        <v>15840000</v>
      </c>
      <c r="AK24" s="6">
        <v>1.8E7</v>
      </c>
    </row>
    <row r="25" ht="16.5" customHeight="1">
      <c r="A25" s="7">
        <v>43855.0</v>
      </c>
      <c r="B25" s="8">
        <v>9.06092715231789</v>
      </c>
      <c r="C25" s="8">
        <v>3.1244444444444426</v>
      </c>
      <c r="D25" s="8">
        <v>0.2299999999999999</v>
      </c>
      <c r="E25" s="8">
        <v>14.609933774834436</v>
      </c>
      <c r="F25" s="8">
        <v>8.620000000000001</v>
      </c>
      <c r="G25" s="8">
        <v>5.5</v>
      </c>
      <c r="H25" s="8">
        <v>4.268211920529802</v>
      </c>
      <c r="I25" s="8">
        <v>-1.7444444444444451</v>
      </c>
      <c r="J25" s="8">
        <v>-4.159999999999999</v>
      </c>
      <c r="K25" s="8">
        <v>10.341721854304637</v>
      </c>
      <c r="L25" s="8">
        <v>10.364444444444443</v>
      </c>
      <c r="M25" s="8">
        <v>9.659999999999998</v>
      </c>
      <c r="N25" s="8">
        <v>72.55430463576162</v>
      </c>
      <c r="O25" s="8">
        <v>66.07111111111112</v>
      </c>
      <c r="P25" s="8">
        <v>58.970000000000006</v>
      </c>
      <c r="Q25" s="8">
        <v>3.6390728476821192</v>
      </c>
      <c r="R25" s="8">
        <v>1.4133333333333333</v>
      </c>
      <c r="S25" s="8">
        <v>0.05</v>
      </c>
      <c r="T25" s="8">
        <v>8.890066225165562</v>
      </c>
      <c r="U25" s="8">
        <v>7.833333333333332</v>
      </c>
      <c r="V25" s="8">
        <v>7.67</v>
      </c>
      <c r="W25" s="8">
        <v>311.0198675496689</v>
      </c>
      <c r="X25" s="8">
        <v>256.65555555555557</v>
      </c>
      <c r="Y25" s="8">
        <v>152.2</v>
      </c>
      <c r="Z25" s="8">
        <v>0.0</v>
      </c>
      <c r="AA25" s="8"/>
      <c r="AB25" s="8"/>
      <c r="AC25" s="8"/>
      <c r="AD25" s="8"/>
      <c r="AE25" s="8"/>
      <c r="AF25" s="8"/>
      <c r="AG25" s="8"/>
      <c r="AH25" s="8">
        <v>0.0</v>
      </c>
      <c r="AI25" s="8">
        <v>0.0</v>
      </c>
      <c r="AJ25" s="8">
        <f t="shared" si="1"/>
        <v>0</v>
      </c>
      <c r="AK25" s="9">
        <v>0.0</v>
      </c>
    </row>
    <row r="26" ht="16.5" customHeight="1">
      <c r="A26" s="4">
        <v>43856.0</v>
      </c>
      <c r="B26" s="5">
        <v>8.954304635761597</v>
      </c>
      <c r="C26" s="5">
        <v>3.068888888888888</v>
      </c>
      <c r="D26" s="5">
        <v>0.82</v>
      </c>
      <c r="E26" s="5">
        <v>14.501324503311258</v>
      </c>
      <c r="F26" s="5">
        <v>8.51888888888889</v>
      </c>
      <c r="G26" s="5">
        <v>6.04</v>
      </c>
      <c r="H26" s="5">
        <v>4.156953642384107</v>
      </c>
      <c r="I26" s="5">
        <v>-1.775555555555556</v>
      </c>
      <c r="J26" s="5">
        <v>-3.44</v>
      </c>
      <c r="K26" s="5">
        <v>10.344370860927155</v>
      </c>
      <c r="L26" s="5">
        <v>10.294444444444443</v>
      </c>
      <c r="M26" s="5">
        <v>9.479999999999999</v>
      </c>
      <c r="N26" s="5">
        <v>72.47086092715237</v>
      </c>
      <c r="O26" s="5">
        <v>66.24</v>
      </c>
      <c r="P26" s="5">
        <v>62.33</v>
      </c>
      <c r="Q26" s="5">
        <v>3.5099337748344372</v>
      </c>
      <c r="R26" s="5">
        <v>1.4133333333333333</v>
      </c>
      <c r="S26" s="5">
        <v>0.05</v>
      </c>
      <c r="T26" s="5">
        <v>8.87682119205298</v>
      </c>
      <c r="U26" s="5">
        <v>7.7111111111111095</v>
      </c>
      <c r="V26" s="5">
        <v>6.88</v>
      </c>
      <c r="W26" s="5">
        <v>306.1456953642384</v>
      </c>
      <c r="X26" s="5">
        <v>256.65555555555557</v>
      </c>
      <c r="Y26" s="5">
        <v>152.2</v>
      </c>
      <c r="Z26" s="5">
        <v>0.0</v>
      </c>
      <c r="AA26" s="5"/>
      <c r="AB26" s="5"/>
      <c r="AC26" s="5"/>
      <c r="AD26" s="5"/>
      <c r="AE26" s="5"/>
      <c r="AF26" s="5"/>
      <c r="AG26" s="5"/>
      <c r="AH26" s="5">
        <v>0.0</v>
      </c>
      <c r="AI26" s="5">
        <v>0.0</v>
      </c>
      <c r="AJ26" s="5">
        <f t="shared" si="1"/>
        <v>0</v>
      </c>
      <c r="AK26" s="6">
        <v>0.0</v>
      </c>
    </row>
    <row r="27" ht="16.5" customHeight="1">
      <c r="A27" s="7">
        <v>43857.0</v>
      </c>
      <c r="B27" s="8">
        <v>8.842384105960273</v>
      </c>
      <c r="C27" s="8">
        <v>3.03</v>
      </c>
      <c r="D27" s="8">
        <v>1.57</v>
      </c>
      <c r="E27" s="8">
        <v>14.405298013245035</v>
      </c>
      <c r="F27" s="8">
        <v>8.456666666666669</v>
      </c>
      <c r="G27" s="8">
        <v>6.739999999999999</v>
      </c>
      <c r="H27" s="8">
        <v>4.032450331125829</v>
      </c>
      <c r="I27" s="8">
        <v>-1.7911111111111115</v>
      </c>
      <c r="J27" s="8">
        <v>-2.68</v>
      </c>
      <c r="K27" s="8">
        <v>10.372847682119206</v>
      </c>
      <c r="L27" s="8">
        <v>10.247777777777776</v>
      </c>
      <c r="M27" s="8">
        <v>9.419999999999998</v>
      </c>
      <c r="N27" s="8">
        <v>72.3377483443709</v>
      </c>
      <c r="O27" s="8">
        <v>66.15333333333334</v>
      </c>
      <c r="P27" s="8">
        <v>63.92999999999999</v>
      </c>
      <c r="Q27" s="8">
        <v>3.5033112582781456</v>
      </c>
      <c r="R27" s="8">
        <v>1.4133333333333333</v>
      </c>
      <c r="S27" s="8">
        <v>0.05</v>
      </c>
      <c r="T27" s="8">
        <v>8.881456953642383</v>
      </c>
      <c r="U27" s="8">
        <v>7.666666666666665</v>
      </c>
      <c r="V27" s="8">
        <v>6.869999999999999</v>
      </c>
      <c r="W27" s="8">
        <v>302.5827814569536</v>
      </c>
      <c r="X27" s="8">
        <v>253.3</v>
      </c>
      <c r="Y27" s="8">
        <v>152.2</v>
      </c>
      <c r="Z27" s="8">
        <v>0.0</v>
      </c>
      <c r="AA27" s="8"/>
      <c r="AB27" s="8"/>
      <c r="AC27" s="8"/>
      <c r="AD27" s="8"/>
      <c r="AE27" s="8"/>
      <c r="AF27" s="8"/>
      <c r="AG27" s="8"/>
      <c r="AH27" s="8">
        <v>0.0</v>
      </c>
      <c r="AI27" s="8">
        <v>0.0</v>
      </c>
      <c r="AJ27" s="8">
        <f t="shared" si="1"/>
        <v>0</v>
      </c>
      <c r="AK27" s="9">
        <v>0.0</v>
      </c>
    </row>
    <row r="28" ht="16.5" customHeight="1">
      <c r="A28" s="4">
        <v>43858.0</v>
      </c>
      <c r="B28" s="5">
        <v>8.741059602649013</v>
      </c>
      <c r="C28" s="5">
        <v>2.9611111111111112</v>
      </c>
      <c r="D28" s="5">
        <v>2.17</v>
      </c>
      <c r="E28" s="5">
        <v>14.288741721854308</v>
      </c>
      <c r="F28" s="5">
        <v>8.350000000000003</v>
      </c>
      <c r="G28" s="5">
        <v>6.8</v>
      </c>
      <c r="H28" s="5">
        <v>3.945033112582783</v>
      </c>
      <c r="I28" s="5">
        <v>-1.8166666666666673</v>
      </c>
      <c r="J28" s="5">
        <v>-1.6800000000000002</v>
      </c>
      <c r="K28" s="5">
        <v>10.343708609271523</v>
      </c>
      <c r="L28" s="5">
        <v>10.166666666666666</v>
      </c>
      <c r="M28" s="5">
        <v>8.48</v>
      </c>
      <c r="N28" s="5">
        <v>72.19867549668878</v>
      </c>
      <c r="O28" s="5">
        <v>66.13444444444445</v>
      </c>
      <c r="P28" s="5">
        <v>65.1</v>
      </c>
      <c r="Q28" s="5">
        <v>3.5099337748344372</v>
      </c>
      <c r="R28" s="5">
        <v>1.4244444444444444</v>
      </c>
      <c r="S28" s="5">
        <v>0.15</v>
      </c>
      <c r="T28" s="5">
        <v>8.839072847682118</v>
      </c>
      <c r="U28" s="5">
        <v>7.578888888888888</v>
      </c>
      <c r="V28" s="5">
        <v>6.1</v>
      </c>
      <c r="W28" s="5">
        <v>304.0794701986755</v>
      </c>
      <c r="X28" s="5">
        <v>253.03333333333333</v>
      </c>
      <c r="Y28" s="5">
        <v>197.6</v>
      </c>
      <c r="Z28" s="5">
        <v>2.37</v>
      </c>
      <c r="AA28" s="5">
        <v>1.0</v>
      </c>
      <c r="AB28" s="5">
        <v>3.0</v>
      </c>
      <c r="AC28" s="5">
        <v>0.0</v>
      </c>
      <c r="AD28" s="5">
        <v>0.0</v>
      </c>
      <c r="AE28" s="5">
        <v>0.0</v>
      </c>
      <c r="AF28" s="5">
        <v>0.0</v>
      </c>
      <c r="AG28" s="5">
        <v>4.0</v>
      </c>
      <c r="AH28" s="5">
        <v>16544.22348484849</v>
      </c>
      <c r="AI28" s="5">
        <v>3220.0</v>
      </c>
      <c r="AJ28" s="5">
        <f t="shared" si="1"/>
        <v>5295400</v>
      </c>
      <c r="AK28" s="6">
        <v>6017500.0</v>
      </c>
    </row>
    <row r="29" ht="16.5" customHeight="1">
      <c r="A29" s="7">
        <v>43859.0</v>
      </c>
      <c r="B29" s="8">
        <v>8.63509933774835</v>
      </c>
      <c r="C29" s="8">
        <v>2.9188888888888886</v>
      </c>
      <c r="D29" s="8">
        <v>2.7</v>
      </c>
      <c r="E29" s="8">
        <v>14.173509933774836</v>
      </c>
      <c r="F29" s="8">
        <v>8.271111111111113</v>
      </c>
      <c r="G29" s="8">
        <v>7.18</v>
      </c>
      <c r="H29" s="8">
        <v>3.8403973509933795</v>
      </c>
      <c r="I29" s="8">
        <v>-1.8477777777777786</v>
      </c>
      <c r="J29" s="8">
        <v>-1.3199999999999998</v>
      </c>
      <c r="K29" s="8">
        <v>10.333112582781458</v>
      </c>
      <c r="L29" s="8">
        <v>10.118888888888888</v>
      </c>
      <c r="M29" s="8">
        <v>8.499999999999998</v>
      </c>
      <c r="N29" s="8">
        <v>72.17086092715236</v>
      </c>
      <c r="O29" s="8">
        <v>66.12444444444445</v>
      </c>
      <c r="P29" s="8">
        <v>66.11999999999999</v>
      </c>
      <c r="Q29" s="8">
        <v>3.5099337748344372</v>
      </c>
      <c r="R29" s="8">
        <v>1.4244444444444444</v>
      </c>
      <c r="S29" s="8">
        <v>0.15</v>
      </c>
      <c r="T29" s="8">
        <v>8.772847682119206</v>
      </c>
      <c r="U29" s="8">
        <v>7.493333333333331</v>
      </c>
      <c r="V29" s="8">
        <v>5.9</v>
      </c>
      <c r="W29" s="8">
        <v>307.0662251655629</v>
      </c>
      <c r="X29" s="8">
        <v>258.6</v>
      </c>
      <c r="Y29" s="8">
        <v>257.4</v>
      </c>
      <c r="Z29" s="8">
        <v>2.38</v>
      </c>
      <c r="AA29" s="8">
        <v>11.0</v>
      </c>
      <c r="AB29" s="8">
        <v>3.0</v>
      </c>
      <c r="AC29" s="8">
        <v>3.0</v>
      </c>
      <c r="AD29" s="8">
        <v>8.0</v>
      </c>
      <c r="AE29" s="8">
        <v>0.0</v>
      </c>
      <c r="AF29" s="8">
        <v>0.0</v>
      </c>
      <c r="AG29" s="8">
        <v>25.0</v>
      </c>
      <c r="AH29" s="8">
        <v>23089.01702495368</v>
      </c>
      <c r="AI29" s="8">
        <v>37040.0</v>
      </c>
      <c r="AJ29" s="8">
        <f t="shared" si="1"/>
        <v>49673448</v>
      </c>
      <c r="AK29" s="9">
        <v>5.64471E7</v>
      </c>
    </row>
    <row r="30" ht="16.5" customHeight="1">
      <c r="A30" s="4">
        <v>43860.0</v>
      </c>
      <c r="B30" s="5">
        <v>8.515894039735107</v>
      </c>
      <c r="C30" s="5">
        <v>2.8311111111111114</v>
      </c>
      <c r="D30" s="5">
        <v>2.88</v>
      </c>
      <c r="E30" s="5">
        <v>14.051655629139074</v>
      </c>
      <c r="F30" s="5">
        <v>8.158888888888892</v>
      </c>
      <c r="G30" s="5">
        <v>7.589999999999999</v>
      </c>
      <c r="H30" s="5">
        <v>3.7218543046357637</v>
      </c>
      <c r="I30" s="5">
        <v>-1.9000000000000006</v>
      </c>
      <c r="J30" s="5">
        <v>-1.19</v>
      </c>
      <c r="K30" s="5">
        <v>10.329801324503313</v>
      </c>
      <c r="L30" s="5">
        <v>10.05888888888889</v>
      </c>
      <c r="M30" s="5">
        <v>8.78</v>
      </c>
      <c r="N30" s="5">
        <v>72.14105960264904</v>
      </c>
      <c r="O30" s="5">
        <v>66.06555555555556</v>
      </c>
      <c r="P30" s="5">
        <v>67.19</v>
      </c>
      <c r="Q30" s="5">
        <v>3.5099337748344372</v>
      </c>
      <c r="R30" s="5">
        <v>1.4244444444444444</v>
      </c>
      <c r="S30" s="5">
        <v>0.15</v>
      </c>
      <c r="T30" s="5">
        <v>8.717880794701985</v>
      </c>
      <c r="U30" s="5">
        <v>7.426666666666665</v>
      </c>
      <c r="V30" s="5">
        <v>6.08</v>
      </c>
      <c r="W30" s="5">
        <v>309.6158940397351</v>
      </c>
      <c r="X30" s="5">
        <v>258.7888888888889</v>
      </c>
      <c r="Y30" s="5">
        <v>295.9</v>
      </c>
      <c r="Z30" s="5">
        <v>2.33</v>
      </c>
      <c r="AA30" s="5">
        <v>8.0</v>
      </c>
      <c r="AB30" s="5">
        <v>6.0</v>
      </c>
      <c r="AC30" s="5">
        <v>3.0</v>
      </c>
      <c r="AD30" s="5">
        <v>11.0</v>
      </c>
      <c r="AE30" s="5">
        <v>0.0</v>
      </c>
      <c r="AF30" s="5">
        <v>0.0</v>
      </c>
      <c r="AG30" s="5">
        <v>25.0</v>
      </c>
      <c r="AH30" s="5">
        <v>20608.25083267816</v>
      </c>
      <c r="AI30" s="5">
        <v>32630.0</v>
      </c>
      <c r="AJ30" s="5">
        <f t="shared" si="1"/>
        <v>36522640</v>
      </c>
      <c r="AK30" s="6">
        <v>4.1503E7</v>
      </c>
    </row>
    <row r="31" ht="16.5" customHeight="1">
      <c r="A31" s="7">
        <v>43861.0</v>
      </c>
      <c r="B31" s="8">
        <v>8.396026490066232</v>
      </c>
      <c r="C31" s="8">
        <v>2.7022222222222223</v>
      </c>
      <c r="D31" s="8">
        <v>2.99</v>
      </c>
      <c r="E31" s="8">
        <v>13.925165562913906</v>
      </c>
      <c r="F31" s="8">
        <v>8.020000000000005</v>
      </c>
      <c r="G31" s="8">
        <v>7.9399999999999995</v>
      </c>
      <c r="H31" s="8">
        <v>3.6178807947019895</v>
      </c>
      <c r="I31" s="8">
        <v>-2.0122222222222232</v>
      </c>
      <c r="J31" s="8">
        <v>-1.18</v>
      </c>
      <c r="K31" s="8">
        <v>10.307284768211922</v>
      </c>
      <c r="L31" s="8">
        <v>10.032222222222222</v>
      </c>
      <c r="M31" s="8">
        <v>9.120000000000001</v>
      </c>
      <c r="N31" s="8">
        <v>72.05033112582785</v>
      </c>
      <c r="O31" s="8">
        <v>66.03111111111113</v>
      </c>
      <c r="P31" s="8">
        <v>68.85</v>
      </c>
      <c r="Q31" s="8">
        <v>3.5</v>
      </c>
      <c r="R31" s="8">
        <v>1.4244444444444444</v>
      </c>
      <c r="S31" s="8">
        <v>0.15</v>
      </c>
      <c r="T31" s="8">
        <v>8.672185430463577</v>
      </c>
      <c r="U31" s="8">
        <v>7.355555555555554</v>
      </c>
      <c r="V31" s="8">
        <v>5.790000000000001</v>
      </c>
      <c r="W31" s="8">
        <v>311.12582781456956</v>
      </c>
      <c r="X31" s="8">
        <v>262.1333333333333</v>
      </c>
      <c r="Y31" s="8">
        <v>326.0</v>
      </c>
      <c r="Z31" s="8">
        <v>2.3</v>
      </c>
      <c r="AA31" s="8">
        <v>11.0</v>
      </c>
      <c r="AB31" s="8">
        <v>5.0</v>
      </c>
      <c r="AC31" s="8">
        <v>2.0</v>
      </c>
      <c r="AD31" s="8">
        <v>6.0</v>
      </c>
      <c r="AE31" s="8">
        <v>0.0</v>
      </c>
      <c r="AF31" s="8">
        <v>0.0</v>
      </c>
      <c r="AG31" s="8">
        <v>22.0</v>
      </c>
      <c r="AH31" s="8">
        <v>25244.80756043369</v>
      </c>
      <c r="AI31" s="8">
        <v>44150.0</v>
      </c>
      <c r="AJ31" s="8">
        <f t="shared" si="1"/>
        <v>65740664</v>
      </c>
      <c r="AK31" s="9">
        <v>7.47053E7</v>
      </c>
    </row>
    <row r="32" ht="16.5" customHeight="1">
      <c r="A32" s="4">
        <v>43862.0</v>
      </c>
      <c r="B32" s="5">
        <v>8.269536423841066</v>
      </c>
      <c r="C32" s="5">
        <v>2.5711111111111116</v>
      </c>
      <c r="D32" s="5">
        <v>3.31</v>
      </c>
      <c r="E32" s="5">
        <v>13.798675496688741</v>
      </c>
      <c r="F32" s="5">
        <v>7.887777777777782</v>
      </c>
      <c r="G32" s="5">
        <v>8.11</v>
      </c>
      <c r="H32" s="5">
        <v>3.4966887417218575</v>
      </c>
      <c r="I32" s="5">
        <v>-2.1355555555555563</v>
      </c>
      <c r="J32" s="5">
        <v>-0.55</v>
      </c>
      <c r="K32" s="5">
        <v>10.301986754966888</v>
      </c>
      <c r="L32" s="5">
        <v>10.023333333333332</v>
      </c>
      <c r="M32" s="5">
        <v>8.66</v>
      </c>
      <c r="N32" s="5">
        <v>71.99139072847684</v>
      </c>
      <c r="O32" s="5">
        <v>65.99000000000001</v>
      </c>
      <c r="P32" s="5">
        <v>71.57000000000001</v>
      </c>
      <c r="Q32" s="5">
        <v>3.480132450331126</v>
      </c>
      <c r="R32" s="5">
        <v>1.4244444444444444</v>
      </c>
      <c r="S32" s="5">
        <v>0.15</v>
      </c>
      <c r="T32" s="5">
        <v>8.652317880794703</v>
      </c>
      <c r="U32" s="5">
        <v>7.343333333333332</v>
      </c>
      <c r="V32" s="5">
        <v>5.2700000000000005</v>
      </c>
      <c r="W32" s="5">
        <v>312.4370860927152</v>
      </c>
      <c r="X32" s="5">
        <v>269.4111111111111</v>
      </c>
      <c r="Y32" s="5">
        <v>392.6</v>
      </c>
      <c r="Z32" s="5">
        <v>2.34</v>
      </c>
      <c r="AA32" s="5">
        <v>5.0</v>
      </c>
      <c r="AB32" s="5">
        <v>3.0</v>
      </c>
      <c r="AC32" s="5">
        <v>3.0</v>
      </c>
      <c r="AD32" s="5">
        <v>8.0</v>
      </c>
      <c r="AE32" s="5">
        <v>0.0</v>
      </c>
      <c r="AF32" s="5">
        <v>0.0</v>
      </c>
      <c r="AG32" s="5">
        <v>19.0</v>
      </c>
      <c r="AH32" s="5">
        <v>24657.00085760652</v>
      </c>
      <c r="AI32" s="5">
        <v>15150.0</v>
      </c>
      <c r="AJ32" s="5">
        <f t="shared" si="1"/>
        <v>20979904</v>
      </c>
      <c r="AK32" s="6">
        <v>2.38408E7</v>
      </c>
    </row>
    <row r="33" ht="16.5" customHeight="1">
      <c r="A33" s="7">
        <v>43863.0</v>
      </c>
      <c r="B33" s="8">
        <v>8.152317880794708</v>
      </c>
      <c r="C33" s="8">
        <v>2.466666666666667</v>
      </c>
      <c r="D33" s="8">
        <v>3.41</v>
      </c>
      <c r="E33" s="8">
        <v>13.685430463576163</v>
      </c>
      <c r="F33" s="8">
        <v>7.711111111111114</v>
      </c>
      <c r="G33" s="8">
        <v>8.08</v>
      </c>
      <c r="H33" s="8">
        <v>3.377483443708612</v>
      </c>
      <c r="I33" s="8">
        <v>-2.2177777777777785</v>
      </c>
      <c r="J33" s="8">
        <v>-0.23000000000000004</v>
      </c>
      <c r="K33" s="8">
        <v>10.307947019867548</v>
      </c>
      <c r="L33" s="8">
        <v>9.928888888888888</v>
      </c>
      <c r="M33" s="8">
        <v>8.309999999999999</v>
      </c>
      <c r="N33" s="8">
        <v>71.76158940397353</v>
      </c>
      <c r="O33" s="8">
        <v>65.71444444444445</v>
      </c>
      <c r="P33" s="8">
        <v>72.71000000000001</v>
      </c>
      <c r="Q33" s="8">
        <v>3.4701986754966887</v>
      </c>
      <c r="R33" s="8">
        <v>1.4188888888888889</v>
      </c>
      <c r="S33" s="8">
        <v>0.15</v>
      </c>
      <c r="T33" s="8">
        <v>8.679470198675498</v>
      </c>
      <c r="U33" s="8">
        <v>7.33111111111111</v>
      </c>
      <c r="V33" s="8">
        <v>5.700000000000001</v>
      </c>
      <c r="W33" s="8">
        <v>302.9668874172185</v>
      </c>
      <c r="X33" s="8">
        <v>259.72222222222223</v>
      </c>
      <c r="Y33" s="8">
        <v>392.6</v>
      </c>
      <c r="Z33" s="8">
        <v>0.0</v>
      </c>
      <c r="AA33" s="8"/>
      <c r="AB33" s="8"/>
      <c r="AC33" s="8"/>
      <c r="AD33" s="8"/>
      <c r="AE33" s="8"/>
      <c r="AF33" s="8"/>
      <c r="AG33" s="8"/>
      <c r="AH33" s="8">
        <v>0.0</v>
      </c>
      <c r="AI33" s="8">
        <v>0.0</v>
      </c>
      <c r="AJ33" s="8">
        <f t="shared" si="1"/>
        <v>0</v>
      </c>
      <c r="AK33" s="9">
        <v>0.0</v>
      </c>
    </row>
    <row r="34" ht="16.5" customHeight="1">
      <c r="A34" s="4">
        <v>43864.0</v>
      </c>
      <c r="B34" s="5">
        <v>8.018543046357621</v>
      </c>
      <c r="C34" s="5">
        <v>2.362222222222222</v>
      </c>
      <c r="D34" s="5">
        <v>3.1300000000000003</v>
      </c>
      <c r="E34" s="5">
        <v>13.580132450331131</v>
      </c>
      <c r="F34" s="5">
        <v>7.601111111111114</v>
      </c>
      <c r="G34" s="5">
        <v>7.919999999999999</v>
      </c>
      <c r="H34" s="5">
        <v>3.219205298013246</v>
      </c>
      <c r="I34" s="5">
        <v>-2.3211111111111116</v>
      </c>
      <c r="J34" s="5">
        <v>-0.75</v>
      </c>
      <c r="K34" s="5">
        <v>10.360927152317881</v>
      </c>
      <c r="L34" s="5">
        <v>9.92222222222222</v>
      </c>
      <c r="M34" s="5">
        <v>8.669999999999998</v>
      </c>
      <c r="N34" s="5">
        <v>71.53708609271527</v>
      </c>
      <c r="O34" s="5">
        <v>65.50777777777778</v>
      </c>
      <c r="P34" s="5">
        <v>71.36</v>
      </c>
      <c r="Q34" s="5">
        <v>3.364238410596026</v>
      </c>
      <c r="R34" s="5">
        <v>1.4188888888888889</v>
      </c>
      <c r="S34" s="5">
        <v>0.1</v>
      </c>
      <c r="T34" s="5">
        <v>8.73112582781457</v>
      </c>
      <c r="U34" s="5">
        <v>7.351111111111111</v>
      </c>
      <c r="V34" s="5">
        <v>6.08</v>
      </c>
      <c r="W34" s="5">
        <v>293.81456953642385</v>
      </c>
      <c r="X34" s="5">
        <v>249.51111111111112</v>
      </c>
      <c r="Y34" s="5">
        <v>312.0</v>
      </c>
      <c r="Z34" s="5">
        <v>2.55</v>
      </c>
      <c r="AA34" s="5">
        <v>21.0</v>
      </c>
      <c r="AB34" s="5">
        <v>11.0</v>
      </c>
      <c r="AC34" s="5">
        <v>4.0</v>
      </c>
      <c r="AD34" s="5">
        <v>13.0</v>
      </c>
      <c r="AE34" s="5">
        <v>0.0</v>
      </c>
      <c r="AF34" s="5">
        <v>0.0</v>
      </c>
      <c r="AG34" s="5">
        <v>48.0</v>
      </c>
      <c r="AH34" s="5">
        <v>24017.73221182348</v>
      </c>
      <c r="AI34" s="5">
        <v>93185.0</v>
      </c>
      <c r="AJ34" s="5">
        <f t="shared" si="1"/>
        <v>149919880</v>
      </c>
      <c r="AK34" s="6">
        <v>1.703635E8</v>
      </c>
    </row>
    <row r="35" ht="16.5" customHeight="1">
      <c r="A35" s="7">
        <v>43865.0</v>
      </c>
      <c r="B35" s="8">
        <v>7.8615894039735155</v>
      </c>
      <c r="C35" s="8">
        <v>2.2688888888888887</v>
      </c>
      <c r="D35" s="8">
        <v>2.9700000000000006</v>
      </c>
      <c r="E35" s="8">
        <v>13.413245033112586</v>
      </c>
      <c r="F35" s="8">
        <v>7.462222222222225</v>
      </c>
      <c r="G35" s="8">
        <v>7.32</v>
      </c>
      <c r="H35" s="8">
        <v>3.0483443708609284</v>
      </c>
      <c r="I35" s="8">
        <v>-2.3955555555555557</v>
      </c>
      <c r="J35" s="8">
        <v>-0.82</v>
      </c>
      <c r="K35" s="8">
        <v>10.364900662251655</v>
      </c>
      <c r="L35" s="8">
        <v>9.857777777777775</v>
      </c>
      <c r="M35" s="8">
        <v>8.139999999999999</v>
      </c>
      <c r="N35" s="8">
        <v>71.25960264900665</v>
      </c>
      <c r="O35" s="8">
        <v>65.16777777777779</v>
      </c>
      <c r="P35" s="8">
        <v>68.11999999999999</v>
      </c>
      <c r="Q35" s="8">
        <v>3.3410596026490063</v>
      </c>
      <c r="R35" s="8">
        <v>1.4188888888888889</v>
      </c>
      <c r="S35" s="8">
        <v>0.1</v>
      </c>
      <c r="T35" s="8">
        <v>8.732450331125827</v>
      </c>
      <c r="U35" s="8">
        <v>7.353333333333333</v>
      </c>
      <c r="V35" s="8">
        <v>6.470000000000001</v>
      </c>
      <c r="W35" s="8">
        <v>286.88079470198676</v>
      </c>
      <c r="X35" s="8">
        <v>242.62222222222223</v>
      </c>
      <c r="Y35" s="8">
        <v>245.2</v>
      </c>
      <c r="Z35" s="8">
        <v>1.98</v>
      </c>
      <c r="AA35" s="8">
        <v>10.0</v>
      </c>
      <c r="AB35" s="8">
        <v>5.0</v>
      </c>
      <c r="AC35" s="8">
        <v>4.0</v>
      </c>
      <c r="AD35" s="8">
        <v>16.0</v>
      </c>
      <c r="AE35" s="8">
        <v>0.0</v>
      </c>
      <c r="AF35" s="8">
        <v>0.0</v>
      </c>
      <c r="AG35" s="8">
        <v>35.0</v>
      </c>
      <c r="AH35" s="8">
        <v>22213.80885445062</v>
      </c>
      <c r="AI35" s="8">
        <v>52805.0</v>
      </c>
      <c r="AJ35" s="8">
        <f t="shared" si="1"/>
        <v>60619856</v>
      </c>
      <c r="AK35" s="9">
        <v>6.88862E7</v>
      </c>
    </row>
    <row r="36" ht="16.5" customHeight="1">
      <c r="A36" s="4">
        <v>43866.0</v>
      </c>
      <c r="B36" s="5">
        <v>7.692715231788084</v>
      </c>
      <c r="C36" s="5">
        <v>2.1577777777777776</v>
      </c>
      <c r="D36" s="5">
        <v>2.45</v>
      </c>
      <c r="E36" s="5">
        <v>13.256953642384111</v>
      </c>
      <c r="F36" s="5">
        <v>7.321111111111114</v>
      </c>
      <c r="G36" s="5">
        <v>7.080000000000001</v>
      </c>
      <c r="H36" s="5">
        <v>2.8582781456953663</v>
      </c>
      <c r="I36" s="5">
        <v>-2.498888888888889</v>
      </c>
      <c r="J36" s="5">
        <v>-1.6600000000000001</v>
      </c>
      <c r="K36" s="5">
        <v>10.39867549668874</v>
      </c>
      <c r="L36" s="5">
        <v>9.819999999999997</v>
      </c>
      <c r="M36" s="5">
        <v>8.739999999999998</v>
      </c>
      <c r="N36" s="5">
        <v>71.01655629139076</v>
      </c>
      <c r="O36" s="5">
        <v>64.9</v>
      </c>
      <c r="P36" s="5">
        <v>65.33</v>
      </c>
      <c r="Q36" s="5">
        <v>3.3377483443708607</v>
      </c>
      <c r="R36" s="5">
        <v>1.4188888888888889</v>
      </c>
      <c r="S36" s="5">
        <v>0.1</v>
      </c>
      <c r="T36" s="5">
        <v>8.76092715231788</v>
      </c>
      <c r="U36" s="5">
        <v>7.369999999999998</v>
      </c>
      <c r="V36" s="5">
        <v>7.470000000000001</v>
      </c>
      <c r="W36" s="5">
        <v>283.10596026490066</v>
      </c>
      <c r="X36" s="5">
        <v>236.5222222222222</v>
      </c>
      <c r="Y36" s="5">
        <v>247.6</v>
      </c>
      <c r="Z36" s="5">
        <v>2.16</v>
      </c>
      <c r="AA36" s="5">
        <v>16.0</v>
      </c>
      <c r="AB36" s="5">
        <v>8.0</v>
      </c>
      <c r="AC36" s="5">
        <v>4.0</v>
      </c>
      <c r="AD36" s="5">
        <v>11.0</v>
      </c>
      <c r="AE36" s="5">
        <v>0.0</v>
      </c>
      <c r="AF36" s="5">
        <v>0.0</v>
      </c>
      <c r="AG36" s="5">
        <v>39.0</v>
      </c>
      <c r="AH36" s="5">
        <v>21144.74179571648</v>
      </c>
      <c r="AI36" s="5">
        <v>41850.0</v>
      </c>
      <c r="AJ36" s="5">
        <f t="shared" si="1"/>
        <v>54889648</v>
      </c>
      <c r="AK36" s="6">
        <v>6.23746E7</v>
      </c>
    </row>
    <row r="37" ht="16.5" customHeight="1">
      <c r="A37" s="7">
        <v>43867.0</v>
      </c>
      <c r="B37" s="8">
        <v>7.4953642384106</v>
      </c>
      <c r="C37" s="8">
        <v>1.991111111111111</v>
      </c>
      <c r="D37" s="8">
        <v>1.4799999999999998</v>
      </c>
      <c r="E37" s="8">
        <v>13.08079470198676</v>
      </c>
      <c r="F37" s="8">
        <v>7.157777777777781</v>
      </c>
      <c r="G37" s="8">
        <v>6.030000000000001</v>
      </c>
      <c r="H37" s="8">
        <v>2.658278145695366</v>
      </c>
      <c r="I37" s="8">
        <v>-2.627777777777778</v>
      </c>
      <c r="J37" s="8">
        <v>-2.4699999999999998</v>
      </c>
      <c r="K37" s="8">
        <v>10.42251655629139</v>
      </c>
      <c r="L37" s="8">
        <v>9.785555555555554</v>
      </c>
      <c r="M37" s="8">
        <v>8.5</v>
      </c>
      <c r="N37" s="8">
        <v>70.72715231788082</v>
      </c>
      <c r="O37" s="8">
        <v>64.69111111111111</v>
      </c>
      <c r="P37" s="8">
        <v>62.15</v>
      </c>
      <c r="Q37" s="8">
        <v>3.278145695364238</v>
      </c>
      <c r="R37" s="8">
        <v>1.4188888888888889</v>
      </c>
      <c r="S37" s="8">
        <v>0.1</v>
      </c>
      <c r="T37" s="8">
        <v>8.841721854304636</v>
      </c>
      <c r="U37" s="8">
        <v>7.393333333333331</v>
      </c>
      <c r="V37" s="8">
        <v>7.95</v>
      </c>
      <c r="W37" s="8">
        <v>277.6622516556291</v>
      </c>
      <c r="X37" s="8">
        <v>237.77777777777777</v>
      </c>
      <c r="Y37" s="8">
        <v>258.9</v>
      </c>
      <c r="Z37" s="8">
        <v>2.58</v>
      </c>
      <c r="AA37" s="8">
        <v>14.0</v>
      </c>
      <c r="AB37" s="8">
        <v>3.0</v>
      </c>
      <c r="AC37" s="8">
        <v>2.0</v>
      </c>
      <c r="AD37" s="8">
        <v>6.0</v>
      </c>
      <c r="AE37" s="8">
        <v>0.0</v>
      </c>
      <c r="AF37" s="8">
        <v>0.0</v>
      </c>
      <c r="AG37" s="8">
        <v>23.0</v>
      </c>
      <c r="AH37" s="8">
        <v>21502.00277995014</v>
      </c>
      <c r="AI37" s="8">
        <v>31218.0</v>
      </c>
      <c r="AJ37" s="8">
        <f t="shared" si="1"/>
        <v>44541464</v>
      </c>
      <c r="AK37" s="9">
        <v>5.06153E7</v>
      </c>
    </row>
    <row r="38" ht="16.5" customHeight="1">
      <c r="A38" s="4">
        <v>43868.0</v>
      </c>
      <c r="B38" s="5">
        <v>7.30397350993378</v>
      </c>
      <c r="C38" s="5">
        <v>1.871111111111111</v>
      </c>
      <c r="D38" s="5">
        <v>0.4400000000000004</v>
      </c>
      <c r="E38" s="5">
        <v>12.912582781456958</v>
      </c>
      <c r="F38" s="5">
        <v>7.020000000000003</v>
      </c>
      <c r="G38" s="5">
        <v>5.580000000000001</v>
      </c>
      <c r="H38" s="5">
        <v>2.4456953642384116</v>
      </c>
      <c r="I38" s="5">
        <v>-2.7611111111111115</v>
      </c>
      <c r="J38" s="5">
        <v>-4.09</v>
      </c>
      <c r="K38" s="5">
        <v>10.466887417218542</v>
      </c>
      <c r="L38" s="5">
        <v>9.781111111111109</v>
      </c>
      <c r="M38" s="5">
        <v>9.67</v>
      </c>
      <c r="N38" s="5">
        <v>70.48013245033117</v>
      </c>
      <c r="O38" s="5">
        <v>64.45000000000002</v>
      </c>
      <c r="P38" s="5">
        <v>60.029999999999994</v>
      </c>
      <c r="Q38" s="5">
        <v>3.2748344370860925</v>
      </c>
      <c r="R38" s="5">
        <v>1.3911111111111112</v>
      </c>
      <c r="S38" s="5">
        <v>0.0</v>
      </c>
      <c r="T38" s="5">
        <v>8.849668874172185</v>
      </c>
      <c r="U38" s="5">
        <v>7.404444444444443</v>
      </c>
      <c r="V38" s="5">
        <v>9.11</v>
      </c>
      <c r="W38" s="5">
        <v>276.33112582781456</v>
      </c>
      <c r="X38" s="5">
        <v>231.22222222222223</v>
      </c>
      <c r="Y38" s="5">
        <v>213.5</v>
      </c>
      <c r="Z38" s="5">
        <v>2.39</v>
      </c>
      <c r="AA38" s="5">
        <v>16.0</v>
      </c>
      <c r="AB38" s="5">
        <v>5.0</v>
      </c>
      <c r="AC38" s="5">
        <v>2.0</v>
      </c>
      <c r="AD38" s="5">
        <v>9.0</v>
      </c>
      <c r="AE38" s="5">
        <v>0.0</v>
      </c>
      <c r="AF38" s="5">
        <v>0.0</v>
      </c>
      <c r="AG38" s="5">
        <v>29.0</v>
      </c>
      <c r="AH38" s="5">
        <v>20596.53497113011</v>
      </c>
      <c r="AI38" s="5">
        <v>51270.0</v>
      </c>
      <c r="AJ38" s="5">
        <f t="shared" si="1"/>
        <v>65114720</v>
      </c>
      <c r="AK38" s="6">
        <v>7.3994E7</v>
      </c>
    </row>
    <row r="39" ht="16.5" customHeight="1">
      <c r="A39" s="7">
        <v>43869.0</v>
      </c>
      <c r="B39" s="8">
        <v>7.137086092715236</v>
      </c>
      <c r="C39" s="8">
        <v>1.7766666666666668</v>
      </c>
      <c r="D39" s="8">
        <v>-0.3500000000000001</v>
      </c>
      <c r="E39" s="8">
        <v>12.760927152317887</v>
      </c>
      <c r="F39" s="8">
        <v>6.861111111111113</v>
      </c>
      <c r="G39" s="8">
        <v>4.8</v>
      </c>
      <c r="H39" s="8">
        <v>2.2549668874172193</v>
      </c>
      <c r="I39" s="8">
        <v>-2.8377777777777777</v>
      </c>
      <c r="J39" s="8">
        <v>-4.970000000000001</v>
      </c>
      <c r="K39" s="8">
        <v>10.505960264900661</v>
      </c>
      <c r="L39" s="8">
        <v>9.698888888888888</v>
      </c>
      <c r="M39" s="8">
        <v>9.77</v>
      </c>
      <c r="N39" s="8">
        <v>70.21523178807949</v>
      </c>
      <c r="O39" s="8">
        <v>64.30444444444446</v>
      </c>
      <c r="P39" s="8">
        <v>58.46</v>
      </c>
      <c r="Q39" s="8">
        <v>3.245033112582781</v>
      </c>
      <c r="R39" s="8">
        <v>1.3800000000000001</v>
      </c>
      <c r="S39" s="8">
        <v>0.0</v>
      </c>
      <c r="T39" s="8">
        <v>8.88543046357616</v>
      </c>
      <c r="U39" s="8">
        <v>7.41</v>
      </c>
      <c r="V39" s="8">
        <v>9.75</v>
      </c>
      <c r="W39" s="8">
        <v>267.97350993377484</v>
      </c>
      <c r="X39" s="8">
        <v>227.27777777777777</v>
      </c>
      <c r="Y39" s="8">
        <v>153.7</v>
      </c>
      <c r="Z39" s="8">
        <v>2.99</v>
      </c>
      <c r="AA39" s="8">
        <v>7.0</v>
      </c>
      <c r="AB39" s="8">
        <v>1.0</v>
      </c>
      <c r="AC39" s="8">
        <v>0.0</v>
      </c>
      <c r="AD39" s="8">
        <v>0.0</v>
      </c>
      <c r="AE39" s="8">
        <v>0.0</v>
      </c>
      <c r="AF39" s="8">
        <v>0.0</v>
      </c>
      <c r="AG39" s="8">
        <v>8.0</v>
      </c>
      <c r="AH39" s="8">
        <v>19149.87226261918</v>
      </c>
      <c r="AI39" s="8">
        <v>12840.0</v>
      </c>
      <c r="AJ39" s="8">
        <f t="shared" si="1"/>
        <v>23261040</v>
      </c>
      <c r="AK39" s="9">
        <v>2.6433E7</v>
      </c>
    </row>
    <row r="40" ht="16.5" customHeight="1">
      <c r="A40" s="4">
        <v>43870.0</v>
      </c>
      <c r="B40" s="5">
        <v>6.978807947019872</v>
      </c>
      <c r="C40" s="5">
        <v>1.7088888888888891</v>
      </c>
      <c r="D40" s="5">
        <v>-0.64</v>
      </c>
      <c r="E40" s="5">
        <v>12.58145695364239</v>
      </c>
      <c r="F40" s="5">
        <v>6.763333333333336</v>
      </c>
      <c r="G40" s="5">
        <v>4.279999999999999</v>
      </c>
      <c r="H40" s="5">
        <v>2.095364238410597</v>
      </c>
      <c r="I40" s="5">
        <v>-2.877777777777778</v>
      </c>
      <c r="J40" s="5">
        <v>-5.08</v>
      </c>
      <c r="K40" s="5">
        <v>10.486092715231786</v>
      </c>
      <c r="L40" s="5">
        <v>9.641111111111108</v>
      </c>
      <c r="M40" s="5">
        <v>9.36</v>
      </c>
      <c r="N40" s="5">
        <v>69.96887417218547</v>
      </c>
      <c r="O40" s="5">
        <v>64.04555555555557</v>
      </c>
      <c r="P40" s="5">
        <v>56.69</v>
      </c>
      <c r="Q40" s="5">
        <v>3.235099337748344</v>
      </c>
      <c r="R40" s="5">
        <v>1.3355555555555556</v>
      </c>
      <c r="S40" s="5">
        <v>0.0</v>
      </c>
      <c r="T40" s="5">
        <v>8.897350993377483</v>
      </c>
      <c r="U40" s="5">
        <v>7.493333333333331</v>
      </c>
      <c r="V40" s="5">
        <v>10.39</v>
      </c>
      <c r="W40" s="5">
        <v>263.0331125827815</v>
      </c>
      <c r="X40" s="5">
        <v>223.4777777777778</v>
      </c>
      <c r="Y40" s="5">
        <v>115.2</v>
      </c>
      <c r="Z40" s="5">
        <v>0.0</v>
      </c>
      <c r="AA40" s="5"/>
      <c r="AB40" s="5"/>
      <c r="AC40" s="5"/>
      <c r="AD40" s="5"/>
      <c r="AE40" s="5"/>
      <c r="AF40" s="5"/>
      <c r="AG40" s="5"/>
      <c r="AH40" s="5">
        <v>0.0</v>
      </c>
      <c r="AI40" s="5">
        <v>0.0</v>
      </c>
      <c r="AJ40" s="5">
        <f t="shared" si="1"/>
        <v>0</v>
      </c>
      <c r="AK40" s="6">
        <v>0.0</v>
      </c>
    </row>
    <row r="41" ht="16.5" customHeight="1">
      <c r="A41" s="7">
        <v>43871.0</v>
      </c>
      <c r="B41" s="8">
        <v>6.824503311258278</v>
      </c>
      <c r="C41" s="8">
        <v>1.5777777777777788</v>
      </c>
      <c r="D41" s="8">
        <v>-1.05</v>
      </c>
      <c r="E41" s="8">
        <v>12.45165562913908</v>
      </c>
      <c r="F41" s="8">
        <v>6.653333333333335</v>
      </c>
      <c r="G41" s="8">
        <v>3.969999999999999</v>
      </c>
      <c r="H41" s="8">
        <v>1.9105960264900663</v>
      </c>
      <c r="I41" s="8">
        <v>-3.0355555555555562</v>
      </c>
      <c r="J41" s="8">
        <v>-5.830000000000001</v>
      </c>
      <c r="K41" s="8">
        <v>10.541059602649002</v>
      </c>
      <c r="L41" s="8">
        <v>9.688888888888888</v>
      </c>
      <c r="M41" s="8">
        <v>9.799999999999999</v>
      </c>
      <c r="N41" s="8">
        <v>69.70794701986759</v>
      </c>
      <c r="O41" s="8">
        <v>63.786666666666676</v>
      </c>
      <c r="P41" s="8">
        <v>55.13000000000001</v>
      </c>
      <c r="Q41" s="8">
        <v>3.139072847682119</v>
      </c>
      <c r="R41" s="8">
        <v>1.3077777777777777</v>
      </c>
      <c r="S41" s="8">
        <v>0.0</v>
      </c>
      <c r="T41" s="8">
        <v>8.962913907284767</v>
      </c>
      <c r="U41" s="8">
        <v>7.585555555555554</v>
      </c>
      <c r="V41" s="8">
        <v>11.21</v>
      </c>
      <c r="W41" s="8">
        <v>254.56291390728478</v>
      </c>
      <c r="X41" s="8">
        <v>215.85555555555555</v>
      </c>
      <c r="Y41" s="8">
        <v>85.1</v>
      </c>
      <c r="Z41" s="8">
        <v>1.88</v>
      </c>
      <c r="AA41" s="8">
        <v>10.0</v>
      </c>
      <c r="AB41" s="8">
        <v>5.0</v>
      </c>
      <c r="AC41" s="8">
        <v>2.0</v>
      </c>
      <c r="AD41" s="8">
        <v>9.0</v>
      </c>
      <c r="AE41" s="8">
        <v>0.0</v>
      </c>
      <c r="AF41" s="8">
        <v>0.0</v>
      </c>
      <c r="AG41" s="8">
        <v>26.0</v>
      </c>
      <c r="AH41" s="8">
        <v>26005.44405068646</v>
      </c>
      <c r="AI41" s="8">
        <v>43022.0</v>
      </c>
      <c r="AJ41" s="8">
        <f t="shared" si="1"/>
        <v>56489576</v>
      </c>
      <c r="AK41" s="9">
        <v>6.41927E7</v>
      </c>
    </row>
    <row r="42" ht="16.5" customHeight="1">
      <c r="A42" s="4">
        <v>43872.0</v>
      </c>
      <c r="B42" s="5">
        <v>6.7211920529801334</v>
      </c>
      <c r="C42" s="5">
        <v>1.524444444444445</v>
      </c>
      <c r="D42" s="5">
        <v>-0.8999999999999998</v>
      </c>
      <c r="E42" s="5">
        <v>12.368874172185437</v>
      </c>
      <c r="F42" s="5">
        <v>6.577777777777779</v>
      </c>
      <c r="G42" s="5">
        <v>4.18</v>
      </c>
      <c r="H42" s="5">
        <v>1.8006622516556294</v>
      </c>
      <c r="I42" s="5">
        <v>-3.0688888888888894</v>
      </c>
      <c r="J42" s="5">
        <v>-5.840000000000001</v>
      </c>
      <c r="K42" s="5">
        <v>10.568211920529798</v>
      </c>
      <c r="L42" s="5">
        <v>9.646666666666667</v>
      </c>
      <c r="M42" s="5">
        <v>10.02</v>
      </c>
      <c r="N42" s="5">
        <v>69.4993377483444</v>
      </c>
      <c r="O42" s="5">
        <v>63.474444444444465</v>
      </c>
      <c r="P42" s="5">
        <v>52.67</v>
      </c>
      <c r="Q42" s="5">
        <v>3.1377483443708605</v>
      </c>
      <c r="R42" s="5">
        <v>1.3077777777777777</v>
      </c>
      <c r="S42" s="5">
        <v>0.0</v>
      </c>
      <c r="T42" s="5">
        <v>9.023841059602649</v>
      </c>
      <c r="U42" s="5">
        <v>7.6388888888888875</v>
      </c>
      <c r="V42" s="5">
        <v>11.99</v>
      </c>
      <c r="W42" s="5">
        <v>248.7682119205298</v>
      </c>
      <c r="X42" s="5">
        <v>214.56666666666666</v>
      </c>
      <c r="Y42" s="5">
        <v>18.5</v>
      </c>
      <c r="Z42" s="5">
        <v>1.89</v>
      </c>
      <c r="AA42" s="5">
        <v>9.0</v>
      </c>
      <c r="AB42" s="5">
        <v>7.0</v>
      </c>
      <c r="AC42" s="5">
        <v>5.0</v>
      </c>
      <c r="AD42" s="5">
        <v>17.0</v>
      </c>
      <c r="AE42" s="5">
        <v>0.0</v>
      </c>
      <c r="AF42" s="5">
        <v>0.0</v>
      </c>
      <c r="AG42" s="5">
        <v>38.0</v>
      </c>
      <c r="AH42" s="5">
        <v>24967.99725380007</v>
      </c>
      <c r="AI42" s="5">
        <v>62962.0</v>
      </c>
      <c r="AJ42" s="5">
        <f t="shared" si="1"/>
        <v>87276640</v>
      </c>
      <c r="AK42" s="6">
        <v>9.9178E7</v>
      </c>
    </row>
    <row r="43" ht="16.5" customHeight="1">
      <c r="A43" s="7">
        <v>43873.0</v>
      </c>
      <c r="B43" s="8">
        <v>6.613907284768212</v>
      </c>
      <c r="C43" s="8">
        <v>1.4955555555555557</v>
      </c>
      <c r="D43" s="8">
        <v>-0.7999999999999999</v>
      </c>
      <c r="E43" s="8">
        <v>12.278145695364243</v>
      </c>
      <c r="F43" s="8">
        <v>6.590000000000002</v>
      </c>
      <c r="G43" s="8">
        <v>4.9399999999999995</v>
      </c>
      <c r="H43" s="8">
        <v>1.6788079470198682</v>
      </c>
      <c r="I43" s="8">
        <v>-3.1233333333333335</v>
      </c>
      <c r="J43" s="8">
        <v>-6.300000000000002</v>
      </c>
      <c r="K43" s="8">
        <v>10.599337748344366</v>
      </c>
      <c r="L43" s="8">
        <v>9.713333333333335</v>
      </c>
      <c r="M43" s="8">
        <v>11.239999999999998</v>
      </c>
      <c r="N43" s="8">
        <v>69.3218543046358</v>
      </c>
      <c r="O43" s="8">
        <v>63.10222222222223</v>
      </c>
      <c r="P43" s="8">
        <v>51.540000000000006</v>
      </c>
      <c r="Q43" s="8">
        <v>3.134437086092715</v>
      </c>
      <c r="R43" s="8">
        <v>1.2633333333333334</v>
      </c>
      <c r="S43" s="8">
        <v>0.0</v>
      </c>
      <c r="T43" s="8">
        <v>8.996026490066226</v>
      </c>
      <c r="U43" s="8">
        <v>7.745555555555555</v>
      </c>
      <c r="V43" s="8">
        <v>12.610000000000001</v>
      </c>
      <c r="W43" s="8">
        <v>246.53642384105962</v>
      </c>
      <c r="X43" s="8">
        <v>205.9111111111111</v>
      </c>
      <c r="Y43" s="8">
        <v>18.5</v>
      </c>
      <c r="Z43" s="8">
        <v>1.98</v>
      </c>
      <c r="AA43" s="8">
        <v>15.0</v>
      </c>
      <c r="AB43" s="8">
        <v>8.0</v>
      </c>
      <c r="AC43" s="8">
        <v>4.0</v>
      </c>
      <c r="AD43" s="8">
        <v>15.0</v>
      </c>
      <c r="AE43" s="8">
        <v>0.0</v>
      </c>
      <c r="AF43" s="8">
        <v>0.0</v>
      </c>
      <c r="AG43" s="8">
        <v>42.0</v>
      </c>
      <c r="AH43" s="8">
        <v>25643.4139911027</v>
      </c>
      <c r="AI43" s="8">
        <v>68130.0</v>
      </c>
      <c r="AJ43" s="8">
        <f t="shared" si="1"/>
        <v>104892656</v>
      </c>
      <c r="AK43" s="9">
        <v>1.191962E8</v>
      </c>
    </row>
    <row r="44" ht="16.5" customHeight="1">
      <c r="A44" s="4">
        <v>43874.0</v>
      </c>
      <c r="B44" s="5">
        <v>6.515894039735098</v>
      </c>
      <c r="C44" s="5">
        <v>1.545555555555556</v>
      </c>
      <c r="D44" s="5">
        <v>-0.38000000000000017</v>
      </c>
      <c r="E44" s="5">
        <v>12.14966887417219</v>
      </c>
      <c r="F44" s="5">
        <v>6.610000000000001</v>
      </c>
      <c r="G44" s="5">
        <v>5.0</v>
      </c>
      <c r="H44" s="5">
        <v>1.6079470198675507</v>
      </c>
      <c r="I44" s="5">
        <v>-3.0411111111111118</v>
      </c>
      <c r="J44" s="5">
        <v>-5.650000000000001</v>
      </c>
      <c r="K44" s="5">
        <v>10.541721854304633</v>
      </c>
      <c r="L44" s="5">
        <v>9.651111111111112</v>
      </c>
      <c r="M44" s="5">
        <v>10.65</v>
      </c>
      <c r="N44" s="5">
        <v>69.33973509933777</v>
      </c>
      <c r="O44" s="5">
        <v>63.55777777777779</v>
      </c>
      <c r="P44" s="5">
        <v>53.57000000000001</v>
      </c>
      <c r="Q44" s="5">
        <v>3.266887417218543</v>
      </c>
      <c r="R44" s="5">
        <v>1.4633333333333332</v>
      </c>
      <c r="S44" s="5">
        <v>2.0</v>
      </c>
      <c r="T44" s="5">
        <v>8.909933774834439</v>
      </c>
      <c r="U44" s="5">
        <v>7.61888888888889</v>
      </c>
      <c r="V44" s="5">
        <v>11.690000000000001</v>
      </c>
      <c r="W44" s="5">
        <v>252.86754966887418</v>
      </c>
      <c r="X44" s="5">
        <v>217.62222222222223</v>
      </c>
      <c r="Y44" s="5">
        <v>119.1</v>
      </c>
      <c r="Z44" s="5">
        <v>2.76</v>
      </c>
      <c r="AA44" s="5">
        <v>15.0</v>
      </c>
      <c r="AB44" s="5">
        <v>11.0</v>
      </c>
      <c r="AC44" s="5">
        <v>0.0</v>
      </c>
      <c r="AD44" s="5">
        <v>1.0</v>
      </c>
      <c r="AE44" s="5">
        <v>0.0</v>
      </c>
      <c r="AF44" s="5">
        <v>0.0</v>
      </c>
      <c r="AG44" s="5">
        <v>26.0</v>
      </c>
      <c r="AH44" s="5">
        <v>14923.78933393095</v>
      </c>
      <c r="AI44" s="5">
        <v>37712.0</v>
      </c>
      <c r="AJ44" s="5">
        <f t="shared" si="1"/>
        <v>50295344</v>
      </c>
      <c r="AK44" s="6">
        <v>5.71538E7</v>
      </c>
    </row>
    <row r="45" ht="16.5" customHeight="1">
      <c r="A45" s="7">
        <v>43875.0</v>
      </c>
      <c r="B45" s="8">
        <v>6.428476821192053</v>
      </c>
      <c r="C45" s="8">
        <v>1.6288888888888895</v>
      </c>
      <c r="D45" s="8">
        <v>0.43999999999999995</v>
      </c>
      <c r="E45" s="8">
        <v>12.046357615894046</v>
      </c>
      <c r="F45" s="8">
        <v>6.695555555555557</v>
      </c>
      <c r="G45" s="8">
        <v>5.99</v>
      </c>
      <c r="H45" s="8">
        <v>1.5046357615894042</v>
      </c>
      <c r="I45" s="8">
        <v>-2.956666666666667</v>
      </c>
      <c r="J45" s="8">
        <v>-4.960000000000001</v>
      </c>
      <c r="K45" s="8">
        <v>10.541721854304633</v>
      </c>
      <c r="L45" s="8">
        <v>9.652222222222221</v>
      </c>
      <c r="M45" s="8">
        <v>10.95</v>
      </c>
      <c r="N45" s="8">
        <v>69.26225165562917</v>
      </c>
      <c r="O45" s="8">
        <v>63.57444444444446</v>
      </c>
      <c r="P45" s="8">
        <v>55.95</v>
      </c>
      <c r="Q45" s="8">
        <v>3.266887417218543</v>
      </c>
      <c r="R45" s="8">
        <v>1.4188888888888889</v>
      </c>
      <c r="S45" s="8">
        <v>2.0</v>
      </c>
      <c r="T45" s="8">
        <v>8.905298013245035</v>
      </c>
      <c r="U45" s="8">
        <v>7.723333333333334</v>
      </c>
      <c r="V45" s="8">
        <v>11.72</v>
      </c>
      <c r="W45" s="8">
        <v>255.83443708609272</v>
      </c>
      <c r="X45" s="8">
        <v>222.65555555555557</v>
      </c>
      <c r="Y45" s="8">
        <v>189.1</v>
      </c>
      <c r="Z45" s="8">
        <v>2.03</v>
      </c>
      <c r="AA45" s="8">
        <v>9.0</v>
      </c>
      <c r="AB45" s="8">
        <v>6.0</v>
      </c>
      <c r="AC45" s="8">
        <v>2.0</v>
      </c>
      <c r="AD45" s="8">
        <v>7.0</v>
      </c>
      <c r="AE45" s="8">
        <v>0.0</v>
      </c>
      <c r="AF45" s="8">
        <v>0.0</v>
      </c>
      <c r="AG45" s="8">
        <v>24.0</v>
      </c>
      <c r="AH45" s="8">
        <v>25170.78679119968</v>
      </c>
      <c r="AI45" s="8">
        <v>40710.0</v>
      </c>
      <c r="AJ45" s="8">
        <f t="shared" si="1"/>
        <v>63094856</v>
      </c>
      <c r="AK45" s="9">
        <v>7.16987E7</v>
      </c>
    </row>
    <row r="46" ht="16.5" customHeight="1">
      <c r="A46" s="4">
        <v>43876.0</v>
      </c>
      <c r="B46" s="5">
        <v>6.339072847682119</v>
      </c>
      <c r="C46" s="5">
        <v>1.616666666666667</v>
      </c>
      <c r="D46" s="5">
        <v>1.2</v>
      </c>
      <c r="E46" s="5">
        <v>11.96688741721855</v>
      </c>
      <c r="F46" s="5">
        <v>6.702222222222223</v>
      </c>
      <c r="G46" s="5">
        <v>7.0600000000000005</v>
      </c>
      <c r="H46" s="5">
        <v>1.418543046357616</v>
      </c>
      <c r="I46" s="5">
        <v>-2.976666666666667</v>
      </c>
      <c r="J46" s="5">
        <v>-4.14</v>
      </c>
      <c r="K46" s="5">
        <v>10.548344370860924</v>
      </c>
      <c r="L46" s="5">
        <v>9.678888888888888</v>
      </c>
      <c r="M46" s="5">
        <v>11.2</v>
      </c>
      <c r="N46" s="5">
        <v>69.2105960264901</v>
      </c>
      <c r="O46" s="5">
        <v>63.412222222222226</v>
      </c>
      <c r="P46" s="5">
        <v>57.93999999999998</v>
      </c>
      <c r="Q46" s="5">
        <v>3.266887417218543</v>
      </c>
      <c r="R46" s="5">
        <v>1.4133333333333333</v>
      </c>
      <c r="S46" s="5">
        <v>2.0</v>
      </c>
      <c r="T46" s="5">
        <v>8.867549668874174</v>
      </c>
      <c r="U46" s="5">
        <v>7.7700000000000005</v>
      </c>
      <c r="V46" s="5">
        <v>11.71</v>
      </c>
      <c r="W46" s="5">
        <v>255.7086092715232</v>
      </c>
      <c r="X46" s="5">
        <v>211.3</v>
      </c>
      <c r="Y46" s="5">
        <v>186.7</v>
      </c>
      <c r="Z46" s="5">
        <v>1.92</v>
      </c>
      <c r="AA46" s="5">
        <v>2.0</v>
      </c>
      <c r="AB46" s="5">
        <v>3.0</v>
      </c>
      <c r="AC46" s="5">
        <v>2.0</v>
      </c>
      <c r="AD46" s="5">
        <v>8.0</v>
      </c>
      <c r="AE46" s="5">
        <v>0.0</v>
      </c>
      <c r="AF46" s="5">
        <v>0.0</v>
      </c>
      <c r="AG46" s="5">
        <v>15.0</v>
      </c>
      <c r="AH46" s="5">
        <v>30065.23585299803</v>
      </c>
      <c r="AI46" s="5">
        <v>5090.0</v>
      </c>
      <c r="AJ46" s="5">
        <f t="shared" si="1"/>
        <v>7668320</v>
      </c>
      <c r="AK46" s="6">
        <v>8714000.0</v>
      </c>
    </row>
    <row r="47" ht="16.5" customHeight="1">
      <c r="A47" s="7">
        <v>43877.0</v>
      </c>
      <c r="B47" s="8">
        <v>6.270198675496688</v>
      </c>
      <c r="C47" s="8">
        <v>1.6388888888888893</v>
      </c>
      <c r="D47" s="8">
        <v>2.5799999999999996</v>
      </c>
      <c r="E47" s="8">
        <v>11.875496688741727</v>
      </c>
      <c r="F47" s="8">
        <v>6.74</v>
      </c>
      <c r="G47" s="8">
        <v>8.34</v>
      </c>
      <c r="H47" s="8">
        <v>1.3622516556291395</v>
      </c>
      <c r="I47" s="8">
        <v>-2.956666666666667</v>
      </c>
      <c r="J47" s="8">
        <v>-2.9500000000000006</v>
      </c>
      <c r="K47" s="8">
        <v>10.513245033112579</v>
      </c>
      <c r="L47" s="8">
        <v>9.696666666666665</v>
      </c>
      <c r="M47" s="8">
        <v>11.29</v>
      </c>
      <c r="N47" s="8">
        <v>69.24370860927155</v>
      </c>
      <c r="O47" s="8">
        <v>63.22444444444445</v>
      </c>
      <c r="P47" s="8">
        <v>61.43999999999998</v>
      </c>
      <c r="Q47" s="8">
        <v>3.273509933774834</v>
      </c>
      <c r="R47" s="8">
        <v>1.3688888888888888</v>
      </c>
      <c r="S47" s="8">
        <v>2.1</v>
      </c>
      <c r="T47" s="8">
        <v>8.782119205298015</v>
      </c>
      <c r="U47" s="8">
        <v>7.834444444444446</v>
      </c>
      <c r="V47" s="8">
        <v>10.98</v>
      </c>
      <c r="W47" s="8">
        <v>257.0794701986755</v>
      </c>
      <c r="X47" s="8">
        <v>202.26666666666668</v>
      </c>
      <c r="Y47" s="8">
        <v>196.1</v>
      </c>
      <c r="Z47" s="8">
        <v>0.0</v>
      </c>
      <c r="AA47" s="8"/>
      <c r="AB47" s="8"/>
      <c r="AC47" s="8"/>
      <c r="AD47" s="8"/>
      <c r="AE47" s="8"/>
      <c r="AF47" s="8"/>
      <c r="AG47" s="8"/>
      <c r="AH47" s="8">
        <v>0.0</v>
      </c>
      <c r="AI47" s="8">
        <v>0.0</v>
      </c>
      <c r="AJ47" s="8">
        <f t="shared" si="1"/>
        <v>0</v>
      </c>
      <c r="AK47" s="9">
        <v>0.0</v>
      </c>
    </row>
    <row r="48" ht="16.5" customHeight="1">
      <c r="A48" s="4">
        <v>43878.0</v>
      </c>
      <c r="B48" s="5">
        <v>6.150331125827814</v>
      </c>
      <c r="C48" s="5">
        <v>1.5788888888888897</v>
      </c>
      <c r="D48" s="5">
        <v>3.3199999999999994</v>
      </c>
      <c r="E48" s="5">
        <v>11.7430463576159</v>
      </c>
      <c r="F48" s="5">
        <v>6.6788888888888875</v>
      </c>
      <c r="G48" s="5">
        <v>8.890000000000002</v>
      </c>
      <c r="H48" s="5">
        <v>1.2403973509933777</v>
      </c>
      <c r="I48" s="5">
        <v>-3.008888888888889</v>
      </c>
      <c r="J48" s="5">
        <v>-2.04</v>
      </c>
      <c r="K48" s="5">
        <v>10.502649006622512</v>
      </c>
      <c r="L48" s="5">
        <v>9.687777777777777</v>
      </c>
      <c r="M48" s="5">
        <v>10.929999999999998</v>
      </c>
      <c r="N48" s="5">
        <v>69.28079470198679</v>
      </c>
      <c r="O48" s="5">
        <v>63.373333333333335</v>
      </c>
      <c r="P48" s="5">
        <v>64.22</v>
      </c>
      <c r="Q48" s="5">
        <v>3.3033112582781454</v>
      </c>
      <c r="R48" s="5">
        <v>1.4077777777777778</v>
      </c>
      <c r="S48" s="5">
        <v>2.55</v>
      </c>
      <c r="T48" s="5">
        <v>8.694039735099338</v>
      </c>
      <c r="U48" s="5">
        <v>7.8211111111111125</v>
      </c>
      <c r="V48" s="5">
        <v>10.319999999999999</v>
      </c>
      <c r="W48" s="5">
        <v>260.88079470198676</v>
      </c>
      <c r="X48" s="5">
        <v>203.75555555555556</v>
      </c>
      <c r="Y48" s="5">
        <v>255.0</v>
      </c>
      <c r="Z48" s="5">
        <v>2.02</v>
      </c>
      <c r="AA48" s="5">
        <v>12.0</v>
      </c>
      <c r="AB48" s="5">
        <v>11.0</v>
      </c>
      <c r="AC48" s="5">
        <v>4.0</v>
      </c>
      <c r="AD48" s="5">
        <v>11.0</v>
      </c>
      <c r="AE48" s="5">
        <v>0.0</v>
      </c>
      <c r="AF48" s="5">
        <v>0.0</v>
      </c>
      <c r="AG48" s="5">
        <v>38.0</v>
      </c>
      <c r="AH48" s="5">
        <v>24715.81813458477</v>
      </c>
      <c r="AI48" s="5">
        <v>50431.0</v>
      </c>
      <c r="AJ48" s="5">
        <f t="shared" si="1"/>
        <v>62590440</v>
      </c>
      <c r="AK48" s="6">
        <v>7.11255E7</v>
      </c>
    </row>
    <row r="49" ht="16.5" customHeight="1">
      <c r="A49" s="7">
        <v>43879.0</v>
      </c>
      <c r="B49" s="8">
        <v>5.996026490066225</v>
      </c>
      <c r="C49" s="8">
        <v>1.5088888888888894</v>
      </c>
      <c r="D49" s="8">
        <v>3.0799999999999996</v>
      </c>
      <c r="E49" s="8">
        <v>11.55761589403974</v>
      </c>
      <c r="F49" s="8">
        <v>6.599999999999999</v>
      </c>
      <c r="G49" s="8">
        <v>8.390000000000002</v>
      </c>
      <c r="H49" s="8">
        <v>1.1059602649006626</v>
      </c>
      <c r="I49" s="8">
        <v>-3.08</v>
      </c>
      <c r="J49" s="8">
        <v>-1.8700000000000003</v>
      </c>
      <c r="K49" s="8">
        <v>10.451655629139067</v>
      </c>
      <c r="L49" s="8">
        <v>9.679999999999998</v>
      </c>
      <c r="M49" s="8">
        <v>10.26</v>
      </c>
      <c r="N49" s="8">
        <v>69.19403973509935</v>
      </c>
      <c r="O49" s="8">
        <v>63.471111111111114</v>
      </c>
      <c r="P49" s="8">
        <v>65.27</v>
      </c>
      <c r="Q49" s="8">
        <v>3.144370860927152</v>
      </c>
      <c r="R49" s="8">
        <v>1.4133333333333333</v>
      </c>
      <c r="S49" s="8">
        <v>2.6</v>
      </c>
      <c r="T49" s="8">
        <v>8.637086092715231</v>
      </c>
      <c r="U49" s="8">
        <v>7.8133333333333335</v>
      </c>
      <c r="V49" s="8">
        <v>10.149999999999999</v>
      </c>
      <c r="W49" s="8">
        <v>260.0662251655629</v>
      </c>
      <c r="X49" s="8">
        <v>203.75555555555556</v>
      </c>
      <c r="Y49" s="8">
        <v>255.0</v>
      </c>
      <c r="Z49" s="8">
        <v>2.42</v>
      </c>
      <c r="AA49" s="8">
        <v>12.0</v>
      </c>
      <c r="AB49" s="8">
        <v>6.0</v>
      </c>
      <c r="AC49" s="8">
        <v>2.0</v>
      </c>
      <c r="AD49" s="8">
        <v>8.0</v>
      </c>
      <c r="AE49" s="8">
        <v>0.0</v>
      </c>
      <c r="AF49" s="8">
        <v>0.0</v>
      </c>
      <c r="AG49" s="8">
        <v>28.0</v>
      </c>
      <c r="AH49" s="8">
        <v>25130.93479811887</v>
      </c>
      <c r="AI49" s="8">
        <v>49100.0</v>
      </c>
      <c r="AJ49" s="8">
        <f t="shared" si="1"/>
        <v>66840048</v>
      </c>
      <c r="AK49" s="9">
        <v>7.59546E7</v>
      </c>
    </row>
    <row r="50" ht="16.5" customHeight="1">
      <c r="A50" s="4">
        <v>43880.0</v>
      </c>
      <c r="B50" s="5">
        <v>5.859602649006622</v>
      </c>
      <c r="C50" s="5">
        <v>1.4611111111111115</v>
      </c>
      <c r="D50" s="5">
        <v>2.7</v>
      </c>
      <c r="E50" s="5">
        <v>11.423178807947027</v>
      </c>
      <c r="F50" s="5">
        <v>6.53111111111111</v>
      </c>
      <c r="G50" s="5">
        <v>8.23</v>
      </c>
      <c r="H50" s="5">
        <v>0.9642384105960267</v>
      </c>
      <c r="I50" s="5">
        <v>-3.115555555555556</v>
      </c>
      <c r="J50" s="5">
        <v>-2.4200000000000004</v>
      </c>
      <c r="K50" s="5">
        <v>10.458940397350988</v>
      </c>
      <c r="L50" s="5">
        <v>9.646666666666665</v>
      </c>
      <c r="M50" s="5">
        <v>10.65</v>
      </c>
      <c r="N50" s="5">
        <v>68.97218543046361</v>
      </c>
      <c r="O50" s="5">
        <v>63.45666666666667</v>
      </c>
      <c r="P50" s="5">
        <v>64.92</v>
      </c>
      <c r="Q50" s="5">
        <v>2.8529801324503308</v>
      </c>
      <c r="R50" s="5">
        <v>1.4188888888888889</v>
      </c>
      <c r="S50" s="5">
        <v>2.65</v>
      </c>
      <c r="T50" s="5">
        <v>8.688741721854305</v>
      </c>
      <c r="U50" s="5">
        <v>7.863333333333334</v>
      </c>
      <c r="V50" s="5">
        <v>10.42</v>
      </c>
      <c r="W50" s="5">
        <v>257.6158940397351</v>
      </c>
      <c r="X50" s="5">
        <v>203.75555555555556</v>
      </c>
      <c r="Y50" s="5">
        <v>255.0</v>
      </c>
      <c r="Z50" s="5">
        <v>2.26</v>
      </c>
      <c r="AA50" s="5">
        <v>16.0</v>
      </c>
      <c r="AB50" s="5">
        <v>9.0</v>
      </c>
      <c r="AC50" s="5">
        <v>4.0</v>
      </c>
      <c r="AD50" s="5">
        <v>14.0</v>
      </c>
      <c r="AE50" s="5">
        <v>0.0</v>
      </c>
      <c r="AF50" s="5">
        <v>0.0</v>
      </c>
      <c r="AG50" s="5">
        <v>43.0</v>
      </c>
      <c r="AH50" s="5">
        <v>23858.17392737552</v>
      </c>
      <c r="AI50" s="5">
        <v>47405.0</v>
      </c>
      <c r="AJ50" s="5">
        <f t="shared" si="1"/>
        <v>57614832</v>
      </c>
      <c r="AK50" s="6">
        <v>6.54714E7</v>
      </c>
    </row>
    <row r="51" ht="16.5" customHeight="1">
      <c r="A51" s="7">
        <v>43881.0</v>
      </c>
      <c r="B51" s="8">
        <v>5.756953642384105</v>
      </c>
      <c r="C51" s="8">
        <v>1.4500000000000006</v>
      </c>
      <c r="D51" s="8">
        <v>2.91</v>
      </c>
      <c r="E51" s="8">
        <v>11.344370860927157</v>
      </c>
      <c r="F51" s="8">
        <v>6.519999999999998</v>
      </c>
      <c r="G51" s="8">
        <v>8.55</v>
      </c>
      <c r="H51" s="8">
        <v>0.8298013245033116</v>
      </c>
      <c r="I51" s="8">
        <v>-3.1366666666666667</v>
      </c>
      <c r="J51" s="8">
        <v>-2.25</v>
      </c>
      <c r="K51" s="8">
        <v>10.514569536423835</v>
      </c>
      <c r="L51" s="8">
        <v>9.656666666666663</v>
      </c>
      <c r="M51" s="8">
        <v>10.8</v>
      </c>
      <c r="N51" s="8">
        <v>68.70000000000002</v>
      </c>
      <c r="O51" s="8">
        <v>63.388888888888886</v>
      </c>
      <c r="P51" s="8">
        <v>64.66</v>
      </c>
      <c r="Q51" s="8">
        <v>2.6675496688741718</v>
      </c>
      <c r="R51" s="8">
        <v>1.4188888888888889</v>
      </c>
      <c r="S51" s="8">
        <v>2.65</v>
      </c>
      <c r="T51" s="8">
        <v>8.770198675496689</v>
      </c>
      <c r="U51" s="8">
        <v>7.930000000000001</v>
      </c>
      <c r="V51" s="8">
        <v>10.45</v>
      </c>
      <c r="W51" s="8">
        <v>251.60264900662253</v>
      </c>
      <c r="X51" s="8">
        <v>203.75555555555556</v>
      </c>
      <c r="Y51" s="8">
        <v>255.0</v>
      </c>
      <c r="Z51" s="8">
        <v>2.21</v>
      </c>
      <c r="AA51" s="8">
        <v>15.0</v>
      </c>
      <c r="AB51" s="8">
        <v>8.0</v>
      </c>
      <c r="AC51" s="8">
        <v>5.0</v>
      </c>
      <c r="AD51" s="8">
        <v>16.0</v>
      </c>
      <c r="AE51" s="8">
        <v>0.0</v>
      </c>
      <c r="AF51" s="8">
        <v>0.0</v>
      </c>
      <c r="AG51" s="8">
        <v>44.0</v>
      </c>
      <c r="AH51" s="8">
        <v>19662.80211500803</v>
      </c>
      <c r="AI51" s="8">
        <v>63480.0</v>
      </c>
      <c r="AJ51" s="8">
        <f t="shared" si="1"/>
        <v>73252696</v>
      </c>
      <c r="AK51" s="9">
        <v>8.32417E7</v>
      </c>
    </row>
    <row r="52" ht="16.5" customHeight="1">
      <c r="A52" s="4">
        <v>43882.0</v>
      </c>
      <c r="B52" s="5">
        <v>5.680794701986755</v>
      </c>
      <c r="C52" s="5">
        <v>1.4100000000000004</v>
      </c>
      <c r="D52" s="5">
        <v>2.96</v>
      </c>
      <c r="E52" s="5">
        <v>11.308609271523185</v>
      </c>
      <c r="F52" s="5">
        <v>6.477777777777776</v>
      </c>
      <c r="G52" s="5">
        <v>8.900000000000002</v>
      </c>
      <c r="H52" s="5">
        <v>0.7218543046357622</v>
      </c>
      <c r="I52" s="5">
        <v>-3.1622222222222223</v>
      </c>
      <c r="J52" s="5">
        <v>-2.3699999999999997</v>
      </c>
      <c r="K52" s="5">
        <v>10.586754966887412</v>
      </c>
      <c r="L52" s="5">
        <v>9.639999999999997</v>
      </c>
      <c r="M52" s="5">
        <v>11.270000000000001</v>
      </c>
      <c r="N52" s="5">
        <v>68.45827814569539</v>
      </c>
      <c r="O52" s="5">
        <v>63.31333333333333</v>
      </c>
      <c r="P52" s="5">
        <v>65.38000000000001</v>
      </c>
      <c r="Q52" s="5">
        <v>2.2337748344370856</v>
      </c>
      <c r="R52" s="5">
        <v>1.4188888888888889</v>
      </c>
      <c r="S52" s="5">
        <v>2.65</v>
      </c>
      <c r="T52" s="5">
        <v>8.856291390728478</v>
      </c>
      <c r="U52" s="5">
        <v>7.967777777777779</v>
      </c>
      <c r="V52" s="5">
        <v>10.450000000000001</v>
      </c>
      <c r="W52" s="5">
        <v>242.33774834437085</v>
      </c>
      <c r="X52" s="5">
        <v>203.75555555555556</v>
      </c>
      <c r="Y52" s="5">
        <v>255.0</v>
      </c>
      <c r="Z52" s="5">
        <v>2.07</v>
      </c>
      <c r="AA52" s="5">
        <v>10.0</v>
      </c>
      <c r="AB52" s="5">
        <v>4.0</v>
      </c>
      <c r="AC52" s="5">
        <v>4.0</v>
      </c>
      <c r="AD52" s="5">
        <v>15.0</v>
      </c>
      <c r="AE52" s="5">
        <v>0.0</v>
      </c>
      <c r="AF52" s="5">
        <v>0.0</v>
      </c>
      <c r="AG52" s="5">
        <v>31.0</v>
      </c>
      <c r="AH52" s="5">
        <v>24226.30769187</v>
      </c>
      <c r="AI52" s="5">
        <v>28790.0</v>
      </c>
      <c r="AJ52" s="5">
        <f t="shared" si="1"/>
        <v>37254624</v>
      </c>
      <c r="AK52" s="6">
        <v>4.23348E7</v>
      </c>
    </row>
    <row r="53" ht="16.5" customHeight="1">
      <c r="A53" s="7">
        <v>43883.0</v>
      </c>
      <c r="B53" s="8">
        <v>5.604635761589404</v>
      </c>
      <c r="C53" s="8">
        <v>1.3722222222222225</v>
      </c>
      <c r="D53" s="8">
        <v>3.1500000000000004</v>
      </c>
      <c r="E53" s="8">
        <v>11.252980132450336</v>
      </c>
      <c r="F53" s="8">
        <v>6.443333333333332</v>
      </c>
      <c r="G53" s="8">
        <v>8.93</v>
      </c>
      <c r="H53" s="8">
        <v>0.6397350993377486</v>
      </c>
      <c r="I53" s="8">
        <v>-3.204444444444444</v>
      </c>
      <c r="J53" s="8">
        <v>-2.12</v>
      </c>
      <c r="K53" s="8">
        <v>10.613245033112577</v>
      </c>
      <c r="L53" s="8">
        <v>9.647777777777774</v>
      </c>
      <c r="M53" s="8">
        <v>11.05</v>
      </c>
      <c r="N53" s="8">
        <v>68.34437086092717</v>
      </c>
      <c r="O53" s="8">
        <v>63.059999999999995</v>
      </c>
      <c r="P53" s="8">
        <v>66.0</v>
      </c>
      <c r="Q53" s="8">
        <v>2.2337748344370856</v>
      </c>
      <c r="R53" s="8">
        <v>1.4188888888888889</v>
      </c>
      <c r="S53" s="8">
        <v>2.65</v>
      </c>
      <c r="T53" s="8">
        <v>8.88476821192053</v>
      </c>
      <c r="U53" s="8">
        <v>8.004444444444449</v>
      </c>
      <c r="V53" s="8">
        <v>10.290000000000003</v>
      </c>
      <c r="W53" s="8">
        <v>242.11258278145695</v>
      </c>
      <c r="X53" s="8">
        <v>199.6</v>
      </c>
      <c r="Y53" s="8">
        <v>256.3</v>
      </c>
      <c r="Z53" s="8">
        <v>2.89</v>
      </c>
      <c r="AA53" s="8">
        <v>8.0</v>
      </c>
      <c r="AB53" s="8">
        <v>2.0</v>
      </c>
      <c r="AC53" s="8">
        <v>1.0</v>
      </c>
      <c r="AD53" s="8">
        <v>0.0</v>
      </c>
      <c r="AE53" s="8">
        <v>0.0</v>
      </c>
      <c r="AF53" s="8">
        <v>0.0</v>
      </c>
      <c r="AG53" s="8">
        <v>11.0</v>
      </c>
      <c r="AH53" s="8">
        <v>21843.9933865298</v>
      </c>
      <c r="AI53" s="8">
        <v>14692.0</v>
      </c>
      <c r="AJ53" s="8">
        <f t="shared" si="1"/>
        <v>23627736</v>
      </c>
      <c r="AK53" s="9">
        <v>2.68497E7</v>
      </c>
    </row>
    <row r="54" ht="16.5" customHeight="1">
      <c r="A54" s="4">
        <v>43884.0</v>
      </c>
      <c r="B54" s="5">
        <v>5.532450331125829</v>
      </c>
      <c r="C54" s="5">
        <v>1.2966666666666666</v>
      </c>
      <c r="D54" s="5">
        <v>3.09</v>
      </c>
      <c r="E54" s="5">
        <v>11.137748344370866</v>
      </c>
      <c r="F54" s="5">
        <v>6.3055555555555545</v>
      </c>
      <c r="G54" s="5">
        <v>8.900000000000002</v>
      </c>
      <c r="H54" s="5">
        <v>0.5874172185430462</v>
      </c>
      <c r="I54" s="5">
        <v>-3.2399999999999998</v>
      </c>
      <c r="J54" s="5">
        <v>-2.329999999999999</v>
      </c>
      <c r="K54" s="5">
        <v>10.550331125827809</v>
      </c>
      <c r="L54" s="5">
        <v>9.545555555555554</v>
      </c>
      <c r="M54" s="5">
        <v>11.23</v>
      </c>
      <c r="N54" s="5">
        <v>68.18344370860929</v>
      </c>
      <c r="O54" s="5">
        <v>62.85666666666667</v>
      </c>
      <c r="P54" s="5">
        <v>63.27</v>
      </c>
      <c r="Q54" s="5">
        <v>2.25364238410596</v>
      </c>
      <c r="R54" s="5">
        <v>1.45</v>
      </c>
      <c r="S54" s="5">
        <v>0.95</v>
      </c>
      <c r="T54" s="5">
        <v>8.833774834437088</v>
      </c>
      <c r="U54" s="5">
        <v>8.014444444444448</v>
      </c>
      <c r="V54" s="5">
        <v>11.290000000000003</v>
      </c>
      <c r="W54" s="5">
        <v>242.32450331125827</v>
      </c>
      <c r="X54" s="5">
        <v>199.82222222222222</v>
      </c>
      <c r="Y54" s="5">
        <v>189.3</v>
      </c>
      <c r="Z54" s="5">
        <v>0.0</v>
      </c>
      <c r="AA54" s="5"/>
      <c r="AB54" s="5"/>
      <c r="AC54" s="5"/>
      <c r="AD54" s="5"/>
      <c r="AE54" s="5"/>
      <c r="AF54" s="5"/>
      <c r="AG54" s="5"/>
      <c r="AH54" s="5">
        <v>0.0</v>
      </c>
      <c r="AI54" s="5">
        <v>0.0</v>
      </c>
      <c r="AJ54" s="5">
        <f t="shared" si="1"/>
        <v>0</v>
      </c>
      <c r="AK54" s="6">
        <v>0.0</v>
      </c>
    </row>
    <row r="55" ht="16.5" customHeight="1">
      <c r="A55" s="7">
        <v>43885.0</v>
      </c>
      <c r="B55" s="8">
        <v>5.432450331125828</v>
      </c>
      <c r="C55" s="8">
        <v>1.2488888888888887</v>
      </c>
      <c r="D55" s="8">
        <v>2.41</v>
      </c>
      <c r="E55" s="8">
        <v>11.01986754966888</v>
      </c>
      <c r="F55" s="8">
        <v>6.27</v>
      </c>
      <c r="G55" s="8">
        <v>8.23</v>
      </c>
      <c r="H55" s="8">
        <v>0.5086092715231781</v>
      </c>
      <c r="I55" s="8">
        <v>-3.273333333333333</v>
      </c>
      <c r="J55" s="8">
        <v>-2.7399999999999998</v>
      </c>
      <c r="K55" s="8">
        <v>10.51125827814569</v>
      </c>
      <c r="L55" s="8">
        <v>9.543333333333331</v>
      </c>
      <c r="M55" s="8">
        <v>10.97</v>
      </c>
      <c r="N55" s="8">
        <v>67.9470198675497</v>
      </c>
      <c r="O55" s="8">
        <v>62.57444444444443</v>
      </c>
      <c r="P55" s="8">
        <v>60.660000000000004</v>
      </c>
      <c r="Q55" s="8">
        <v>2.25364238410596</v>
      </c>
      <c r="R55" s="8">
        <v>1.45</v>
      </c>
      <c r="S55" s="8">
        <v>0.95</v>
      </c>
      <c r="T55" s="8">
        <v>8.847019867549673</v>
      </c>
      <c r="U55" s="8">
        <v>8.155555555555559</v>
      </c>
      <c r="V55" s="8">
        <v>11.620000000000001</v>
      </c>
      <c r="W55" s="8">
        <v>241.49006622516555</v>
      </c>
      <c r="X55" s="8">
        <v>199.7</v>
      </c>
      <c r="Y55" s="8">
        <v>119.3</v>
      </c>
      <c r="Z55" s="8">
        <v>2.51</v>
      </c>
      <c r="AA55" s="8">
        <v>17.0</v>
      </c>
      <c r="AB55" s="8">
        <v>8.0</v>
      </c>
      <c r="AC55" s="8">
        <v>2.0</v>
      </c>
      <c r="AD55" s="8">
        <v>8.0</v>
      </c>
      <c r="AE55" s="8">
        <v>0.0</v>
      </c>
      <c r="AF55" s="8">
        <v>0.0</v>
      </c>
      <c r="AG55" s="8">
        <v>33.0</v>
      </c>
      <c r="AH55" s="8">
        <v>22724.26646164747</v>
      </c>
      <c r="AI55" s="8">
        <v>45020.0</v>
      </c>
      <c r="AJ55" s="8">
        <f t="shared" si="1"/>
        <v>68480720</v>
      </c>
      <c r="AK55" s="9">
        <v>7.7819E7</v>
      </c>
    </row>
    <row r="56" ht="16.5" customHeight="1">
      <c r="A56" s="4">
        <v>43886.0</v>
      </c>
      <c r="B56" s="5">
        <v>5.344370860927152</v>
      </c>
      <c r="C56" s="5">
        <v>1.2399999999999995</v>
      </c>
      <c r="D56" s="5">
        <v>2.2600000000000002</v>
      </c>
      <c r="E56" s="5">
        <v>10.952317880794709</v>
      </c>
      <c r="F56" s="5">
        <v>6.307777777777776</v>
      </c>
      <c r="G56" s="5">
        <v>8.139999999999999</v>
      </c>
      <c r="H56" s="5">
        <v>0.3880794701986742</v>
      </c>
      <c r="I56" s="5">
        <v>-3.3311111111111114</v>
      </c>
      <c r="J56" s="5">
        <v>-3.2299999999999995</v>
      </c>
      <c r="K56" s="5">
        <v>10.56423841059602</v>
      </c>
      <c r="L56" s="5">
        <v>9.638888888888886</v>
      </c>
      <c r="M56" s="5">
        <v>11.37</v>
      </c>
      <c r="N56" s="5">
        <v>67.70596026490068</v>
      </c>
      <c r="O56" s="5">
        <v>62.17888888888889</v>
      </c>
      <c r="P56" s="5">
        <v>57.80999999999999</v>
      </c>
      <c r="Q56" s="5">
        <v>2.25364238410596</v>
      </c>
      <c r="R56" s="5">
        <v>1.4333333333333333</v>
      </c>
      <c r="S56" s="5">
        <v>0.95</v>
      </c>
      <c r="T56" s="5">
        <v>8.86291390728477</v>
      </c>
      <c r="U56" s="5">
        <v>8.25666666666667</v>
      </c>
      <c r="V56" s="5">
        <v>11.73</v>
      </c>
      <c r="W56" s="5">
        <v>241.49006622516555</v>
      </c>
      <c r="X56" s="5">
        <v>197.87777777777777</v>
      </c>
      <c r="Y56" s="5">
        <v>119.3</v>
      </c>
      <c r="Z56" s="5">
        <v>2.32</v>
      </c>
      <c r="AA56" s="5">
        <v>15.0</v>
      </c>
      <c r="AB56" s="5">
        <v>11.0</v>
      </c>
      <c r="AC56" s="5">
        <v>4.0</v>
      </c>
      <c r="AD56" s="5">
        <v>16.0</v>
      </c>
      <c r="AE56" s="5">
        <v>0.0</v>
      </c>
      <c r="AF56" s="5">
        <v>0.0</v>
      </c>
      <c r="AG56" s="5">
        <v>46.0</v>
      </c>
      <c r="AH56" s="5">
        <v>30086.38061633837</v>
      </c>
      <c r="AI56" s="5">
        <v>48420.0</v>
      </c>
      <c r="AJ56" s="5">
        <f t="shared" si="1"/>
        <v>66543136</v>
      </c>
      <c r="AK56" s="6">
        <v>7.56172E7</v>
      </c>
    </row>
    <row r="57" ht="16.5" customHeight="1">
      <c r="A57" s="7">
        <v>43887.0</v>
      </c>
      <c r="B57" s="8">
        <v>5.249006622516556</v>
      </c>
      <c r="C57" s="8">
        <v>1.2322222222222217</v>
      </c>
      <c r="D57" s="8">
        <v>1.92</v>
      </c>
      <c r="E57" s="8">
        <v>10.815894039735108</v>
      </c>
      <c r="F57" s="8">
        <v>6.278888888888888</v>
      </c>
      <c r="G57" s="8">
        <v>7.510000000000001</v>
      </c>
      <c r="H57" s="8">
        <v>0.32847682119205196</v>
      </c>
      <c r="I57" s="8">
        <v>-3.3011111111111116</v>
      </c>
      <c r="J57" s="8">
        <v>-3.1599999999999993</v>
      </c>
      <c r="K57" s="8">
        <v>10.487417218543042</v>
      </c>
      <c r="L57" s="8">
        <v>9.579999999999997</v>
      </c>
      <c r="M57" s="8">
        <v>10.669999999999998</v>
      </c>
      <c r="N57" s="8">
        <v>67.8019867549669</v>
      </c>
      <c r="O57" s="8">
        <v>62.422222222222224</v>
      </c>
      <c r="P57" s="8">
        <v>59.21999999999999</v>
      </c>
      <c r="Q57" s="8">
        <v>2.449006622516556</v>
      </c>
      <c r="R57" s="8">
        <v>1.761111111111111</v>
      </c>
      <c r="S57" s="8">
        <v>3.8</v>
      </c>
      <c r="T57" s="8">
        <v>8.754966887417222</v>
      </c>
      <c r="U57" s="8">
        <v>8.181111111111115</v>
      </c>
      <c r="V57" s="8">
        <v>11.100000000000001</v>
      </c>
      <c r="W57" s="8">
        <v>249.5562913907285</v>
      </c>
      <c r="X57" s="8">
        <v>212.3111111111111</v>
      </c>
      <c r="Y57" s="8">
        <v>228.5</v>
      </c>
      <c r="Z57" s="8">
        <v>2.32</v>
      </c>
      <c r="AA57" s="8">
        <v>15.0</v>
      </c>
      <c r="AB57" s="8">
        <v>8.0</v>
      </c>
      <c r="AC57" s="8">
        <v>5.0</v>
      </c>
      <c r="AD57" s="8">
        <v>9.0</v>
      </c>
      <c r="AE57" s="8">
        <v>0.0</v>
      </c>
      <c r="AF57" s="8">
        <v>0.0</v>
      </c>
      <c r="AG57" s="8">
        <v>35.0</v>
      </c>
      <c r="AH57" s="8">
        <v>27113.73182402025</v>
      </c>
      <c r="AI57" s="8">
        <v>40384.0</v>
      </c>
      <c r="AJ57" s="8">
        <f t="shared" si="1"/>
        <v>60328576</v>
      </c>
      <c r="AK57" s="9">
        <v>6.85552E7</v>
      </c>
    </row>
    <row r="58" ht="16.5" customHeight="1">
      <c r="A58" s="4">
        <v>43888.0</v>
      </c>
      <c r="B58" s="5">
        <v>5.142384105960264</v>
      </c>
      <c r="C58" s="5">
        <v>1.2499999999999996</v>
      </c>
      <c r="D58" s="5">
        <v>2.32</v>
      </c>
      <c r="E58" s="5">
        <v>10.696688741721863</v>
      </c>
      <c r="F58" s="5">
        <v>6.278888888888889</v>
      </c>
      <c r="G58" s="5">
        <v>7.7299999999999995</v>
      </c>
      <c r="H58" s="5">
        <v>0.22185430463576064</v>
      </c>
      <c r="I58" s="5">
        <v>-3.2655555555555558</v>
      </c>
      <c r="J58" s="5">
        <v>-2.53</v>
      </c>
      <c r="K58" s="5">
        <v>10.474834437086088</v>
      </c>
      <c r="L58" s="5">
        <v>9.544444444444443</v>
      </c>
      <c r="M58" s="5">
        <v>10.260000000000002</v>
      </c>
      <c r="N58" s="5">
        <v>67.79403973509936</v>
      </c>
      <c r="O58" s="5">
        <v>62.44555555555555</v>
      </c>
      <c r="P58" s="5">
        <v>59.9</v>
      </c>
      <c r="Q58" s="5">
        <v>2.4523178807947015</v>
      </c>
      <c r="R58" s="5">
        <v>1.761111111111111</v>
      </c>
      <c r="S58" s="5">
        <v>3.4</v>
      </c>
      <c r="T58" s="5">
        <v>8.711258278145701</v>
      </c>
      <c r="U58" s="5">
        <v>8.17666666666667</v>
      </c>
      <c r="V58" s="5">
        <v>11.060000000000002</v>
      </c>
      <c r="W58" s="5">
        <v>259.02649006622516</v>
      </c>
      <c r="X58" s="5">
        <v>222.3111111111111</v>
      </c>
      <c r="Y58" s="5">
        <v>312.6</v>
      </c>
      <c r="Z58" s="5">
        <v>2.17</v>
      </c>
      <c r="AA58" s="5">
        <v>14.0</v>
      </c>
      <c r="AB58" s="5">
        <v>4.0</v>
      </c>
      <c r="AC58" s="5">
        <v>4.0</v>
      </c>
      <c r="AD58" s="5">
        <v>12.0</v>
      </c>
      <c r="AE58" s="5">
        <v>0.0</v>
      </c>
      <c r="AF58" s="5">
        <v>0.0</v>
      </c>
      <c r="AG58" s="5">
        <v>32.0</v>
      </c>
      <c r="AH58" s="5">
        <v>28724.09199207922</v>
      </c>
      <c r="AI58" s="5">
        <v>45834.0</v>
      </c>
      <c r="AJ58" s="5">
        <f t="shared" si="1"/>
        <v>67716968</v>
      </c>
      <c r="AK58" s="6">
        <v>7.69511E7</v>
      </c>
    </row>
    <row r="59" ht="16.5" customHeight="1">
      <c r="A59" s="7">
        <v>43889.0</v>
      </c>
      <c r="B59" s="8">
        <v>5.023841059602647</v>
      </c>
      <c r="C59" s="8">
        <v>1.2588888888888885</v>
      </c>
      <c r="D59" s="8">
        <v>3.1000000000000005</v>
      </c>
      <c r="E59" s="8">
        <v>10.552980132450339</v>
      </c>
      <c r="F59" s="8">
        <v>6.255555555555555</v>
      </c>
      <c r="G59" s="8">
        <v>8.719999999999999</v>
      </c>
      <c r="H59" s="8">
        <v>0.11986754966887384</v>
      </c>
      <c r="I59" s="8">
        <v>-3.2433333333333336</v>
      </c>
      <c r="J59" s="8">
        <v>-1.8399999999999999</v>
      </c>
      <c r="K59" s="8">
        <v>10.433112582781453</v>
      </c>
      <c r="L59" s="8">
        <v>9.498888888888887</v>
      </c>
      <c r="M59" s="8">
        <v>10.56</v>
      </c>
      <c r="N59" s="8">
        <v>67.79536423841063</v>
      </c>
      <c r="O59" s="8">
        <v>62.528888888888886</v>
      </c>
      <c r="P59" s="8">
        <v>61.52000000000002</v>
      </c>
      <c r="Q59" s="8">
        <v>2.458940397350993</v>
      </c>
      <c r="R59" s="8">
        <v>1.7333333333333334</v>
      </c>
      <c r="S59" s="8">
        <v>3.45</v>
      </c>
      <c r="T59" s="8">
        <v>8.645695364238415</v>
      </c>
      <c r="U59" s="8">
        <v>8.141111111111114</v>
      </c>
      <c r="V59" s="8">
        <v>10.760000000000002</v>
      </c>
      <c r="W59" s="8">
        <v>265.8344370860927</v>
      </c>
      <c r="X59" s="8">
        <v>226.4111111111111</v>
      </c>
      <c r="Y59" s="8">
        <v>420.1</v>
      </c>
      <c r="Z59" s="8">
        <v>2.14</v>
      </c>
      <c r="AA59" s="8">
        <v>13.0</v>
      </c>
      <c r="AB59" s="8">
        <v>4.0</v>
      </c>
      <c r="AC59" s="8">
        <v>4.0</v>
      </c>
      <c r="AD59" s="8">
        <v>15.0</v>
      </c>
      <c r="AE59" s="8">
        <v>0.0</v>
      </c>
      <c r="AF59" s="8">
        <v>0.0</v>
      </c>
      <c r="AG59" s="8">
        <v>35.0</v>
      </c>
      <c r="AH59" s="8">
        <v>28130.56718265003</v>
      </c>
      <c r="AI59" s="8">
        <v>60194.0</v>
      </c>
      <c r="AJ59" s="8">
        <f t="shared" si="1"/>
        <v>79893880</v>
      </c>
      <c r="AK59" s="9">
        <v>9.07885E7</v>
      </c>
    </row>
    <row r="60" ht="16.5" customHeight="1">
      <c r="A60" s="4">
        <v>43890.0</v>
      </c>
      <c r="B60" s="5">
        <v>4.902649006622514</v>
      </c>
      <c r="C60" s="5">
        <v>1.2311111111111106</v>
      </c>
      <c r="D60" s="5">
        <v>3.560000000000001</v>
      </c>
      <c r="E60" s="5">
        <v>10.388079470198683</v>
      </c>
      <c r="F60" s="5">
        <v>6.165555555555554</v>
      </c>
      <c r="G60" s="5">
        <v>8.779999999999998</v>
      </c>
      <c r="H60" s="5">
        <v>0.02847682119205222</v>
      </c>
      <c r="I60" s="5">
        <v>-3.2255555555555557</v>
      </c>
      <c r="J60" s="5">
        <v>-1.15</v>
      </c>
      <c r="K60" s="5">
        <v>10.35960264900662</v>
      </c>
      <c r="L60" s="5">
        <v>9.39111111111111</v>
      </c>
      <c r="M60" s="5">
        <v>9.930000000000001</v>
      </c>
      <c r="N60" s="5">
        <v>67.87019867549672</v>
      </c>
      <c r="O60" s="5">
        <v>62.69777777777778</v>
      </c>
      <c r="P60" s="5">
        <v>65.89</v>
      </c>
      <c r="Q60" s="5">
        <v>1.975496688741722</v>
      </c>
      <c r="R60" s="5">
        <v>1.7555555555555555</v>
      </c>
      <c r="S60" s="5">
        <v>3.6</v>
      </c>
      <c r="T60" s="5">
        <v>8.547019867549674</v>
      </c>
      <c r="U60" s="5">
        <v>8.104444444444447</v>
      </c>
      <c r="V60" s="5">
        <v>9.41</v>
      </c>
      <c r="W60" s="5">
        <v>272.42384105960264</v>
      </c>
      <c r="X60" s="5">
        <v>239.6</v>
      </c>
      <c r="Y60" s="5">
        <v>538.8</v>
      </c>
      <c r="Z60" s="5">
        <v>2.33</v>
      </c>
      <c r="AA60" s="5">
        <v>5.0</v>
      </c>
      <c r="AB60" s="5">
        <v>1.0</v>
      </c>
      <c r="AC60" s="5">
        <v>1.0</v>
      </c>
      <c r="AD60" s="5">
        <v>3.0</v>
      </c>
      <c r="AE60" s="5">
        <v>0.0</v>
      </c>
      <c r="AF60" s="5">
        <v>0.0</v>
      </c>
      <c r="AG60" s="5">
        <v>10.0</v>
      </c>
      <c r="AH60" s="5">
        <v>30766.07371454419</v>
      </c>
      <c r="AI60" s="5">
        <v>14670.0</v>
      </c>
      <c r="AJ60" s="5">
        <f t="shared" si="1"/>
        <v>24660592</v>
      </c>
      <c r="AK60" s="6">
        <v>2.80234E7</v>
      </c>
    </row>
    <row r="61" ht="16.5" customHeight="1">
      <c r="A61" s="7">
        <v>43891.0</v>
      </c>
      <c r="B61" s="8">
        <v>4.7960264900662235</v>
      </c>
      <c r="C61" s="8">
        <v>1.2211111111111106</v>
      </c>
      <c r="D61" s="8">
        <v>4.000000000000001</v>
      </c>
      <c r="E61" s="8">
        <v>10.30529801324504</v>
      </c>
      <c r="F61" s="8">
        <v>6.209999999999998</v>
      </c>
      <c r="G61" s="8">
        <v>9.2</v>
      </c>
      <c r="H61" s="8">
        <v>-0.08476821192053065</v>
      </c>
      <c r="I61" s="8">
        <v>-3.2622222222222232</v>
      </c>
      <c r="J61" s="8">
        <v>-0.4</v>
      </c>
      <c r="K61" s="8">
        <v>10.390066225165558</v>
      </c>
      <c r="L61" s="8">
        <v>9.472222222222221</v>
      </c>
      <c r="M61" s="8">
        <v>9.600000000000001</v>
      </c>
      <c r="N61" s="8">
        <v>67.84437086092719</v>
      </c>
      <c r="O61" s="8">
        <v>62.803333333333335</v>
      </c>
      <c r="P61" s="8">
        <v>69.19</v>
      </c>
      <c r="Q61" s="8">
        <v>1.7602649006622517</v>
      </c>
      <c r="R61" s="8">
        <v>1.6888888888888889</v>
      </c>
      <c r="S61" s="8">
        <v>3.6</v>
      </c>
      <c r="T61" s="8">
        <v>8.600000000000005</v>
      </c>
      <c r="U61" s="8">
        <v>8.214444444444446</v>
      </c>
      <c r="V61" s="8">
        <v>9.24</v>
      </c>
      <c r="W61" s="8">
        <v>278.96026490066225</v>
      </c>
      <c r="X61" s="8">
        <v>242.76666666666668</v>
      </c>
      <c r="Y61" s="8">
        <v>637.5</v>
      </c>
      <c r="Z61" s="8">
        <v>0.0</v>
      </c>
      <c r="AA61" s="8"/>
      <c r="AB61" s="8"/>
      <c r="AC61" s="8"/>
      <c r="AD61" s="8"/>
      <c r="AE61" s="8"/>
      <c r="AF61" s="8"/>
      <c r="AG61" s="8"/>
      <c r="AH61" s="8">
        <v>0.0</v>
      </c>
      <c r="AI61" s="8">
        <v>0.0</v>
      </c>
      <c r="AJ61" s="8">
        <f t="shared" ref="AJ61:AJ91" si="2">AK61*0.878</f>
        <v>0</v>
      </c>
      <c r="AK61" s="9">
        <v>0.0</v>
      </c>
    </row>
    <row r="62" ht="16.5" customHeight="1">
      <c r="A62" s="4">
        <v>43892.0</v>
      </c>
      <c r="B62" s="5">
        <v>4.711258278145694</v>
      </c>
      <c r="C62" s="5">
        <v>1.2766666666666662</v>
      </c>
      <c r="D62" s="5">
        <v>4.33</v>
      </c>
      <c r="E62" s="5">
        <v>10.239735099337755</v>
      </c>
      <c r="F62" s="5">
        <v>6.264444444444442</v>
      </c>
      <c r="G62" s="5">
        <v>9.080000000000002</v>
      </c>
      <c r="H62" s="5">
        <v>-0.1894039735099346</v>
      </c>
      <c r="I62" s="5">
        <v>-3.213333333333334</v>
      </c>
      <c r="J62" s="5">
        <v>0.13999999999999999</v>
      </c>
      <c r="K62" s="5">
        <v>10.429139072847677</v>
      </c>
      <c r="L62" s="5">
        <v>9.477777777777776</v>
      </c>
      <c r="M62" s="5">
        <v>8.940000000000001</v>
      </c>
      <c r="N62" s="5">
        <v>67.71788079470203</v>
      </c>
      <c r="O62" s="5">
        <v>63.10888888888889</v>
      </c>
      <c r="P62" s="5">
        <v>71.11999999999999</v>
      </c>
      <c r="Q62" s="5">
        <v>1.6675496688741722</v>
      </c>
      <c r="R62" s="5">
        <v>1.6833333333333333</v>
      </c>
      <c r="S62" s="5">
        <v>3.6</v>
      </c>
      <c r="T62" s="5">
        <v>8.625827814569542</v>
      </c>
      <c r="U62" s="5">
        <v>8.151111111111113</v>
      </c>
      <c r="V62" s="5">
        <v>8.31</v>
      </c>
      <c r="W62" s="5">
        <v>272.04635761589407</v>
      </c>
      <c r="X62" s="5">
        <v>241.62222222222223</v>
      </c>
      <c r="Y62" s="5">
        <v>642.6</v>
      </c>
      <c r="Z62" s="5">
        <v>2.42</v>
      </c>
      <c r="AA62" s="5">
        <v>26.0</v>
      </c>
      <c r="AB62" s="5">
        <v>8.0</v>
      </c>
      <c r="AC62" s="5">
        <v>4.0</v>
      </c>
      <c r="AD62" s="5">
        <v>14.0</v>
      </c>
      <c r="AE62" s="5">
        <v>0.0</v>
      </c>
      <c r="AF62" s="5">
        <v>0.0</v>
      </c>
      <c r="AG62" s="5">
        <v>50.0</v>
      </c>
      <c r="AH62" s="5">
        <v>29331.984025464</v>
      </c>
      <c r="AI62" s="5">
        <v>98852.0</v>
      </c>
      <c r="AJ62" s="5">
        <f t="shared" si="2"/>
        <v>175052654.8</v>
      </c>
      <c r="AK62" s="6">
        <v>1.993766E8</v>
      </c>
    </row>
    <row r="63" ht="16.5" customHeight="1">
      <c r="A63" s="7">
        <v>43893.0</v>
      </c>
      <c r="B63" s="8">
        <v>4.600662251655628</v>
      </c>
      <c r="C63" s="8">
        <v>1.3155555555555551</v>
      </c>
      <c r="D63" s="8">
        <v>4.23</v>
      </c>
      <c r="E63" s="8">
        <v>10.13443708609272</v>
      </c>
      <c r="F63" s="8">
        <v>6.305555555555553</v>
      </c>
      <c r="G63" s="8">
        <v>8.669999999999998</v>
      </c>
      <c r="H63" s="8">
        <v>-0.2894039735099343</v>
      </c>
      <c r="I63" s="8">
        <v>-3.14</v>
      </c>
      <c r="J63" s="8">
        <v>0.44000000000000006</v>
      </c>
      <c r="K63" s="8">
        <v>10.423841059602644</v>
      </c>
      <c r="L63" s="8">
        <v>9.445555555555554</v>
      </c>
      <c r="M63" s="8">
        <v>8.23</v>
      </c>
      <c r="N63" s="8">
        <v>67.56291390728481</v>
      </c>
      <c r="O63" s="8">
        <v>63.111111111111114</v>
      </c>
      <c r="P63" s="8">
        <v>70.97999999999999</v>
      </c>
      <c r="Q63" s="8">
        <v>1.3165562913907285</v>
      </c>
      <c r="R63" s="8">
        <v>1.6888888888888889</v>
      </c>
      <c r="S63" s="8">
        <v>3.65</v>
      </c>
      <c r="T63" s="8">
        <v>8.697350993377489</v>
      </c>
      <c r="U63" s="8">
        <v>8.254444444444447</v>
      </c>
      <c r="V63" s="8">
        <v>8.790000000000001</v>
      </c>
      <c r="W63" s="8">
        <v>270.3112582781457</v>
      </c>
      <c r="X63" s="8">
        <v>243.5222222222222</v>
      </c>
      <c r="Y63" s="8">
        <v>658.4</v>
      </c>
      <c r="Z63" s="8">
        <v>2.36</v>
      </c>
      <c r="AA63" s="8">
        <v>19.0</v>
      </c>
      <c r="AB63" s="8">
        <v>5.0</v>
      </c>
      <c r="AC63" s="8">
        <v>3.0</v>
      </c>
      <c r="AD63" s="8">
        <v>12.0</v>
      </c>
      <c r="AE63" s="8">
        <v>0.0</v>
      </c>
      <c r="AF63" s="8">
        <v>0.0</v>
      </c>
      <c r="AG63" s="8">
        <v>36.0</v>
      </c>
      <c r="AH63" s="8">
        <v>30227.80585289232</v>
      </c>
      <c r="AI63" s="8">
        <v>63190.0</v>
      </c>
      <c r="AJ63" s="8">
        <f t="shared" si="2"/>
        <v>95006448.4</v>
      </c>
      <c r="AK63" s="9">
        <v>1.082078E8</v>
      </c>
    </row>
    <row r="64" ht="16.5" customHeight="1">
      <c r="A64" s="4">
        <v>43894.0</v>
      </c>
      <c r="B64" s="5">
        <v>4.505960264900661</v>
      </c>
      <c r="C64" s="5">
        <v>1.3299999999999998</v>
      </c>
      <c r="D64" s="5">
        <v>4.26</v>
      </c>
      <c r="E64" s="5">
        <v>10.033112582781461</v>
      </c>
      <c r="F64" s="5">
        <v>6.349999999999996</v>
      </c>
      <c r="G64" s="5">
        <v>8.979999999999999</v>
      </c>
      <c r="H64" s="5">
        <v>-0.3781456953642388</v>
      </c>
      <c r="I64" s="5">
        <v>-3.1444444444444453</v>
      </c>
      <c r="J64" s="5">
        <v>0.37000000000000005</v>
      </c>
      <c r="K64" s="5">
        <v>10.41125827814569</v>
      </c>
      <c r="L64" s="5">
        <v>9.494444444444444</v>
      </c>
      <c r="M64" s="5">
        <v>8.61</v>
      </c>
      <c r="N64" s="5">
        <v>67.45695364238414</v>
      </c>
      <c r="O64" s="5">
        <v>63.28999999999999</v>
      </c>
      <c r="P64" s="5">
        <v>72.25999999999999</v>
      </c>
      <c r="Q64" s="5">
        <v>1.3165562913907285</v>
      </c>
      <c r="R64" s="5">
        <v>1.6833333333333333</v>
      </c>
      <c r="S64" s="5">
        <v>3.35</v>
      </c>
      <c r="T64" s="5">
        <v>8.68940397350994</v>
      </c>
      <c r="U64" s="5">
        <v>8.257777777777779</v>
      </c>
      <c r="V64" s="5">
        <v>8.78</v>
      </c>
      <c r="W64" s="5">
        <v>270.3112582781457</v>
      </c>
      <c r="X64" s="5">
        <v>237.1</v>
      </c>
      <c r="Y64" s="5">
        <v>620.0</v>
      </c>
      <c r="Z64" s="5">
        <v>2.28</v>
      </c>
      <c r="AA64" s="5">
        <v>17.0</v>
      </c>
      <c r="AB64" s="5">
        <v>9.0</v>
      </c>
      <c r="AC64" s="5">
        <v>5.0</v>
      </c>
      <c r="AD64" s="5">
        <v>15.0</v>
      </c>
      <c r="AE64" s="5">
        <v>0.0</v>
      </c>
      <c r="AF64" s="5">
        <v>0.0</v>
      </c>
      <c r="AG64" s="5">
        <v>45.0</v>
      </c>
      <c r="AH64" s="5">
        <v>25794.01368243499</v>
      </c>
      <c r="AI64" s="5">
        <v>78982.0</v>
      </c>
      <c r="AJ64" s="5">
        <f t="shared" si="2"/>
        <v>122832990.2</v>
      </c>
      <c r="AK64" s="6">
        <v>1.399009E8</v>
      </c>
    </row>
    <row r="65" ht="16.5" customHeight="1">
      <c r="A65" s="7">
        <v>43895.0</v>
      </c>
      <c r="B65" s="8">
        <v>4.401986754966887</v>
      </c>
      <c r="C65" s="8">
        <v>1.3755555555555552</v>
      </c>
      <c r="D65" s="8">
        <v>4.41</v>
      </c>
      <c r="E65" s="8">
        <v>9.917218543046364</v>
      </c>
      <c r="F65" s="8">
        <v>6.397777777777775</v>
      </c>
      <c r="G65" s="8">
        <v>8.959999999999999</v>
      </c>
      <c r="H65" s="8">
        <v>-0.4754966887417223</v>
      </c>
      <c r="I65" s="8">
        <v>-3.0811111111111127</v>
      </c>
      <c r="J65" s="8">
        <v>0.4600000000000001</v>
      </c>
      <c r="K65" s="8">
        <v>10.392715231788074</v>
      </c>
      <c r="L65" s="8">
        <v>9.478888888888887</v>
      </c>
      <c r="M65" s="8">
        <v>8.5</v>
      </c>
      <c r="N65" s="8">
        <v>67.27947019867553</v>
      </c>
      <c r="O65" s="8">
        <v>63.47666666666665</v>
      </c>
      <c r="P65" s="8">
        <v>73.08</v>
      </c>
      <c r="Q65" s="8">
        <v>1.3152317880794702</v>
      </c>
      <c r="R65" s="8">
        <v>1.6833333333333333</v>
      </c>
      <c r="S65" s="8">
        <v>3.35</v>
      </c>
      <c r="T65" s="8">
        <v>8.735761589403978</v>
      </c>
      <c r="U65" s="8">
        <v>8.311111111111114</v>
      </c>
      <c r="V65" s="8">
        <v>8.66</v>
      </c>
      <c r="W65" s="8">
        <v>269.3841059602649</v>
      </c>
      <c r="X65" s="8">
        <v>237.22222222222223</v>
      </c>
      <c r="Y65" s="8">
        <v>621.1</v>
      </c>
      <c r="Z65" s="8">
        <v>2.05</v>
      </c>
      <c r="AA65" s="8">
        <v>14.0</v>
      </c>
      <c r="AB65" s="8">
        <v>8.0</v>
      </c>
      <c r="AC65" s="8">
        <v>5.0</v>
      </c>
      <c r="AD65" s="8">
        <v>15.0</v>
      </c>
      <c r="AE65" s="8">
        <v>0.0</v>
      </c>
      <c r="AF65" s="8">
        <v>0.0</v>
      </c>
      <c r="AG65" s="8">
        <v>39.0</v>
      </c>
      <c r="AH65" s="8">
        <v>29751.86819327367</v>
      </c>
      <c r="AI65" s="8">
        <v>60465.0</v>
      </c>
      <c r="AJ65" s="8">
        <f t="shared" si="2"/>
        <v>91080559.2</v>
      </c>
      <c r="AK65" s="9">
        <v>1.037364E8</v>
      </c>
    </row>
    <row r="66" ht="16.5" customHeight="1">
      <c r="A66" s="4">
        <v>43896.0</v>
      </c>
      <c r="B66" s="5">
        <v>4.31456953642384</v>
      </c>
      <c r="C66" s="5">
        <v>1.4433333333333331</v>
      </c>
      <c r="D66" s="5">
        <v>4.01</v>
      </c>
      <c r="E66" s="5">
        <v>9.833774834437092</v>
      </c>
      <c r="F66" s="5">
        <v>6.4566666666666634</v>
      </c>
      <c r="G66" s="5">
        <v>8.120000000000001</v>
      </c>
      <c r="H66" s="5">
        <v>-0.5668874172185433</v>
      </c>
      <c r="I66" s="5">
        <v>-3.014444444444446</v>
      </c>
      <c r="J66" s="5">
        <v>0.5300000000000002</v>
      </c>
      <c r="K66" s="5">
        <v>10.400662251655623</v>
      </c>
      <c r="L66" s="5">
        <v>9.47111111111111</v>
      </c>
      <c r="M66" s="5">
        <v>7.590000000000001</v>
      </c>
      <c r="N66" s="5">
        <v>67.06821192052983</v>
      </c>
      <c r="O66" s="5">
        <v>63.54999999999999</v>
      </c>
      <c r="P66" s="5">
        <v>73.51</v>
      </c>
      <c r="Q66" s="5">
        <v>1.3152317880794702</v>
      </c>
      <c r="R66" s="5">
        <v>1.6833333333333333</v>
      </c>
      <c r="S66" s="5">
        <v>3.35</v>
      </c>
      <c r="T66" s="5">
        <v>8.78807947019868</v>
      </c>
      <c r="U66" s="5">
        <v>8.38777777777778</v>
      </c>
      <c r="V66" s="5">
        <v>9.02</v>
      </c>
      <c r="W66" s="5">
        <v>265.81456953642385</v>
      </c>
      <c r="X66" s="5">
        <v>237.22222222222223</v>
      </c>
      <c r="Y66" s="5">
        <v>621.1</v>
      </c>
      <c r="Z66" s="5">
        <v>2.33</v>
      </c>
      <c r="AA66" s="5">
        <v>14.0</v>
      </c>
      <c r="AB66" s="5">
        <v>6.0</v>
      </c>
      <c r="AC66" s="5">
        <v>2.0</v>
      </c>
      <c r="AD66" s="5">
        <v>7.0</v>
      </c>
      <c r="AE66" s="5">
        <v>0.0</v>
      </c>
      <c r="AF66" s="5">
        <v>0.0</v>
      </c>
      <c r="AG66" s="5">
        <v>29.0</v>
      </c>
      <c r="AH66" s="5">
        <v>21554.69430927474</v>
      </c>
      <c r="AI66" s="5">
        <v>43842.0</v>
      </c>
      <c r="AJ66" s="5">
        <f t="shared" si="2"/>
        <v>62905100.2</v>
      </c>
      <c r="AK66" s="6">
        <v>7.16459E7</v>
      </c>
    </row>
    <row r="67" ht="16.5" customHeight="1">
      <c r="A67" s="7">
        <v>43897.0</v>
      </c>
      <c r="B67" s="8">
        <v>4.241721854304635</v>
      </c>
      <c r="C67" s="8">
        <v>1.4966666666666661</v>
      </c>
      <c r="D67" s="8">
        <v>3.7299999999999995</v>
      </c>
      <c r="E67" s="8">
        <v>9.807284768211925</v>
      </c>
      <c r="F67" s="8">
        <v>6.558888888888886</v>
      </c>
      <c r="G67" s="8">
        <v>8.540000000000001</v>
      </c>
      <c r="H67" s="8">
        <v>-0.6847682119205302</v>
      </c>
      <c r="I67" s="8">
        <v>-2.9888888888888894</v>
      </c>
      <c r="J67" s="8">
        <v>-0.4700000000000001</v>
      </c>
      <c r="K67" s="8">
        <v>10.492052980132446</v>
      </c>
      <c r="L67" s="8">
        <v>9.547777777777778</v>
      </c>
      <c r="M67" s="8">
        <v>9.01</v>
      </c>
      <c r="N67" s="8">
        <v>66.75960264900665</v>
      </c>
      <c r="O67" s="8">
        <v>63.38444444444444</v>
      </c>
      <c r="P67" s="8">
        <v>69.26000000000002</v>
      </c>
      <c r="Q67" s="8">
        <v>1.2688741721854304</v>
      </c>
      <c r="R67" s="8">
        <v>1.6833333333333333</v>
      </c>
      <c r="S67" s="8">
        <v>0.4</v>
      </c>
      <c r="T67" s="8">
        <v>8.878807947019872</v>
      </c>
      <c r="U67" s="8">
        <v>8.53666666666667</v>
      </c>
      <c r="V67" s="8">
        <v>10.7</v>
      </c>
      <c r="W67" s="8">
        <v>258.6953642384106</v>
      </c>
      <c r="X67" s="8">
        <v>237.22222222222223</v>
      </c>
      <c r="Y67" s="8">
        <v>491.2</v>
      </c>
      <c r="Z67" s="8">
        <v>2.52</v>
      </c>
      <c r="AA67" s="8">
        <v>8.0</v>
      </c>
      <c r="AB67" s="8">
        <v>4.0</v>
      </c>
      <c r="AC67" s="8">
        <v>3.0</v>
      </c>
      <c r="AD67" s="8">
        <v>10.0</v>
      </c>
      <c r="AE67" s="8">
        <v>0.0</v>
      </c>
      <c r="AF67" s="8">
        <v>0.0</v>
      </c>
      <c r="AG67" s="8">
        <v>25.0</v>
      </c>
      <c r="AH67" s="8">
        <v>24277.76553284708</v>
      </c>
      <c r="AI67" s="8">
        <v>22880.0</v>
      </c>
      <c r="AJ67" s="8">
        <f t="shared" si="2"/>
        <v>39677259</v>
      </c>
      <c r="AK67" s="9">
        <v>4.51905E7</v>
      </c>
    </row>
    <row r="68" ht="16.5" customHeight="1">
      <c r="A68" s="4">
        <v>43898.0</v>
      </c>
      <c r="B68" s="5">
        <v>4.176158940397349</v>
      </c>
      <c r="C68" s="5">
        <v>1.5655555555555556</v>
      </c>
      <c r="D68" s="5">
        <v>3.6300000000000003</v>
      </c>
      <c r="E68" s="5">
        <v>9.738410596026494</v>
      </c>
      <c r="F68" s="5">
        <v>6.607777777777774</v>
      </c>
      <c r="G68" s="5">
        <v>8.520000000000001</v>
      </c>
      <c r="H68" s="5">
        <v>-0.7370860927152323</v>
      </c>
      <c r="I68" s="5">
        <v>-2.9188888888888886</v>
      </c>
      <c r="J68" s="5">
        <v>-0.76</v>
      </c>
      <c r="K68" s="5">
        <v>10.475496688741718</v>
      </c>
      <c r="L68" s="5">
        <v>9.526666666666667</v>
      </c>
      <c r="M68" s="5">
        <v>9.280000000000001</v>
      </c>
      <c r="N68" s="5">
        <v>66.66423841059606</v>
      </c>
      <c r="O68" s="5">
        <v>63.25444444444444</v>
      </c>
      <c r="P68" s="5">
        <v>66.29</v>
      </c>
      <c r="Q68" s="5">
        <v>1.2688741721854304</v>
      </c>
      <c r="R68" s="5">
        <v>1.6833333333333333</v>
      </c>
      <c r="S68" s="5">
        <v>0.35</v>
      </c>
      <c r="T68" s="5">
        <v>8.845033112582788</v>
      </c>
      <c r="U68" s="5">
        <v>8.504444444444449</v>
      </c>
      <c r="V68" s="5">
        <v>10.770000000000001</v>
      </c>
      <c r="W68" s="5">
        <v>257.1655629139073</v>
      </c>
      <c r="X68" s="5">
        <v>237.22222222222223</v>
      </c>
      <c r="Y68" s="5">
        <v>348.2</v>
      </c>
      <c r="Z68" s="5">
        <v>0.0</v>
      </c>
      <c r="AA68" s="5"/>
      <c r="AB68" s="5"/>
      <c r="AC68" s="5"/>
      <c r="AD68" s="5"/>
      <c r="AE68" s="5"/>
      <c r="AF68" s="5"/>
      <c r="AG68" s="5"/>
      <c r="AH68" s="5">
        <v>0.0</v>
      </c>
      <c r="AI68" s="5">
        <v>0.0</v>
      </c>
      <c r="AJ68" s="5">
        <f t="shared" si="2"/>
        <v>0</v>
      </c>
      <c r="AK68" s="6">
        <v>0.0</v>
      </c>
    </row>
    <row r="69" ht="16.5" customHeight="1">
      <c r="A69" s="7">
        <v>43899.0</v>
      </c>
      <c r="B69" s="8">
        <v>4.145695364238408</v>
      </c>
      <c r="C69" s="8">
        <v>1.6555555555555552</v>
      </c>
      <c r="D69" s="8">
        <v>4.04</v>
      </c>
      <c r="E69" s="8">
        <v>9.711920529801326</v>
      </c>
      <c r="F69" s="8">
        <v>6.704444444444443</v>
      </c>
      <c r="G69" s="8">
        <v>9.35</v>
      </c>
      <c r="H69" s="8">
        <v>-0.7682119205298017</v>
      </c>
      <c r="I69" s="8">
        <v>-2.8422222222222224</v>
      </c>
      <c r="J69" s="8">
        <v>-0.8</v>
      </c>
      <c r="K69" s="8">
        <v>10.48013245033112</v>
      </c>
      <c r="L69" s="8">
        <v>9.546666666666667</v>
      </c>
      <c r="M69" s="8">
        <v>10.15</v>
      </c>
      <c r="N69" s="8">
        <v>66.62185430463579</v>
      </c>
      <c r="O69" s="8">
        <v>63.142222222222216</v>
      </c>
      <c r="P69" s="8">
        <v>64.36</v>
      </c>
      <c r="Q69" s="8">
        <v>1.2688741721854304</v>
      </c>
      <c r="R69" s="8">
        <v>1.6777777777777778</v>
      </c>
      <c r="S69" s="8">
        <v>0.25</v>
      </c>
      <c r="T69" s="8">
        <v>8.84900662251656</v>
      </c>
      <c r="U69" s="8">
        <v>8.603333333333337</v>
      </c>
      <c r="V69" s="8">
        <v>11.77</v>
      </c>
      <c r="W69" s="8">
        <v>257.1655629139073</v>
      </c>
      <c r="X69" s="8">
        <v>237.22222222222223</v>
      </c>
      <c r="Y69" s="8">
        <v>240.7</v>
      </c>
      <c r="Z69" s="8">
        <v>2.08</v>
      </c>
      <c r="AA69" s="8">
        <v>17.0</v>
      </c>
      <c r="AB69" s="8">
        <v>7.0</v>
      </c>
      <c r="AC69" s="8">
        <v>4.0</v>
      </c>
      <c r="AD69" s="8">
        <v>15.0</v>
      </c>
      <c r="AE69" s="8">
        <v>0.0</v>
      </c>
      <c r="AF69" s="8">
        <v>0.0</v>
      </c>
      <c r="AG69" s="8">
        <v>41.0</v>
      </c>
      <c r="AH69" s="8">
        <v>31375.7001302509</v>
      </c>
      <c r="AI69" s="8">
        <v>67312.0</v>
      </c>
      <c r="AJ69" s="8">
        <f t="shared" si="2"/>
        <v>106913269.8</v>
      </c>
      <c r="AK69" s="9">
        <v>1.217691E8</v>
      </c>
    </row>
    <row r="70" ht="16.5" customHeight="1">
      <c r="A70" s="4">
        <v>43900.0</v>
      </c>
      <c r="B70" s="5">
        <v>4.12185430463576</v>
      </c>
      <c r="C70" s="5">
        <v>1.7288888888888885</v>
      </c>
      <c r="D70" s="5">
        <v>4.7700000000000005</v>
      </c>
      <c r="E70" s="5">
        <v>9.688079470198678</v>
      </c>
      <c r="F70" s="5">
        <v>6.7766666666666655</v>
      </c>
      <c r="G70" s="5">
        <v>10.6</v>
      </c>
      <c r="H70" s="5">
        <v>-0.7999999999999999</v>
      </c>
      <c r="I70" s="5">
        <v>-2.7988888888888894</v>
      </c>
      <c r="J70" s="5">
        <v>-0.5800000000000001</v>
      </c>
      <c r="K70" s="5">
        <v>10.48807947019867</v>
      </c>
      <c r="L70" s="5">
        <v>9.575555555555557</v>
      </c>
      <c r="M70" s="5">
        <v>11.180000000000001</v>
      </c>
      <c r="N70" s="5">
        <v>66.51986754966892</v>
      </c>
      <c r="O70" s="5">
        <v>63.00111111111111</v>
      </c>
      <c r="P70" s="5">
        <v>61.84000000000001</v>
      </c>
      <c r="Q70" s="5">
        <v>1.2688741721854304</v>
      </c>
      <c r="R70" s="5">
        <v>1.6777777777777778</v>
      </c>
      <c r="S70" s="5">
        <v>0.05</v>
      </c>
      <c r="T70" s="5">
        <v>8.872847682119211</v>
      </c>
      <c r="U70" s="5">
        <v>8.673333333333336</v>
      </c>
      <c r="V70" s="5">
        <v>12.720000000000002</v>
      </c>
      <c r="W70" s="5">
        <v>258.1788079470199</v>
      </c>
      <c r="X70" s="5">
        <v>237.74444444444444</v>
      </c>
      <c r="Y70" s="5">
        <v>137.3</v>
      </c>
      <c r="Z70" s="5">
        <v>2.32</v>
      </c>
      <c r="AA70" s="5">
        <v>16.0</v>
      </c>
      <c r="AB70" s="5">
        <v>5.0</v>
      </c>
      <c r="AC70" s="5">
        <v>2.0</v>
      </c>
      <c r="AD70" s="5">
        <v>7.0</v>
      </c>
      <c r="AE70" s="5">
        <v>0.0</v>
      </c>
      <c r="AF70" s="5">
        <v>0.0</v>
      </c>
      <c r="AG70" s="5">
        <v>29.0</v>
      </c>
      <c r="AH70" s="5">
        <v>25356.27857820403</v>
      </c>
      <c r="AI70" s="5">
        <v>59750.0</v>
      </c>
      <c r="AJ70" s="5">
        <f t="shared" si="2"/>
        <v>84446654.6</v>
      </c>
      <c r="AK70" s="6">
        <v>9.61807E7</v>
      </c>
    </row>
    <row r="71" ht="16.5" customHeight="1">
      <c r="A71" s="7">
        <v>43901.0</v>
      </c>
      <c r="B71" s="8">
        <v>4.070860927152316</v>
      </c>
      <c r="C71" s="8">
        <v>1.7811111111111109</v>
      </c>
      <c r="D71" s="8">
        <v>5.03</v>
      </c>
      <c r="E71" s="8">
        <v>9.58675496688742</v>
      </c>
      <c r="F71" s="8">
        <v>6.784444444444442</v>
      </c>
      <c r="G71" s="8">
        <v>10.35</v>
      </c>
      <c r="H71" s="8">
        <v>-0.8245033112582779</v>
      </c>
      <c r="I71" s="8">
        <v>-2.7344444444444447</v>
      </c>
      <c r="J71" s="8">
        <v>-0.21000000000000005</v>
      </c>
      <c r="K71" s="8">
        <v>10.41125827814569</v>
      </c>
      <c r="L71" s="8">
        <v>9.51888888888889</v>
      </c>
      <c r="M71" s="8">
        <v>10.56</v>
      </c>
      <c r="N71" s="8">
        <v>66.61192052980137</v>
      </c>
      <c r="O71" s="8">
        <v>63.10777777777776</v>
      </c>
      <c r="P71" s="8">
        <v>61.910000000000004</v>
      </c>
      <c r="Q71" s="8">
        <v>1.3086092715231787</v>
      </c>
      <c r="R71" s="8">
        <v>1.738888888888889</v>
      </c>
      <c r="S71" s="8">
        <v>0.65</v>
      </c>
      <c r="T71" s="8">
        <v>8.790728476821196</v>
      </c>
      <c r="U71" s="8">
        <v>8.672222222222226</v>
      </c>
      <c r="V71" s="8">
        <v>11.83</v>
      </c>
      <c r="W71" s="8">
        <v>267.5496688741722</v>
      </c>
      <c r="X71" s="8">
        <v>244.75555555555556</v>
      </c>
      <c r="Y71" s="8">
        <v>180.1</v>
      </c>
      <c r="Z71" s="8">
        <v>2.27</v>
      </c>
      <c r="AA71" s="8">
        <v>11.0</v>
      </c>
      <c r="AB71" s="8">
        <v>7.0</v>
      </c>
      <c r="AC71" s="8">
        <v>4.0</v>
      </c>
      <c r="AD71" s="8">
        <v>9.0</v>
      </c>
      <c r="AE71" s="8">
        <v>0.0</v>
      </c>
      <c r="AF71" s="8">
        <v>0.0</v>
      </c>
      <c r="AG71" s="8">
        <v>30.0</v>
      </c>
      <c r="AH71" s="8">
        <v>25708.67070804766</v>
      </c>
      <c r="AI71" s="8">
        <v>35480.0</v>
      </c>
      <c r="AJ71" s="8">
        <f t="shared" si="2"/>
        <v>45391195.2</v>
      </c>
      <c r="AK71" s="9">
        <v>5.16984E7</v>
      </c>
    </row>
    <row r="72" ht="16.5" customHeight="1">
      <c r="A72" s="4">
        <v>43902.0</v>
      </c>
      <c r="B72" s="5">
        <v>3.989403973509933</v>
      </c>
      <c r="C72" s="5">
        <v>1.8244444444444443</v>
      </c>
      <c r="D72" s="5">
        <v>4.71</v>
      </c>
      <c r="E72" s="5">
        <v>9.494039735099344</v>
      </c>
      <c r="F72" s="5">
        <v>6.836666666666665</v>
      </c>
      <c r="G72" s="5">
        <v>10.06</v>
      </c>
      <c r="H72" s="5">
        <v>-0.8867549668874171</v>
      </c>
      <c r="I72" s="5">
        <v>-2.673333333333334</v>
      </c>
      <c r="J72" s="5">
        <v>-0.4400000000000001</v>
      </c>
      <c r="K72" s="5">
        <v>10.38079470198675</v>
      </c>
      <c r="L72" s="5">
        <v>9.51</v>
      </c>
      <c r="M72" s="5">
        <v>10.5</v>
      </c>
      <c r="N72" s="5">
        <v>66.46423841059607</v>
      </c>
      <c r="O72" s="5">
        <v>63.15333333333332</v>
      </c>
      <c r="P72" s="5">
        <v>58.6</v>
      </c>
      <c r="Q72" s="5">
        <v>1.3086092715231787</v>
      </c>
      <c r="R72" s="5">
        <v>1.738888888888889</v>
      </c>
      <c r="S72" s="5">
        <v>0.65</v>
      </c>
      <c r="T72" s="5">
        <v>8.827814569536429</v>
      </c>
      <c r="U72" s="5">
        <v>8.771111111111114</v>
      </c>
      <c r="V72" s="5">
        <v>13.26</v>
      </c>
      <c r="W72" s="5">
        <v>267.5496688741722</v>
      </c>
      <c r="X72" s="5">
        <v>244.75555555555556</v>
      </c>
      <c r="Y72" s="5">
        <v>175.0</v>
      </c>
      <c r="Z72" s="5">
        <v>2.28</v>
      </c>
      <c r="AA72" s="5">
        <v>16.0</v>
      </c>
      <c r="AB72" s="5">
        <v>8.0</v>
      </c>
      <c r="AC72" s="5">
        <v>4.0</v>
      </c>
      <c r="AD72" s="5">
        <v>12.0</v>
      </c>
      <c r="AE72" s="5">
        <v>0.0</v>
      </c>
      <c r="AF72" s="5">
        <v>0.0</v>
      </c>
      <c r="AG72" s="5">
        <v>36.0</v>
      </c>
      <c r="AH72" s="5">
        <v>28027.00901431037</v>
      </c>
      <c r="AI72" s="5">
        <v>73135.0</v>
      </c>
      <c r="AJ72" s="5">
        <f t="shared" si="2"/>
        <v>110097249</v>
      </c>
      <c r="AK72" s="6">
        <v>1.253955E8</v>
      </c>
    </row>
    <row r="73" ht="16.5" customHeight="1">
      <c r="A73" s="7">
        <v>43903.0</v>
      </c>
      <c r="B73" s="8">
        <v>3.943046357615893</v>
      </c>
      <c r="C73" s="8">
        <v>1.9122222222222218</v>
      </c>
      <c r="D73" s="8">
        <v>4.9</v>
      </c>
      <c r="E73" s="8">
        <v>9.450331125827821</v>
      </c>
      <c r="F73" s="8">
        <v>6.9355555555555535</v>
      </c>
      <c r="G73" s="8">
        <v>10.67</v>
      </c>
      <c r="H73" s="8">
        <v>-0.9516556291390728</v>
      </c>
      <c r="I73" s="8">
        <v>-2.626666666666667</v>
      </c>
      <c r="J73" s="8">
        <v>-0.9099999999999999</v>
      </c>
      <c r="K73" s="8">
        <v>10.401986754966881</v>
      </c>
      <c r="L73" s="8">
        <v>9.562222222222221</v>
      </c>
      <c r="M73" s="8">
        <v>11.58</v>
      </c>
      <c r="N73" s="8">
        <v>66.23178807947022</v>
      </c>
      <c r="O73" s="8">
        <v>63.03777777777778</v>
      </c>
      <c r="P73" s="8">
        <v>57.3</v>
      </c>
      <c r="Q73" s="8">
        <v>1.3086092715231787</v>
      </c>
      <c r="R73" s="8">
        <v>1.738888888888889</v>
      </c>
      <c r="S73" s="8">
        <v>0.6</v>
      </c>
      <c r="T73" s="8">
        <v>8.852317880794708</v>
      </c>
      <c r="U73" s="8">
        <v>8.878888888888891</v>
      </c>
      <c r="V73" s="8">
        <v>13.459999999999999</v>
      </c>
      <c r="W73" s="8">
        <v>267.43046357615896</v>
      </c>
      <c r="X73" s="8">
        <v>244.75555555555556</v>
      </c>
      <c r="Y73" s="8">
        <v>157.9</v>
      </c>
      <c r="Z73" s="8">
        <v>2.12</v>
      </c>
      <c r="AA73" s="8">
        <v>20.0</v>
      </c>
      <c r="AB73" s="8">
        <v>8.0</v>
      </c>
      <c r="AC73" s="8">
        <v>5.0</v>
      </c>
      <c r="AD73" s="8">
        <v>18.0</v>
      </c>
      <c r="AE73" s="8">
        <v>0.0</v>
      </c>
      <c r="AF73" s="8">
        <v>0.0</v>
      </c>
      <c r="AG73" s="8">
        <v>49.0</v>
      </c>
      <c r="AH73" s="8">
        <v>26832.48963997772</v>
      </c>
      <c r="AI73" s="8">
        <v>56435.0</v>
      </c>
      <c r="AJ73" s="8">
        <f t="shared" si="2"/>
        <v>86981967.4</v>
      </c>
      <c r="AK73" s="9">
        <v>9.90683E7</v>
      </c>
    </row>
    <row r="74" ht="16.5" customHeight="1">
      <c r="A74" s="4">
        <v>43904.0</v>
      </c>
      <c r="B74" s="5">
        <v>3.909271523178807</v>
      </c>
      <c r="C74" s="5">
        <v>1.973333333333333</v>
      </c>
      <c r="D74" s="5">
        <v>5.160000000000001</v>
      </c>
      <c r="E74" s="5">
        <v>9.394701986754972</v>
      </c>
      <c r="F74" s="5">
        <v>6.978888888888888</v>
      </c>
      <c r="G74" s="5">
        <v>10.750000000000002</v>
      </c>
      <c r="H74" s="5">
        <v>-0.9947019867549668</v>
      </c>
      <c r="I74" s="5">
        <v>-2.5911111111111116</v>
      </c>
      <c r="J74" s="5">
        <v>-0.85</v>
      </c>
      <c r="K74" s="5">
        <v>10.389403973509927</v>
      </c>
      <c r="L74" s="5">
        <v>9.569999999999999</v>
      </c>
      <c r="M74" s="5">
        <v>11.599999999999998</v>
      </c>
      <c r="N74" s="5">
        <v>65.9490066225166</v>
      </c>
      <c r="O74" s="5">
        <v>62.78888888888889</v>
      </c>
      <c r="P74" s="5">
        <v>54.25999999999999</v>
      </c>
      <c r="Q74" s="5">
        <v>1.3086092715231787</v>
      </c>
      <c r="R74" s="5">
        <v>1.7333333333333334</v>
      </c>
      <c r="S74" s="5">
        <v>0.6</v>
      </c>
      <c r="T74" s="5">
        <v>8.881456953642388</v>
      </c>
      <c r="U74" s="5">
        <v>8.953333333333337</v>
      </c>
      <c r="V74" s="5">
        <v>14.0</v>
      </c>
      <c r="W74" s="5">
        <v>266.94039735099335</v>
      </c>
      <c r="X74" s="5">
        <v>241.3111111111111</v>
      </c>
      <c r="Y74" s="5">
        <v>157.9</v>
      </c>
      <c r="Z74" s="5">
        <v>2.57</v>
      </c>
      <c r="AA74" s="5">
        <v>10.0</v>
      </c>
      <c r="AB74" s="5">
        <v>3.0</v>
      </c>
      <c r="AC74" s="5">
        <v>2.0</v>
      </c>
      <c r="AD74" s="5">
        <v>7.0</v>
      </c>
      <c r="AE74" s="5">
        <v>0.0</v>
      </c>
      <c r="AF74" s="5">
        <v>0.0</v>
      </c>
      <c r="AG74" s="5">
        <v>20.0</v>
      </c>
      <c r="AH74" s="5">
        <v>26160.14427214777</v>
      </c>
      <c r="AI74" s="5">
        <v>26820.0</v>
      </c>
      <c r="AJ74" s="5">
        <f t="shared" si="2"/>
        <v>41644769.2</v>
      </c>
      <c r="AK74" s="6">
        <v>4.74314E7</v>
      </c>
    </row>
    <row r="75" ht="16.5" customHeight="1">
      <c r="A75" s="7">
        <v>43905.0</v>
      </c>
      <c r="B75" s="8">
        <v>3.856291390728476</v>
      </c>
      <c r="C75" s="8">
        <v>1.984444444444444</v>
      </c>
      <c r="D75" s="8">
        <v>5.23</v>
      </c>
      <c r="E75" s="8">
        <v>9.340397350993383</v>
      </c>
      <c r="F75" s="8">
        <v>6.971111111111109</v>
      </c>
      <c r="G75" s="8">
        <v>10.950000000000001</v>
      </c>
      <c r="H75" s="8">
        <v>-1.052980132450331</v>
      </c>
      <c r="I75" s="8">
        <v>-2.58</v>
      </c>
      <c r="J75" s="8">
        <v>-0.9199999999999999</v>
      </c>
      <c r="K75" s="8">
        <v>10.3933774834437</v>
      </c>
      <c r="L75" s="8">
        <v>9.55111111111111</v>
      </c>
      <c r="M75" s="8">
        <v>11.87</v>
      </c>
      <c r="N75" s="8">
        <v>65.66225165562918</v>
      </c>
      <c r="O75" s="8">
        <v>62.378888888888895</v>
      </c>
      <c r="P75" s="8">
        <v>52.45</v>
      </c>
      <c r="Q75" s="8">
        <v>1.3086092715231787</v>
      </c>
      <c r="R75" s="8">
        <v>1.7333333333333334</v>
      </c>
      <c r="S75" s="8">
        <v>0.6</v>
      </c>
      <c r="T75" s="8">
        <v>8.95827814569537</v>
      </c>
      <c r="U75" s="8">
        <v>9.10444444444445</v>
      </c>
      <c r="V75" s="8">
        <v>14.4</v>
      </c>
      <c r="W75" s="8">
        <v>266.72847682119203</v>
      </c>
      <c r="X75" s="8">
        <v>239.2111111111111</v>
      </c>
      <c r="Y75" s="8">
        <v>156.8</v>
      </c>
      <c r="Z75" s="8">
        <v>0.0</v>
      </c>
      <c r="AA75" s="8"/>
      <c r="AB75" s="8"/>
      <c r="AC75" s="8"/>
      <c r="AD75" s="8"/>
      <c r="AE75" s="8"/>
      <c r="AF75" s="8"/>
      <c r="AG75" s="8"/>
      <c r="AH75" s="8">
        <v>0.0</v>
      </c>
      <c r="AI75" s="8">
        <v>0.0</v>
      </c>
      <c r="AJ75" s="8">
        <f t="shared" si="2"/>
        <v>0</v>
      </c>
      <c r="AK75" s="9">
        <v>0.0</v>
      </c>
    </row>
    <row r="76" ht="16.5" customHeight="1">
      <c r="A76" s="4">
        <v>43906.0</v>
      </c>
      <c r="B76" s="5">
        <v>3.81456953642384</v>
      </c>
      <c r="C76" s="5">
        <v>1.9866666666666661</v>
      </c>
      <c r="D76" s="5">
        <v>5.550000000000001</v>
      </c>
      <c r="E76" s="5">
        <v>9.274834437086101</v>
      </c>
      <c r="F76" s="5">
        <v>6.93222222222222</v>
      </c>
      <c r="G76" s="5">
        <v>11.180000000000001</v>
      </c>
      <c r="H76" s="5">
        <v>-1.0774834437086087</v>
      </c>
      <c r="I76" s="5">
        <v>-2.5588888888888888</v>
      </c>
      <c r="J76" s="5">
        <v>-0.5300000000000001</v>
      </c>
      <c r="K76" s="5">
        <v>10.352317880794693</v>
      </c>
      <c r="L76" s="5">
        <v>9.49111111111111</v>
      </c>
      <c r="M76" s="5">
        <v>11.709999999999999</v>
      </c>
      <c r="N76" s="5">
        <v>65.41920529801328</v>
      </c>
      <c r="O76" s="5">
        <v>62.04888888888888</v>
      </c>
      <c r="P76" s="5">
        <v>52.38000000000001</v>
      </c>
      <c r="Q76" s="5">
        <v>1.3086092715231787</v>
      </c>
      <c r="R76" s="5">
        <v>1.7333333333333334</v>
      </c>
      <c r="S76" s="5">
        <v>0.6</v>
      </c>
      <c r="T76" s="5">
        <v>8.946357615894046</v>
      </c>
      <c r="U76" s="5">
        <v>9.138888888888895</v>
      </c>
      <c r="V76" s="5">
        <v>13.780000000000001</v>
      </c>
      <c r="W76" s="5">
        <v>266.6887417218543</v>
      </c>
      <c r="X76" s="5">
        <v>236.2</v>
      </c>
      <c r="Y76" s="5">
        <v>161.2</v>
      </c>
      <c r="Z76" s="5">
        <v>1.83</v>
      </c>
      <c r="AA76" s="5">
        <v>12.0</v>
      </c>
      <c r="AB76" s="5">
        <v>7.0</v>
      </c>
      <c r="AC76" s="5">
        <v>3.0</v>
      </c>
      <c r="AD76" s="5">
        <v>14.0</v>
      </c>
      <c r="AE76" s="5">
        <v>0.0</v>
      </c>
      <c r="AF76" s="5">
        <v>0.0</v>
      </c>
      <c r="AG76" s="5">
        <v>35.0</v>
      </c>
      <c r="AH76" s="5">
        <v>30731.822373078</v>
      </c>
      <c r="AI76" s="5">
        <v>72958.0</v>
      </c>
      <c r="AJ76" s="5">
        <f t="shared" si="2"/>
        <v>119921542.2</v>
      </c>
      <c r="AK76" s="6">
        <v>1.365849E8</v>
      </c>
    </row>
    <row r="77" ht="16.5" customHeight="1">
      <c r="A77" s="7">
        <v>43907.0</v>
      </c>
      <c r="B77" s="8">
        <v>3.7662251655629135</v>
      </c>
      <c r="C77" s="8">
        <v>1.9666666666666663</v>
      </c>
      <c r="D77" s="8">
        <v>5.76</v>
      </c>
      <c r="E77" s="8">
        <v>9.217218543046364</v>
      </c>
      <c r="F77" s="8">
        <v>6.916666666666664</v>
      </c>
      <c r="G77" s="8">
        <v>11.0</v>
      </c>
      <c r="H77" s="8">
        <v>-1.1218543046357614</v>
      </c>
      <c r="I77" s="8">
        <v>-2.5744444444444445</v>
      </c>
      <c r="J77" s="8">
        <v>0.07999999999999999</v>
      </c>
      <c r="K77" s="8">
        <v>10.339072847682113</v>
      </c>
      <c r="L77" s="8">
        <v>9.49111111111111</v>
      </c>
      <c r="M77" s="8">
        <v>10.919999999999998</v>
      </c>
      <c r="N77" s="8">
        <v>65.14834437086097</v>
      </c>
      <c r="O77" s="8">
        <v>61.60888888888888</v>
      </c>
      <c r="P77" s="8">
        <v>51.86</v>
      </c>
      <c r="Q77" s="8">
        <v>1.3086092715231787</v>
      </c>
      <c r="R77" s="8">
        <v>1.7277777777777779</v>
      </c>
      <c r="S77" s="8">
        <v>0.6</v>
      </c>
      <c r="T77" s="8">
        <v>9.015894039735105</v>
      </c>
      <c r="U77" s="8">
        <v>9.322222222222226</v>
      </c>
      <c r="V77" s="8">
        <v>14.030000000000001</v>
      </c>
      <c r="W77" s="8">
        <v>266.1788079470199</v>
      </c>
      <c r="X77" s="8">
        <v>230.14444444444445</v>
      </c>
      <c r="Y77" s="8">
        <v>161.2</v>
      </c>
      <c r="Z77" s="8">
        <v>2.31</v>
      </c>
      <c r="AA77" s="8">
        <v>19.0</v>
      </c>
      <c r="AB77" s="8">
        <v>7.0</v>
      </c>
      <c r="AC77" s="8">
        <v>4.0</v>
      </c>
      <c r="AD77" s="8">
        <v>16.0</v>
      </c>
      <c r="AE77" s="8">
        <v>0.0</v>
      </c>
      <c r="AF77" s="8">
        <v>0.0</v>
      </c>
      <c r="AG77" s="8">
        <v>46.0</v>
      </c>
      <c r="AH77" s="8">
        <v>27620.07806148666</v>
      </c>
      <c r="AI77" s="8">
        <v>72330.0</v>
      </c>
      <c r="AJ77" s="8">
        <f t="shared" si="2"/>
        <v>104355392.4</v>
      </c>
      <c r="AK77" s="9">
        <v>1.188558E8</v>
      </c>
    </row>
    <row r="78" ht="16.5" customHeight="1">
      <c r="A78" s="4">
        <v>43908.0</v>
      </c>
      <c r="B78" s="5">
        <v>3.709271523178808</v>
      </c>
      <c r="C78" s="5">
        <v>1.9777777777777772</v>
      </c>
      <c r="D78" s="5">
        <v>5.8</v>
      </c>
      <c r="E78" s="5">
        <v>9.16026490066226</v>
      </c>
      <c r="F78" s="5">
        <v>6.937777777777775</v>
      </c>
      <c r="G78" s="5">
        <v>11.000000000000002</v>
      </c>
      <c r="H78" s="5">
        <v>-1.1801324503311255</v>
      </c>
      <c r="I78" s="5">
        <v>-2.561111111111111</v>
      </c>
      <c r="J78" s="5">
        <v>0.20999999999999996</v>
      </c>
      <c r="K78" s="5">
        <v>10.340397350993369</v>
      </c>
      <c r="L78" s="5">
        <v>9.498888888888887</v>
      </c>
      <c r="M78" s="5">
        <v>10.79</v>
      </c>
      <c r="N78" s="5">
        <v>64.9807947019868</v>
      </c>
      <c r="O78" s="5">
        <v>61.462222222222216</v>
      </c>
      <c r="P78" s="5">
        <v>52.30999999999999</v>
      </c>
      <c r="Q78" s="5">
        <v>1.3072847682119206</v>
      </c>
      <c r="R78" s="5">
        <v>1.7277777777777779</v>
      </c>
      <c r="S78" s="5">
        <v>0.6</v>
      </c>
      <c r="T78" s="5">
        <v>9.007947019867556</v>
      </c>
      <c r="U78" s="5">
        <v>9.27666666666667</v>
      </c>
      <c r="V78" s="5">
        <v>13.73</v>
      </c>
      <c r="W78" s="5">
        <v>263.9072847682119</v>
      </c>
      <c r="X78" s="5">
        <v>228.07777777777778</v>
      </c>
      <c r="Y78" s="5">
        <v>172.5</v>
      </c>
      <c r="Z78" s="5">
        <v>2.18</v>
      </c>
      <c r="AA78" s="5">
        <v>21.0</v>
      </c>
      <c r="AB78" s="5">
        <v>10.0</v>
      </c>
      <c r="AC78" s="5">
        <v>3.0</v>
      </c>
      <c r="AD78" s="5">
        <v>9.0</v>
      </c>
      <c r="AE78" s="5">
        <v>0.0</v>
      </c>
      <c r="AF78" s="5">
        <v>0.0</v>
      </c>
      <c r="AG78" s="5">
        <v>41.0</v>
      </c>
      <c r="AH78" s="5">
        <v>22338.04744931309</v>
      </c>
      <c r="AI78" s="5">
        <v>83244.0</v>
      </c>
      <c r="AJ78" s="5">
        <f t="shared" si="2"/>
        <v>121065751.8</v>
      </c>
      <c r="AK78" s="6">
        <v>1.378881E8</v>
      </c>
    </row>
    <row r="79" ht="16.5" customHeight="1">
      <c r="A79" s="7">
        <v>43909.0</v>
      </c>
      <c r="B79" s="8">
        <v>3.6688741721854305</v>
      </c>
      <c r="C79" s="8">
        <v>2.0622222222222217</v>
      </c>
      <c r="D79" s="8">
        <v>5.95</v>
      </c>
      <c r="E79" s="8">
        <v>9.127152317880803</v>
      </c>
      <c r="F79" s="8">
        <v>7.075555555555552</v>
      </c>
      <c r="G79" s="8">
        <v>11.16</v>
      </c>
      <c r="H79" s="8">
        <v>-1.2483443708609265</v>
      </c>
      <c r="I79" s="8">
        <v>-2.5399999999999996</v>
      </c>
      <c r="J79" s="8">
        <v>0.18999999999999997</v>
      </c>
      <c r="K79" s="8">
        <v>10.375496688741714</v>
      </c>
      <c r="L79" s="8">
        <v>9.615555555555556</v>
      </c>
      <c r="M79" s="8">
        <v>10.969999999999999</v>
      </c>
      <c r="N79" s="8">
        <v>64.76556291390732</v>
      </c>
      <c r="O79" s="8">
        <v>61.472222222222214</v>
      </c>
      <c r="P79" s="8">
        <v>51.16</v>
      </c>
      <c r="Q79" s="8">
        <v>1.305960264900662</v>
      </c>
      <c r="R79" s="8">
        <v>1.7277777777777779</v>
      </c>
      <c r="S79" s="8">
        <v>0.6</v>
      </c>
      <c r="T79" s="8">
        <v>9.045033112582788</v>
      </c>
      <c r="U79" s="8">
        <v>9.383333333333336</v>
      </c>
      <c r="V79" s="8">
        <v>13.88</v>
      </c>
      <c r="W79" s="8">
        <v>259.92715231788077</v>
      </c>
      <c r="X79" s="8">
        <v>226.83333333333334</v>
      </c>
      <c r="Y79" s="8">
        <v>172.5</v>
      </c>
      <c r="Z79" s="8">
        <v>1.99</v>
      </c>
      <c r="AA79" s="8">
        <v>18.0</v>
      </c>
      <c r="AB79" s="8">
        <v>8.0</v>
      </c>
      <c r="AC79" s="8">
        <v>4.0</v>
      </c>
      <c r="AD79" s="8">
        <v>18.0</v>
      </c>
      <c r="AE79" s="8">
        <v>0.0</v>
      </c>
      <c r="AF79" s="8">
        <v>0.0</v>
      </c>
      <c r="AG79" s="8">
        <v>48.0</v>
      </c>
      <c r="AH79" s="8">
        <v>27015.6729061732</v>
      </c>
      <c r="AI79" s="8">
        <v>95210.0</v>
      </c>
      <c r="AJ79" s="8">
        <f t="shared" si="2"/>
        <v>137082842.4</v>
      </c>
      <c r="AK79" s="9">
        <v>1.561308E8</v>
      </c>
    </row>
    <row r="80" ht="16.5" customHeight="1">
      <c r="A80" s="4">
        <v>43910.0</v>
      </c>
      <c r="B80" s="5">
        <v>3.625165562913907</v>
      </c>
      <c r="C80" s="5">
        <v>2.144444444444444</v>
      </c>
      <c r="D80" s="5">
        <v>5.79</v>
      </c>
      <c r="E80" s="5">
        <v>9.087417218543054</v>
      </c>
      <c r="F80" s="5">
        <v>7.214444444444442</v>
      </c>
      <c r="G80" s="5">
        <v>11.16</v>
      </c>
      <c r="H80" s="5">
        <v>-1.2867549668874168</v>
      </c>
      <c r="I80" s="5">
        <v>-2.4577777777777774</v>
      </c>
      <c r="J80" s="5">
        <v>0.31999999999999995</v>
      </c>
      <c r="K80" s="5">
        <v>10.374172185430458</v>
      </c>
      <c r="L80" s="5">
        <v>9.672222222222222</v>
      </c>
      <c r="M80" s="5">
        <v>10.84</v>
      </c>
      <c r="N80" s="5">
        <v>64.5218543046358</v>
      </c>
      <c r="O80" s="5">
        <v>61.40333333333332</v>
      </c>
      <c r="P80" s="5">
        <v>49.24999999999999</v>
      </c>
      <c r="Q80" s="5">
        <v>1.305960264900662</v>
      </c>
      <c r="R80" s="5">
        <v>1.7277777777777779</v>
      </c>
      <c r="S80" s="5">
        <v>0.6</v>
      </c>
      <c r="T80" s="5">
        <v>9.031788079470205</v>
      </c>
      <c r="U80" s="5">
        <v>9.41777777777778</v>
      </c>
      <c r="V80" s="5">
        <v>13.89</v>
      </c>
      <c r="W80" s="5">
        <v>255.27814569536423</v>
      </c>
      <c r="X80" s="5">
        <v>226.83333333333334</v>
      </c>
      <c r="Y80" s="5">
        <v>157.2</v>
      </c>
      <c r="Z80" s="5">
        <v>2.31</v>
      </c>
      <c r="AA80" s="5">
        <v>18.0</v>
      </c>
      <c r="AB80" s="5">
        <v>5.0</v>
      </c>
      <c r="AC80" s="5">
        <v>4.0</v>
      </c>
      <c r="AD80" s="5">
        <v>18.0</v>
      </c>
      <c r="AE80" s="5">
        <v>0.0</v>
      </c>
      <c r="AF80" s="5">
        <v>0.0</v>
      </c>
      <c r="AG80" s="5">
        <v>40.0</v>
      </c>
      <c r="AH80" s="5">
        <v>25972.43574247971</v>
      </c>
      <c r="AI80" s="5">
        <v>73972.0</v>
      </c>
      <c r="AJ80" s="5">
        <f t="shared" si="2"/>
        <v>97800859</v>
      </c>
      <c r="AK80" s="6">
        <v>1.113905E8</v>
      </c>
    </row>
    <row r="81" ht="16.5" customHeight="1">
      <c r="A81" s="7">
        <v>43911.0</v>
      </c>
      <c r="B81" s="8">
        <v>3.5953642384105957</v>
      </c>
      <c r="C81" s="8">
        <v>2.264444444444444</v>
      </c>
      <c r="D81" s="8">
        <v>5.92</v>
      </c>
      <c r="E81" s="8">
        <v>9.03708609271524</v>
      </c>
      <c r="F81" s="8">
        <v>7.355555555555553</v>
      </c>
      <c r="G81" s="8">
        <v>11.710000000000003</v>
      </c>
      <c r="H81" s="8">
        <v>-1.298675496688741</v>
      </c>
      <c r="I81" s="8">
        <v>-2.3488888888888875</v>
      </c>
      <c r="J81" s="8">
        <v>0.2899999999999999</v>
      </c>
      <c r="K81" s="8">
        <v>10.335761589403967</v>
      </c>
      <c r="L81" s="8">
        <v>9.704444444444446</v>
      </c>
      <c r="M81" s="8">
        <v>11.420000000000002</v>
      </c>
      <c r="N81" s="8">
        <v>64.22450331125832</v>
      </c>
      <c r="O81" s="8">
        <v>61.14333333333332</v>
      </c>
      <c r="P81" s="8">
        <v>44.24999999999999</v>
      </c>
      <c r="Q81" s="8">
        <v>1.305960264900662</v>
      </c>
      <c r="R81" s="8">
        <v>1.7277777777777779</v>
      </c>
      <c r="S81" s="8">
        <v>0.0</v>
      </c>
      <c r="T81" s="8">
        <v>9.060927152317888</v>
      </c>
      <c r="U81" s="8">
        <v>9.55777777777778</v>
      </c>
      <c r="V81" s="8">
        <v>15.4</v>
      </c>
      <c r="W81" s="8">
        <v>251.18543046357615</v>
      </c>
      <c r="X81" s="8">
        <v>226.83333333333334</v>
      </c>
      <c r="Y81" s="8">
        <v>15.7</v>
      </c>
      <c r="Z81" s="8">
        <v>2.65</v>
      </c>
      <c r="AA81" s="8">
        <v>9.0</v>
      </c>
      <c r="AB81" s="8">
        <v>7.0</v>
      </c>
      <c r="AC81" s="8">
        <v>1.0</v>
      </c>
      <c r="AD81" s="8">
        <v>3.0</v>
      </c>
      <c r="AE81" s="8">
        <v>0.0</v>
      </c>
      <c r="AF81" s="8">
        <v>0.0</v>
      </c>
      <c r="AG81" s="8">
        <v>20.0</v>
      </c>
      <c r="AH81" s="8">
        <v>24750.40774897172</v>
      </c>
      <c r="AI81" s="8">
        <v>18065.0</v>
      </c>
      <c r="AJ81" s="8">
        <f t="shared" si="2"/>
        <v>25369107.6</v>
      </c>
      <c r="AK81" s="9">
        <v>2.88942E7</v>
      </c>
    </row>
    <row r="82" ht="16.5" customHeight="1">
      <c r="A82" s="4">
        <v>43912.0</v>
      </c>
      <c r="B82" s="5">
        <v>3.599999999999999</v>
      </c>
      <c r="C82" s="5">
        <v>2.4233333333333333</v>
      </c>
      <c r="D82" s="5">
        <v>7.01</v>
      </c>
      <c r="E82" s="5">
        <v>9.040397350993384</v>
      </c>
      <c r="F82" s="5">
        <v>7.528888888888886</v>
      </c>
      <c r="G82" s="5">
        <v>13.180000000000001</v>
      </c>
      <c r="H82" s="5">
        <v>-1.325827814569536</v>
      </c>
      <c r="I82" s="5">
        <v>-2.2711111111111104</v>
      </c>
      <c r="J82" s="5">
        <v>0.5799999999999998</v>
      </c>
      <c r="K82" s="5">
        <v>10.366225165562906</v>
      </c>
      <c r="L82" s="5">
        <v>9.8</v>
      </c>
      <c r="M82" s="5">
        <v>12.600000000000001</v>
      </c>
      <c r="N82" s="5">
        <v>63.954304635761616</v>
      </c>
      <c r="O82" s="5">
        <v>60.78444444444444</v>
      </c>
      <c r="P82" s="5">
        <v>43.589999999999996</v>
      </c>
      <c r="Q82" s="5">
        <v>1.305960264900662</v>
      </c>
      <c r="R82" s="5">
        <v>1.7277777777777779</v>
      </c>
      <c r="S82" s="5">
        <v>0.0</v>
      </c>
      <c r="T82" s="5">
        <v>9.083443708609277</v>
      </c>
      <c r="U82" s="5">
        <v>9.675555555555558</v>
      </c>
      <c r="V82" s="5">
        <v>15.180000000000001</v>
      </c>
      <c r="W82" s="5">
        <v>247.01324503311258</v>
      </c>
      <c r="X82" s="5">
        <v>226.83333333333334</v>
      </c>
      <c r="Y82" s="5">
        <v>15.7</v>
      </c>
      <c r="Z82" s="5">
        <v>0.0</v>
      </c>
      <c r="AA82" s="5"/>
      <c r="AB82" s="5"/>
      <c r="AC82" s="5"/>
      <c r="AD82" s="5"/>
      <c r="AE82" s="5"/>
      <c r="AF82" s="5"/>
      <c r="AG82" s="5"/>
      <c r="AH82" s="5">
        <v>0.0</v>
      </c>
      <c r="AI82" s="5">
        <v>0.0</v>
      </c>
      <c r="AJ82" s="5">
        <f t="shared" si="2"/>
        <v>0</v>
      </c>
      <c r="AK82" s="6">
        <v>0.0</v>
      </c>
    </row>
    <row r="83" ht="16.5" customHeight="1">
      <c r="A83" s="7">
        <v>43913.0</v>
      </c>
      <c r="B83" s="8">
        <v>3.6033112582781457</v>
      </c>
      <c r="C83" s="8">
        <v>2.552222222222222</v>
      </c>
      <c r="D83" s="8">
        <v>7.75</v>
      </c>
      <c r="E83" s="8">
        <v>9.048344370860935</v>
      </c>
      <c r="F83" s="8">
        <v>7.68222222222222</v>
      </c>
      <c r="G83" s="8">
        <v>13.680000000000001</v>
      </c>
      <c r="H83" s="8">
        <v>-1.3523178807947012</v>
      </c>
      <c r="I83" s="8">
        <v>-2.2033333333333327</v>
      </c>
      <c r="J83" s="8">
        <v>1.3</v>
      </c>
      <c r="K83" s="8">
        <v>10.400662251655621</v>
      </c>
      <c r="L83" s="8">
        <v>9.885555555555557</v>
      </c>
      <c r="M83" s="8">
        <v>12.379999999999999</v>
      </c>
      <c r="N83" s="8">
        <v>63.696688741721886</v>
      </c>
      <c r="O83" s="8">
        <v>60.49444444444445</v>
      </c>
      <c r="P83" s="8">
        <v>43.65</v>
      </c>
      <c r="Q83" s="8">
        <v>1.305960264900662</v>
      </c>
      <c r="R83" s="8">
        <v>1.7277777777777779</v>
      </c>
      <c r="S83" s="8">
        <v>0.0</v>
      </c>
      <c r="T83" s="8">
        <v>9.174172185430468</v>
      </c>
      <c r="U83" s="8">
        <v>9.852222222222224</v>
      </c>
      <c r="V83" s="8">
        <v>15.290000000000001</v>
      </c>
      <c r="W83" s="8">
        <v>243.17218543046357</v>
      </c>
      <c r="X83" s="8">
        <v>225.1888888888889</v>
      </c>
      <c r="Y83" s="8">
        <v>15.7</v>
      </c>
      <c r="Z83" s="8">
        <v>1.84</v>
      </c>
      <c r="AA83" s="8">
        <v>18.0</v>
      </c>
      <c r="AB83" s="8">
        <v>11.0</v>
      </c>
      <c r="AC83" s="8">
        <v>5.0</v>
      </c>
      <c r="AD83" s="8">
        <v>20.0</v>
      </c>
      <c r="AE83" s="8">
        <v>0.0</v>
      </c>
      <c r="AF83" s="8">
        <v>0.0</v>
      </c>
      <c r="AG83" s="8">
        <v>48.0</v>
      </c>
      <c r="AH83" s="8">
        <v>27231.19423223838</v>
      </c>
      <c r="AI83" s="8">
        <v>94718.0</v>
      </c>
      <c r="AJ83" s="8">
        <f t="shared" si="2"/>
        <v>153262977.6</v>
      </c>
      <c r="AK83" s="9">
        <v>1.745592E8</v>
      </c>
    </row>
    <row r="84" ht="16.5" customHeight="1">
      <c r="A84" s="4">
        <v>43914.0</v>
      </c>
      <c r="B84" s="5">
        <v>3.5536423841059595</v>
      </c>
      <c r="C84" s="5">
        <v>2.6411111111111105</v>
      </c>
      <c r="D84" s="5">
        <v>7.790000000000001</v>
      </c>
      <c r="E84" s="5">
        <v>9.014569536423847</v>
      </c>
      <c r="F84" s="5">
        <v>7.784444444444441</v>
      </c>
      <c r="G84" s="5">
        <v>14.15</v>
      </c>
      <c r="H84" s="5">
        <v>-1.4337748344370855</v>
      </c>
      <c r="I84" s="5">
        <v>-2.1466666666666656</v>
      </c>
      <c r="J84" s="5">
        <v>1.1800000000000002</v>
      </c>
      <c r="K84" s="5">
        <v>10.44834437086092</v>
      </c>
      <c r="L84" s="5">
        <v>9.931111111111113</v>
      </c>
      <c r="M84" s="5">
        <v>12.969999999999999</v>
      </c>
      <c r="N84" s="5">
        <v>63.55033112582783</v>
      </c>
      <c r="O84" s="5">
        <v>60.29999999999999</v>
      </c>
      <c r="P84" s="5">
        <v>44.67</v>
      </c>
      <c r="Q84" s="5">
        <v>1.305960264900662</v>
      </c>
      <c r="R84" s="5">
        <v>1.711111111111111</v>
      </c>
      <c r="S84" s="5">
        <v>0.0</v>
      </c>
      <c r="T84" s="5">
        <v>9.239735099337752</v>
      </c>
      <c r="U84" s="5">
        <v>9.968888888888891</v>
      </c>
      <c r="V84" s="5">
        <v>15.62</v>
      </c>
      <c r="W84" s="5">
        <v>243.31788079470198</v>
      </c>
      <c r="X84" s="5">
        <v>224.55555555555554</v>
      </c>
      <c r="Y84" s="5">
        <v>17.9</v>
      </c>
      <c r="Z84" s="5">
        <v>1.9</v>
      </c>
      <c r="AA84" s="5">
        <v>13.0</v>
      </c>
      <c r="AB84" s="5">
        <v>9.0</v>
      </c>
      <c r="AC84" s="5">
        <v>4.0</v>
      </c>
      <c r="AD84" s="5">
        <v>18.0</v>
      </c>
      <c r="AE84" s="5">
        <v>0.0</v>
      </c>
      <c r="AF84" s="5">
        <v>0.0</v>
      </c>
      <c r="AG84" s="5">
        <v>42.0</v>
      </c>
      <c r="AH84" s="5">
        <v>28522.22132405739</v>
      </c>
      <c r="AI84" s="5">
        <v>85580.0</v>
      </c>
      <c r="AJ84" s="5">
        <f t="shared" si="2"/>
        <v>135694636.6</v>
      </c>
      <c r="AK84" s="6">
        <v>1.545497E8</v>
      </c>
    </row>
    <row r="85" ht="16.5" customHeight="1">
      <c r="A85" s="7">
        <v>43915.0</v>
      </c>
      <c r="B85" s="8">
        <v>3.507947019867549</v>
      </c>
      <c r="C85" s="8">
        <v>2.7277777777777774</v>
      </c>
      <c r="D85" s="8">
        <v>8.25</v>
      </c>
      <c r="E85" s="8">
        <v>8.979470198675502</v>
      </c>
      <c r="F85" s="8">
        <v>7.87222222222222</v>
      </c>
      <c r="G85" s="8">
        <v>14.99</v>
      </c>
      <c r="H85" s="8">
        <v>-1.5026490066225162</v>
      </c>
      <c r="I85" s="8">
        <v>-2.074444444444443</v>
      </c>
      <c r="J85" s="8">
        <v>1.3699999999999999</v>
      </c>
      <c r="K85" s="8">
        <v>10.482119205298005</v>
      </c>
      <c r="L85" s="8">
        <v>9.946666666666669</v>
      </c>
      <c r="M85" s="8">
        <v>13.620000000000001</v>
      </c>
      <c r="N85" s="8">
        <v>63.40927152317883</v>
      </c>
      <c r="O85" s="8">
        <v>60.284444444444425</v>
      </c>
      <c r="P85" s="8">
        <v>46.28000000000001</v>
      </c>
      <c r="Q85" s="8">
        <v>1.305960264900662</v>
      </c>
      <c r="R85" s="8">
        <v>1.711111111111111</v>
      </c>
      <c r="S85" s="8">
        <v>0.0</v>
      </c>
      <c r="T85" s="8">
        <v>9.292715231788083</v>
      </c>
      <c r="U85" s="8">
        <v>10.104444444444445</v>
      </c>
      <c r="V85" s="8">
        <v>15.680000000000001</v>
      </c>
      <c r="W85" s="8">
        <v>242.9205298013245</v>
      </c>
      <c r="X85" s="8">
        <v>224.72222222222223</v>
      </c>
      <c r="Y85" s="8">
        <v>19.4</v>
      </c>
      <c r="Z85" s="8">
        <v>2.23</v>
      </c>
      <c r="AA85" s="8">
        <v>19.0</v>
      </c>
      <c r="AB85" s="8">
        <v>8.0</v>
      </c>
      <c r="AC85" s="8">
        <v>4.0</v>
      </c>
      <c r="AD85" s="8">
        <v>14.0</v>
      </c>
      <c r="AE85" s="8">
        <v>0.0</v>
      </c>
      <c r="AF85" s="8">
        <v>0.0</v>
      </c>
      <c r="AG85" s="8">
        <v>42.0</v>
      </c>
      <c r="AH85" s="8">
        <v>23924.87669728003</v>
      </c>
      <c r="AI85" s="8">
        <v>78750.0</v>
      </c>
      <c r="AJ85" s="8">
        <f t="shared" si="2"/>
        <v>123490612.2</v>
      </c>
      <c r="AK85" s="9">
        <v>1.406499E8</v>
      </c>
    </row>
    <row r="86" ht="16.5" customHeight="1">
      <c r="A86" s="4">
        <v>43916.0</v>
      </c>
      <c r="B86" s="5">
        <v>3.5</v>
      </c>
      <c r="C86" s="5">
        <v>2.824444444444444</v>
      </c>
      <c r="D86" s="5">
        <v>8.850000000000001</v>
      </c>
      <c r="E86" s="5">
        <v>9.001324503311265</v>
      </c>
      <c r="F86" s="5">
        <v>8.045555555555554</v>
      </c>
      <c r="G86" s="5">
        <v>16.05</v>
      </c>
      <c r="H86" s="5">
        <v>-1.5364238410596025</v>
      </c>
      <c r="I86" s="5">
        <v>-2.0599999999999987</v>
      </c>
      <c r="J86" s="5">
        <v>1.4500000000000002</v>
      </c>
      <c r="K86" s="5">
        <v>10.537748344370854</v>
      </c>
      <c r="L86" s="5">
        <v>10.105555555555556</v>
      </c>
      <c r="M86" s="5">
        <v>14.6</v>
      </c>
      <c r="N86" s="5">
        <v>63.347019867549704</v>
      </c>
      <c r="O86" s="5">
        <v>60.09555555555555</v>
      </c>
      <c r="P86" s="5">
        <v>46.900000000000006</v>
      </c>
      <c r="Q86" s="5">
        <v>1.305960264900662</v>
      </c>
      <c r="R86" s="5">
        <v>1.7</v>
      </c>
      <c r="S86" s="5">
        <v>0.0</v>
      </c>
      <c r="T86" s="5">
        <v>9.3317880794702</v>
      </c>
      <c r="U86" s="5">
        <v>10.297777777777778</v>
      </c>
      <c r="V86" s="5">
        <v>16.42</v>
      </c>
      <c r="W86" s="5">
        <v>243.73509933774835</v>
      </c>
      <c r="X86" s="5">
        <v>218.37777777777777</v>
      </c>
      <c r="Y86" s="5">
        <v>34.6</v>
      </c>
      <c r="Z86" s="5">
        <v>2.19</v>
      </c>
      <c r="AA86" s="5">
        <v>13.0</v>
      </c>
      <c r="AB86" s="5">
        <v>6.0</v>
      </c>
      <c r="AC86" s="5">
        <v>3.0</v>
      </c>
      <c r="AD86" s="5">
        <v>13.0</v>
      </c>
      <c r="AE86" s="5">
        <v>0.0</v>
      </c>
      <c r="AF86" s="5">
        <v>0.0</v>
      </c>
      <c r="AG86" s="5">
        <v>35.0</v>
      </c>
      <c r="AH86" s="5">
        <v>28915.86667468297</v>
      </c>
      <c r="AI86" s="5">
        <v>54905.0</v>
      </c>
      <c r="AJ86" s="5">
        <f t="shared" si="2"/>
        <v>84442879.2</v>
      </c>
      <c r="AK86" s="6">
        <v>9.61764E7</v>
      </c>
    </row>
    <row r="87" ht="16.5" customHeight="1">
      <c r="A87" s="7">
        <v>43917.0</v>
      </c>
      <c r="B87" s="8">
        <v>3.5231788079470205</v>
      </c>
      <c r="C87" s="8">
        <v>2.982222222222222</v>
      </c>
      <c r="D87" s="8">
        <v>9.67</v>
      </c>
      <c r="E87" s="8">
        <v>9.02781456953643</v>
      </c>
      <c r="F87" s="8">
        <v>8.254444444444442</v>
      </c>
      <c r="G87" s="8">
        <v>17.11</v>
      </c>
      <c r="H87" s="8">
        <v>-1.5211920529801322</v>
      </c>
      <c r="I87" s="8">
        <v>-1.9466666666666657</v>
      </c>
      <c r="J87" s="8">
        <v>2.07</v>
      </c>
      <c r="K87" s="8">
        <v>10.549006622516549</v>
      </c>
      <c r="L87" s="8">
        <v>10.20111111111111</v>
      </c>
      <c r="M87" s="8">
        <v>15.040000000000001</v>
      </c>
      <c r="N87" s="8">
        <v>63.34304635761591</v>
      </c>
      <c r="O87" s="8">
        <v>60.231111111111105</v>
      </c>
      <c r="P87" s="8">
        <v>49.16000000000001</v>
      </c>
      <c r="Q87" s="8">
        <v>1.3490066225165562</v>
      </c>
      <c r="R87" s="8">
        <v>1.7055555555555555</v>
      </c>
      <c r="S87" s="8">
        <v>0.65</v>
      </c>
      <c r="T87" s="8">
        <v>9.321192052980134</v>
      </c>
      <c r="U87" s="8">
        <v>10.325555555555557</v>
      </c>
      <c r="V87" s="8">
        <v>15.690000000000001</v>
      </c>
      <c r="W87" s="8">
        <v>246.47682119205297</v>
      </c>
      <c r="X87" s="8">
        <v>222.9777777777778</v>
      </c>
      <c r="Y87" s="8">
        <v>76.0</v>
      </c>
      <c r="Z87" s="8">
        <v>2.48</v>
      </c>
      <c r="AA87" s="8">
        <v>13.0</v>
      </c>
      <c r="AB87" s="8">
        <v>7.0</v>
      </c>
      <c r="AC87" s="8">
        <v>2.0</v>
      </c>
      <c r="AD87" s="8">
        <v>8.0</v>
      </c>
      <c r="AE87" s="8">
        <v>0.0</v>
      </c>
      <c r="AF87" s="8">
        <v>0.0</v>
      </c>
      <c r="AG87" s="8">
        <v>29.0</v>
      </c>
      <c r="AH87" s="8">
        <v>28301.79541488823</v>
      </c>
      <c r="AI87" s="8">
        <v>64395.0</v>
      </c>
      <c r="AJ87" s="8">
        <f t="shared" si="2"/>
        <v>105837983.2</v>
      </c>
      <c r="AK87" s="9">
        <v>1.205444E8</v>
      </c>
    </row>
    <row r="88" ht="16.5" customHeight="1">
      <c r="A88" s="4">
        <v>43918.0</v>
      </c>
      <c r="B88" s="5">
        <v>3.551655629139074</v>
      </c>
      <c r="C88" s="5">
        <v>3.138888888888889</v>
      </c>
      <c r="D88" s="5">
        <v>10.370000000000001</v>
      </c>
      <c r="E88" s="5">
        <v>9.022516556291396</v>
      </c>
      <c r="F88" s="5">
        <v>8.374444444444443</v>
      </c>
      <c r="G88" s="5">
        <v>17.72</v>
      </c>
      <c r="H88" s="5">
        <v>-1.47682119205298</v>
      </c>
      <c r="I88" s="5">
        <v>-1.7799999999999987</v>
      </c>
      <c r="J88" s="5">
        <v>2.71</v>
      </c>
      <c r="K88" s="5">
        <v>10.499337748344363</v>
      </c>
      <c r="L88" s="5">
        <v>10.154444444444444</v>
      </c>
      <c r="M88" s="5">
        <v>15.010000000000002</v>
      </c>
      <c r="N88" s="5">
        <v>63.384105960264925</v>
      </c>
      <c r="O88" s="5">
        <v>60.53444444444444</v>
      </c>
      <c r="P88" s="5">
        <v>52.04</v>
      </c>
      <c r="Q88" s="5">
        <v>1.3821192052980131</v>
      </c>
      <c r="R88" s="5">
        <v>1.7444444444444445</v>
      </c>
      <c r="S88" s="5">
        <v>1.15</v>
      </c>
      <c r="T88" s="5">
        <v>9.275496688741724</v>
      </c>
      <c r="U88" s="5">
        <v>10.293333333333335</v>
      </c>
      <c r="V88" s="5">
        <v>15.959999999999999</v>
      </c>
      <c r="W88" s="5">
        <v>250.8476821192053</v>
      </c>
      <c r="X88" s="5">
        <v>233.66666666666666</v>
      </c>
      <c r="Y88" s="5">
        <v>160.9</v>
      </c>
      <c r="Z88" s="5">
        <v>2.53</v>
      </c>
      <c r="AA88" s="5">
        <v>7.0</v>
      </c>
      <c r="AB88" s="5">
        <v>4.0</v>
      </c>
      <c r="AC88" s="5">
        <v>2.0</v>
      </c>
      <c r="AD88" s="5">
        <v>9.0</v>
      </c>
      <c r="AE88" s="5">
        <v>0.0</v>
      </c>
      <c r="AF88" s="5">
        <v>0.0</v>
      </c>
      <c r="AG88" s="5">
        <v>22.0</v>
      </c>
      <c r="AH88" s="5">
        <v>26302.94086689124</v>
      </c>
      <c r="AI88" s="5">
        <v>14780.0</v>
      </c>
      <c r="AJ88" s="5">
        <f t="shared" si="2"/>
        <v>23487992.6</v>
      </c>
      <c r="AK88" s="6">
        <v>2.67517E7</v>
      </c>
    </row>
    <row r="89" ht="16.5" customHeight="1">
      <c r="A89" s="7">
        <v>43919.0</v>
      </c>
      <c r="B89" s="8">
        <v>3.526490066225167</v>
      </c>
      <c r="C89" s="8">
        <v>3.218888888888889</v>
      </c>
      <c r="D89" s="8">
        <v>10.239999999999998</v>
      </c>
      <c r="E89" s="8">
        <v>8.986092715231795</v>
      </c>
      <c r="F89" s="8">
        <v>8.442222222222219</v>
      </c>
      <c r="G89" s="8">
        <v>17.099999999999998</v>
      </c>
      <c r="H89" s="8">
        <v>-1.4999999999999998</v>
      </c>
      <c r="I89" s="8">
        <v>-1.6977777777777767</v>
      </c>
      <c r="J89" s="8">
        <v>2.98</v>
      </c>
      <c r="K89" s="8">
        <v>10.48609271523178</v>
      </c>
      <c r="L89" s="8">
        <v>10.14</v>
      </c>
      <c r="M89" s="8">
        <v>14.12</v>
      </c>
      <c r="N89" s="8">
        <v>63.31125827814572</v>
      </c>
      <c r="O89" s="8">
        <v>60.371111111111105</v>
      </c>
      <c r="P89" s="8">
        <v>53.25</v>
      </c>
      <c r="Q89" s="8">
        <v>1.3821192052980131</v>
      </c>
      <c r="R89" s="8">
        <v>1.6833333333333333</v>
      </c>
      <c r="S89" s="8">
        <v>1.15</v>
      </c>
      <c r="T89" s="8">
        <v>9.283443708609273</v>
      </c>
      <c r="U89" s="8">
        <v>10.36777777777778</v>
      </c>
      <c r="V89" s="8">
        <v>15.099999999999998</v>
      </c>
      <c r="W89" s="8">
        <v>247.68211920529802</v>
      </c>
      <c r="X89" s="8">
        <v>228.2111111111111</v>
      </c>
      <c r="Y89" s="8">
        <v>160.9</v>
      </c>
      <c r="Z89" s="8">
        <v>0.0</v>
      </c>
      <c r="AA89" s="8"/>
      <c r="AB89" s="8"/>
      <c r="AC89" s="8"/>
      <c r="AD89" s="8"/>
      <c r="AE89" s="8"/>
      <c r="AF89" s="8"/>
      <c r="AG89" s="8"/>
      <c r="AH89" s="8">
        <v>0.0</v>
      </c>
      <c r="AI89" s="8">
        <v>0.0</v>
      </c>
      <c r="AJ89" s="8">
        <f t="shared" si="2"/>
        <v>0</v>
      </c>
      <c r="AK89" s="9">
        <v>0.0</v>
      </c>
    </row>
    <row r="90" ht="16.5" customHeight="1">
      <c r="A90" s="4">
        <v>43920.0</v>
      </c>
      <c r="B90" s="5">
        <v>3.504635761589405</v>
      </c>
      <c r="C90" s="5">
        <v>3.248888888888888</v>
      </c>
      <c r="D90" s="5">
        <v>10.15</v>
      </c>
      <c r="E90" s="5">
        <v>8.952980132450337</v>
      </c>
      <c r="F90" s="5">
        <v>8.476666666666663</v>
      </c>
      <c r="G90" s="5">
        <v>16.83</v>
      </c>
      <c r="H90" s="5">
        <v>-1.5218543046357618</v>
      </c>
      <c r="I90" s="5">
        <v>-1.6866666666666654</v>
      </c>
      <c r="J90" s="5">
        <v>2.71</v>
      </c>
      <c r="K90" s="5">
        <v>10.474834437086088</v>
      </c>
      <c r="L90" s="5">
        <v>10.163333333333334</v>
      </c>
      <c r="M90" s="5">
        <v>14.12</v>
      </c>
      <c r="N90" s="5">
        <v>63.31192052980135</v>
      </c>
      <c r="O90" s="5">
        <v>60.19333333333333</v>
      </c>
      <c r="P90" s="5">
        <v>55.370000000000005</v>
      </c>
      <c r="Q90" s="5">
        <v>1.3821192052980131</v>
      </c>
      <c r="R90" s="5">
        <v>1.6333333333333333</v>
      </c>
      <c r="S90" s="5">
        <v>1.15</v>
      </c>
      <c r="T90" s="5">
        <v>9.292052980132452</v>
      </c>
      <c r="U90" s="5">
        <v>10.470000000000002</v>
      </c>
      <c r="V90" s="5">
        <v>15.38</v>
      </c>
      <c r="W90" s="5">
        <v>247.03973509933775</v>
      </c>
      <c r="X90" s="5">
        <v>214.96666666666667</v>
      </c>
      <c r="Y90" s="5">
        <v>160.9</v>
      </c>
      <c r="Z90" s="5">
        <v>2.05</v>
      </c>
      <c r="AA90" s="5">
        <v>15.0</v>
      </c>
      <c r="AB90" s="5">
        <v>7.0</v>
      </c>
      <c r="AC90" s="5">
        <v>4.0</v>
      </c>
      <c r="AD90" s="5">
        <v>16.0</v>
      </c>
      <c r="AE90" s="5">
        <v>0.0</v>
      </c>
      <c r="AF90" s="5">
        <v>0.0</v>
      </c>
      <c r="AG90" s="5">
        <v>41.0</v>
      </c>
      <c r="AH90" s="5">
        <v>33300.4704624712</v>
      </c>
      <c r="AI90" s="5">
        <v>72220.0</v>
      </c>
      <c r="AJ90" s="5">
        <f t="shared" si="2"/>
        <v>125650316.6</v>
      </c>
      <c r="AK90" s="6">
        <v>1.431097E8</v>
      </c>
    </row>
    <row r="91" ht="16.5" customHeight="1">
      <c r="A91" s="7">
        <v>43921.0</v>
      </c>
      <c r="B91" s="8">
        <v>3.4894039735099343</v>
      </c>
      <c r="C91" s="8">
        <v>3.412222222222222</v>
      </c>
      <c r="D91" s="8">
        <v>10.14</v>
      </c>
      <c r="E91" s="8">
        <v>8.939735099337753</v>
      </c>
      <c r="F91" s="8">
        <v>8.685555555555553</v>
      </c>
      <c r="G91" s="8">
        <v>17.020000000000003</v>
      </c>
      <c r="H91" s="8">
        <v>-1.533112582781457</v>
      </c>
      <c r="I91" s="8">
        <v>-1.5722222222222213</v>
      </c>
      <c r="J91" s="8">
        <v>2.43</v>
      </c>
      <c r="K91" s="8">
        <v>10.4728476821192</v>
      </c>
      <c r="L91" s="8">
        <v>10.257777777777777</v>
      </c>
      <c r="M91" s="8">
        <v>14.589999999999998</v>
      </c>
      <c r="N91" s="8">
        <v>63.24569536423842</v>
      </c>
      <c r="O91" s="8">
        <v>60.413333333333334</v>
      </c>
      <c r="P91" s="8">
        <v>58.31</v>
      </c>
      <c r="Q91" s="8">
        <v>1.3821192052980131</v>
      </c>
      <c r="R91" s="8">
        <v>1.6333333333333333</v>
      </c>
      <c r="S91" s="8">
        <v>1.15</v>
      </c>
      <c r="T91" s="8">
        <v>9.320529801324504</v>
      </c>
      <c r="U91" s="8">
        <v>10.546666666666669</v>
      </c>
      <c r="V91" s="8">
        <v>15.25</v>
      </c>
      <c r="W91" s="8">
        <v>244.60264900662253</v>
      </c>
      <c r="X91" s="8">
        <v>214.96666666666667</v>
      </c>
      <c r="Y91" s="8">
        <v>160.9</v>
      </c>
      <c r="Z91" s="8">
        <v>2.31</v>
      </c>
      <c r="AA91" s="8">
        <v>11.0</v>
      </c>
      <c r="AB91" s="8">
        <v>9.0</v>
      </c>
      <c r="AC91" s="8">
        <v>5.0</v>
      </c>
      <c r="AD91" s="8">
        <v>17.0</v>
      </c>
      <c r="AE91" s="8">
        <v>0.0</v>
      </c>
      <c r="AF91" s="8">
        <v>0.0</v>
      </c>
      <c r="AG91" s="8">
        <v>42.0</v>
      </c>
      <c r="AH91" s="8">
        <v>34607.83789372654</v>
      </c>
      <c r="AI91" s="8">
        <v>53875.0</v>
      </c>
      <c r="AJ91" s="8">
        <f t="shared" si="2"/>
        <v>75420200</v>
      </c>
      <c r="AK91" s="9">
        <v>8.59E7</v>
      </c>
    </row>
    <row r="92" ht="16.5" customHeight="1">
      <c r="A92" s="4">
        <v>43922.0</v>
      </c>
      <c r="B92" s="5">
        <v>3.466225165562915</v>
      </c>
      <c r="C92" s="5">
        <v>3.543333333333333</v>
      </c>
      <c r="D92" s="5">
        <v>9.75</v>
      </c>
      <c r="E92" s="5">
        <v>8.935099337748351</v>
      </c>
      <c r="F92" s="5">
        <v>8.885555555555552</v>
      </c>
      <c r="G92" s="5">
        <v>16.720000000000002</v>
      </c>
      <c r="H92" s="5">
        <v>-1.5794701986754962</v>
      </c>
      <c r="I92" s="5">
        <v>-1.4799999999999986</v>
      </c>
      <c r="J92" s="5">
        <v>2.3000000000000003</v>
      </c>
      <c r="K92" s="5">
        <v>10.514569536423833</v>
      </c>
      <c r="L92" s="5">
        <v>10.365555555555556</v>
      </c>
      <c r="M92" s="5">
        <v>14.419999999999998</v>
      </c>
      <c r="N92" s="5">
        <v>63.12847682119209</v>
      </c>
      <c r="O92" s="5">
        <v>60.36444444444444</v>
      </c>
      <c r="P92" s="5">
        <v>59.89000000000001</v>
      </c>
      <c r="Q92" s="5">
        <v>1.3821192052980131</v>
      </c>
      <c r="R92" s="5">
        <v>1.6333333333333333</v>
      </c>
      <c r="S92" s="5">
        <v>1.15</v>
      </c>
      <c r="T92" s="5">
        <v>9.366225165562913</v>
      </c>
      <c r="U92" s="5">
        <v>10.656666666666668</v>
      </c>
      <c r="V92" s="5">
        <v>15.45</v>
      </c>
      <c r="W92" s="5">
        <v>244.60264900662253</v>
      </c>
      <c r="X92" s="5">
        <v>214.96666666666667</v>
      </c>
      <c r="Y92" s="5">
        <v>160.9</v>
      </c>
      <c r="Z92" s="5">
        <v>1.82</v>
      </c>
      <c r="AA92" s="5">
        <v>13.0</v>
      </c>
      <c r="AB92" s="5">
        <v>9.0</v>
      </c>
      <c r="AC92" s="5">
        <v>4.0</v>
      </c>
      <c r="AD92" s="5">
        <v>17.0</v>
      </c>
      <c r="AE92" s="5">
        <v>0.0</v>
      </c>
      <c r="AF92" s="5">
        <v>0.0</v>
      </c>
      <c r="AG92" s="5">
        <v>43.0</v>
      </c>
      <c r="AH92" s="5">
        <v>32249.93837811653</v>
      </c>
      <c r="AI92" s="5">
        <v>60196.0</v>
      </c>
      <c r="AJ92" s="5">
        <f t="shared" ref="AJ92:AJ121" si="3">AK92*0.875</f>
        <v>90119225</v>
      </c>
      <c r="AK92" s="6">
        <v>1.029934E8</v>
      </c>
    </row>
    <row r="93" ht="16.5" customHeight="1">
      <c r="A93" s="7">
        <v>43923.0</v>
      </c>
      <c r="B93" s="8">
        <v>3.4582781456953646</v>
      </c>
      <c r="C93" s="8">
        <v>3.665555555555555</v>
      </c>
      <c r="D93" s="8">
        <v>9.620000000000001</v>
      </c>
      <c r="E93" s="8">
        <v>8.941059602649014</v>
      </c>
      <c r="F93" s="8">
        <v>9.049999999999995</v>
      </c>
      <c r="G93" s="8">
        <v>16.68</v>
      </c>
      <c r="H93" s="8">
        <v>-1.6172185430463573</v>
      </c>
      <c r="I93" s="8">
        <v>-1.3966666666666654</v>
      </c>
      <c r="J93" s="8">
        <v>2.35</v>
      </c>
      <c r="K93" s="8">
        <v>10.558278145695358</v>
      </c>
      <c r="L93" s="8">
        <v>10.446666666666667</v>
      </c>
      <c r="M93" s="8">
        <v>14.329999999999998</v>
      </c>
      <c r="N93" s="8">
        <v>62.84966887417222</v>
      </c>
      <c r="O93" s="8">
        <v>60.11333333333333</v>
      </c>
      <c r="P93" s="8">
        <v>59.35</v>
      </c>
      <c r="Q93" s="8">
        <v>1.3821192052980131</v>
      </c>
      <c r="R93" s="8">
        <v>1.6333333333333333</v>
      </c>
      <c r="S93" s="8">
        <v>1.15</v>
      </c>
      <c r="T93" s="8">
        <v>9.412582781456953</v>
      </c>
      <c r="U93" s="8">
        <v>10.711111111111112</v>
      </c>
      <c r="V93" s="8">
        <v>14.939999999999998</v>
      </c>
      <c r="W93" s="8">
        <v>244.52980132450332</v>
      </c>
      <c r="X93" s="8">
        <v>214.96666666666667</v>
      </c>
      <c r="Y93" s="8">
        <v>160.9</v>
      </c>
      <c r="Z93" s="8">
        <v>1.93</v>
      </c>
      <c r="AA93" s="8">
        <v>10.0</v>
      </c>
      <c r="AB93" s="8">
        <v>7.0</v>
      </c>
      <c r="AC93" s="8">
        <v>4.0</v>
      </c>
      <c r="AD93" s="8">
        <v>18.0</v>
      </c>
      <c r="AE93" s="8">
        <v>0.0</v>
      </c>
      <c r="AF93" s="8">
        <v>0.0</v>
      </c>
      <c r="AG93" s="8">
        <v>39.0</v>
      </c>
      <c r="AH93" s="8">
        <v>35640.46467000089</v>
      </c>
      <c r="AI93" s="8">
        <v>73950.0</v>
      </c>
      <c r="AJ93" s="8">
        <f t="shared" si="3"/>
        <v>129058562.5</v>
      </c>
      <c r="AK93" s="9">
        <v>1.474955E8</v>
      </c>
    </row>
    <row r="94" ht="16.5" customHeight="1">
      <c r="A94" s="4">
        <v>43924.0</v>
      </c>
      <c r="B94" s="5">
        <v>3.439735099337748</v>
      </c>
      <c r="C94" s="5">
        <v>3.7455555555555544</v>
      </c>
      <c r="D94" s="5">
        <v>9.710000000000003</v>
      </c>
      <c r="E94" s="5">
        <v>8.915894039735104</v>
      </c>
      <c r="F94" s="5">
        <v>9.179999999999996</v>
      </c>
      <c r="G94" s="5">
        <v>16.74</v>
      </c>
      <c r="H94" s="5">
        <v>-1.6695364238410588</v>
      </c>
      <c r="I94" s="5">
        <v>-1.393333333333332</v>
      </c>
      <c r="J94" s="5">
        <v>2.41</v>
      </c>
      <c r="K94" s="5">
        <v>10.585430463576152</v>
      </c>
      <c r="L94" s="5">
        <v>10.573333333333334</v>
      </c>
      <c r="M94" s="5">
        <v>14.330000000000002</v>
      </c>
      <c r="N94" s="5">
        <v>62.558940397351016</v>
      </c>
      <c r="O94" s="5">
        <v>60.05999999999999</v>
      </c>
      <c r="P94" s="5">
        <v>58.81</v>
      </c>
      <c r="Q94" s="5">
        <v>1.3788079470198675</v>
      </c>
      <c r="R94" s="5">
        <v>1.6333333333333333</v>
      </c>
      <c r="S94" s="5">
        <v>1.15</v>
      </c>
      <c r="T94" s="5">
        <v>9.490066225165563</v>
      </c>
      <c r="U94" s="5">
        <v>10.824444444444445</v>
      </c>
      <c r="V94" s="5">
        <v>14.98</v>
      </c>
      <c r="W94" s="5">
        <v>238.75496688741723</v>
      </c>
      <c r="X94" s="5">
        <v>214.96666666666667</v>
      </c>
      <c r="Y94" s="5">
        <v>158.7</v>
      </c>
      <c r="Z94" s="5">
        <v>2.09</v>
      </c>
      <c r="AA94" s="5">
        <v>15.0</v>
      </c>
      <c r="AB94" s="5">
        <v>9.0</v>
      </c>
      <c r="AC94" s="5">
        <v>4.0</v>
      </c>
      <c r="AD94" s="5">
        <v>17.0</v>
      </c>
      <c r="AE94" s="5">
        <v>0.0</v>
      </c>
      <c r="AF94" s="5">
        <v>0.0</v>
      </c>
      <c r="AG94" s="5">
        <v>45.0</v>
      </c>
      <c r="AH94" s="5">
        <v>31852.26435742067</v>
      </c>
      <c r="AI94" s="5">
        <v>60620.0</v>
      </c>
      <c r="AJ94" s="5">
        <f t="shared" si="3"/>
        <v>103080687.5</v>
      </c>
      <c r="AK94" s="6">
        <v>1.178065E8</v>
      </c>
    </row>
    <row r="95" ht="16.5" customHeight="1">
      <c r="A95" s="7">
        <v>43925.0</v>
      </c>
      <c r="B95" s="8">
        <v>3.441059602649006</v>
      </c>
      <c r="C95" s="8">
        <v>3.8455555555555545</v>
      </c>
      <c r="D95" s="8">
        <v>9.940000000000001</v>
      </c>
      <c r="E95" s="8">
        <v>8.913907284768214</v>
      </c>
      <c r="F95" s="8">
        <v>9.304444444444442</v>
      </c>
      <c r="G95" s="8">
        <v>16.699999999999996</v>
      </c>
      <c r="H95" s="8">
        <v>-1.6900662251655618</v>
      </c>
      <c r="I95" s="8">
        <v>-1.33111111111111</v>
      </c>
      <c r="J95" s="8">
        <v>2.6199999999999997</v>
      </c>
      <c r="K95" s="8">
        <v>10.603973509933768</v>
      </c>
      <c r="L95" s="8">
        <v>10.635555555555555</v>
      </c>
      <c r="M95" s="8">
        <v>14.080000000000002</v>
      </c>
      <c r="N95" s="8">
        <v>62.190728476821214</v>
      </c>
      <c r="O95" s="8">
        <v>59.81222222222222</v>
      </c>
      <c r="P95" s="8">
        <v>56.21</v>
      </c>
      <c r="Q95" s="8">
        <v>1.3788079470198675</v>
      </c>
      <c r="R95" s="8">
        <v>1.6333333333333333</v>
      </c>
      <c r="S95" s="8">
        <v>1.15</v>
      </c>
      <c r="T95" s="8">
        <v>9.579470198675498</v>
      </c>
      <c r="U95" s="8">
        <v>10.965555555555557</v>
      </c>
      <c r="V95" s="8">
        <v>15.180000000000001</v>
      </c>
      <c r="W95" s="8">
        <v>232.35099337748343</v>
      </c>
      <c r="X95" s="8">
        <v>214.96666666666667</v>
      </c>
      <c r="Y95" s="8">
        <v>157.2</v>
      </c>
      <c r="Z95" s="8">
        <v>2.49</v>
      </c>
      <c r="AA95" s="8">
        <v>5.0</v>
      </c>
      <c r="AB95" s="8">
        <v>5.0</v>
      </c>
      <c r="AC95" s="8">
        <v>2.0</v>
      </c>
      <c r="AD95" s="8">
        <v>5.0</v>
      </c>
      <c r="AE95" s="8">
        <v>0.0</v>
      </c>
      <c r="AF95" s="8">
        <v>0.0</v>
      </c>
      <c r="AG95" s="8">
        <v>17.0</v>
      </c>
      <c r="AH95" s="8">
        <v>31392.18963904913</v>
      </c>
      <c r="AI95" s="8">
        <v>15320.0</v>
      </c>
      <c r="AJ95" s="8">
        <f t="shared" si="3"/>
        <v>31812200</v>
      </c>
      <c r="AK95" s="9">
        <v>3.63568E7</v>
      </c>
    </row>
    <row r="96" ht="16.5" customHeight="1">
      <c r="A96" s="4">
        <v>43926.0</v>
      </c>
      <c r="B96" s="5">
        <v>3.4423841059602647</v>
      </c>
      <c r="C96" s="5">
        <v>3.95111111111111</v>
      </c>
      <c r="D96" s="5">
        <v>9.8</v>
      </c>
      <c r="E96" s="5">
        <v>8.905960264900665</v>
      </c>
      <c r="F96" s="5">
        <v>9.401111111111108</v>
      </c>
      <c r="G96" s="5">
        <v>16.299999999999997</v>
      </c>
      <c r="H96" s="5">
        <v>-1.6960264900662245</v>
      </c>
      <c r="I96" s="5">
        <v>-1.243333333333332</v>
      </c>
      <c r="J96" s="5">
        <v>2.63</v>
      </c>
      <c r="K96" s="5">
        <v>10.60198675496688</v>
      </c>
      <c r="L96" s="5">
        <v>10.644444444444444</v>
      </c>
      <c r="M96" s="5">
        <v>13.670000000000002</v>
      </c>
      <c r="N96" s="5">
        <v>61.93973509933778</v>
      </c>
      <c r="O96" s="5">
        <v>59.60555555555555</v>
      </c>
      <c r="P96" s="5">
        <v>55.0</v>
      </c>
      <c r="Q96" s="5">
        <v>1.3788079470198675</v>
      </c>
      <c r="R96" s="5">
        <v>1.6333333333333333</v>
      </c>
      <c r="S96" s="5">
        <v>1.15</v>
      </c>
      <c r="T96" s="5">
        <v>9.60132450331126</v>
      </c>
      <c r="U96" s="5">
        <v>11.03888888888889</v>
      </c>
      <c r="V96" s="5">
        <v>14.860000000000003</v>
      </c>
      <c r="W96" s="5">
        <v>228.24503311258277</v>
      </c>
      <c r="X96" s="5">
        <v>214.96666666666667</v>
      </c>
      <c r="Y96" s="5">
        <v>137.6</v>
      </c>
      <c r="Z96" s="5">
        <v>0.0</v>
      </c>
      <c r="AA96" s="5"/>
      <c r="AB96" s="5"/>
      <c r="AC96" s="5"/>
      <c r="AD96" s="5"/>
      <c r="AE96" s="5"/>
      <c r="AF96" s="5"/>
      <c r="AG96" s="5"/>
      <c r="AH96" s="5">
        <v>0.0</v>
      </c>
      <c r="AI96" s="5">
        <v>0.0</v>
      </c>
      <c r="AJ96" s="5">
        <f t="shared" si="3"/>
        <v>0</v>
      </c>
      <c r="AK96" s="6">
        <v>0.0</v>
      </c>
    </row>
    <row r="97" ht="16.5" customHeight="1">
      <c r="A97" s="7">
        <v>43927.0</v>
      </c>
      <c r="B97" s="8">
        <v>3.4245033112582783</v>
      </c>
      <c r="C97" s="8">
        <v>4.009999999999999</v>
      </c>
      <c r="D97" s="8">
        <v>9.16</v>
      </c>
      <c r="E97" s="8">
        <v>8.883443708609274</v>
      </c>
      <c r="F97" s="8">
        <v>9.51222222222222</v>
      </c>
      <c r="G97" s="8">
        <v>15.680000000000001</v>
      </c>
      <c r="H97" s="8">
        <v>-1.7251655629139064</v>
      </c>
      <c r="I97" s="8">
        <v>-1.2455555555555544</v>
      </c>
      <c r="J97" s="8">
        <v>1.7699999999999996</v>
      </c>
      <c r="K97" s="8">
        <v>10.60860927152317</v>
      </c>
      <c r="L97" s="8">
        <v>10.757777777777779</v>
      </c>
      <c r="M97" s="8">
        <v>13.91</v>
      </c>
      <c r="N97" s="8">
        <v>61.67615894039738</v>
      </c>
      <c r="O97" s="8">
        <v>59.164444444444435</v>
      </c>
      <c r="P97" s="8">
        <v>52.220000000000006</v>
      </c>
      <c r="Q97" s="8">
        <v>1.3788079470198675</v>
      </c>
      <c r="R97" s="8">
        <v>1.5611111111111111</v>
      </c>
      <c r="S97" s="8">
        <v>0.5</v>
      </c>
      <c r="T97" s="8">
        <v>9.666225165562913</v>
      </c>
      <c r="U97" s="8">
        <v>11.256666666666668</v>
      </c>
      <c r="V97" s="8">
        <v>15.749999999999996</v>
      </c>
      <c r="W97" s="8">
        <v>224.4503311258278</v>
      </c>
      <c r="X97" s="8">
        <v>208.85555555555555</v>
      </c>
      <c r="Y97" s="8">
        <v>96.2</v>
      </c>
      <c r="Z97" s="8">
        <v>1.79</v>
      </c>
      <c r="AA97" s="8">
        <v>12.0</v>
      </c>
      <c r="AB97" s="8">
        <v>6.0</v>
      </c>
      <c r="AC97" s="8">
        <v>3.0</v>
      </c>
      <c r="AD97" s="8">
        <v>11.0</v>
      </c>
      <c r="AE97" s="8">
        <v>0.0</v>
      </c>
      <c r="AF97" s="8">
        <v>0.0</v>
      </c>
      <c r="AG97" s="8">
        <v>31.0</v>
      </c>
      <c r="AH97" s="8">
        <v>35476.67716461287</v>
      </c>
      <c r="AI97" s="8">
        <v>79530.0</v>
      </c>
      <c r="AJ97" s="8">
        <f t="shared" si="3"/>
        <v>140370562.5</v>
      </c>
      <c r="AK97" s="9">
        <v>1.604235E8</v>
      </c>
    </row>
    <row r="98" ht="16.5" customHeight="1">
      <c r="A98" s="4">
        <v>43928.0</v>
      </c>
      <c r="B98" s="5">
        <v>3.4152317880794696</v>
      </c>
      <c r="C98" s="5">
        <v>4.029999999999999</v>
      </c>
      <c r="D98" s="5">
        <v>8.77</v>
      </c>
      <c r="E98" s="5">
        <v>8.892715231788081</v>
      </c>
      <c r="F98" s="5">
        <v>9.587777777777776</v>
      </c>
      <c r="G98" s="5">
        <v>15.760000000000002</v>
      </c>
      <c r="H98" s="5">
        <v>-1.7576158940397348</v>
      </c>
      <c r="I98" s="5">
        <v>-1.3099999999999987</v>
      </c>
      <c r="J98" s="5">
        <v>0.82</v>
      </c>
      <c r="K98" s="5">
        <v>10.650331125827808</v>
      </c>
      <c r="L98" s="5">
        <v>10.897777777777778</v>
      </c>
      <c r="M98" s="5">
        <v>14.939999999999998</v>
      </c>
      <c r="N98" s="5">
        <v>61.52450331125831</v>
      </c>
      <c r="O98" s="5">
        <v>58.47777777777776</v>
      </c>
      <c r="P98" s="5">
        <v>47.22999999999999</v>
      </c>
      <c r="Q98" s="5">
        <v>1.3788079470198675</v>
      </c>
      <c r="R98" s="5">
        <v>0.95</v>
      </c>
      <c r="S98" s="5">
        <v>0.0</v>
      </c>
      <c r="T98" s="5">
        <v>9.723841059602648</v>
      </c>
      <c r="U98" s="5">
        <v>11.483333333333333</v>
      </c>
      <c r="V98" s="5">
        <v>17.18</v>
      </c>
      <c r="W98" s="5">
        <v>224.4503311258278</v>
      </c>
      <c r="X98" s="5">
        <v>193.05555555555554</v>
      </c>
      <c r="Y98" s="5">
        <v>0.0</v>
      </c>
      <c r="Z98" s="5">
        <v>2.0</v>
      </c>
      <c r="AA98" s="5">
        <v>9.0</v>
      </c>
      <c r="AB98" s="5">
        <v>6.0</v>
      </c>
      <c r="AC98" s="5">
        <v>3.0</v>
      </c>
      <c r="AD98" s="5">
        <v>13.0</v>
      </c>
      <c r="AE98" s="5">
        <v>0.0</v>
      </c>
      <c r="AF98" s="5">
        <v>0.0</v>
      </c>
      <c r="AG98" s="5">
        <v>30.0</v>
      </c>
      <c r="AH98" s="5">
        <v>32984.25493490192</v>
      </c>
      <c r="AI98" s="5">
        <v>88883.0</v>
      </c>
      <c r="AJ98" s="5">
        <f t="shared" si="3"/>
        <v>137348312.5</v>
      </c>
      <c r="AK98" s="6">
        <v>1.569695E8</v>
      </c>
    </row>
    <row r="99" ht="16.5" customHeight="1">
      <c r="A99" s="7">
        <v>43929.0</v>
      </c>
      <c r="B99" s="8">
        <v>3.4629139072847672</v>
      </c>
      <c r="C99" s="8">
        <v>4.109999999999999</v>
      </c>
      <c r="D99" s="8">
        <v>9.29</v>
      </c>
      <c r="E99" s="8">
        <v>8.912582781456955</v>
      </c>
      <c r="F99" s="8">
        <v>9.657777777777776</v>
      </c>
      <c r="G99" s="8">
        <v>16.440000000000005</v>
      </c>
      <c r="H99" s="8">
        <v>-1.715894039735099</v>
      </c>
      <c r="I99" s="8">
        <v>-1.2788888888888879</v>
      </c>
      <c r="J99" s="8">
        <v>1.15</v>
      </c>
      <c r="K99" s="8">
        <v>10.628476821192045</v>
      </c>
      <c r="L99" s="8">
        <v>10.936666666666666</v>
      </c>
      <c r="M99" s="8">
        <v>15.290000000000001</v>
      </c>
      <c r="N99" s="8">
        <v>61.299337748344385</v>
      </c>
      <c r="O99" s="8">
        <v>57.99222222222222</v>
      </c>
      <c r="P99" s="8">
        <v>44.809999999999995</v>
      </c>
      <c r="Q99" s="8">
        <v>1.362251655629139</v>
      </c>
      <c r="R99" s="8">
        <v>0.9111111111111111</v>
      </c>
      <c r="S99" s="8">
        <v>0.0</v>
      </c>
      <c r="T99" s="8">
        <v>9.758278145695366</v>
      </c>
      <c r="U99" s="8">
        <v>11.613333333333333</v>
      </c>
      <c r="V99" s="8">
        <v>17.85</v>
      </c>
      <c r="W99" s="8">
        <v>220.5430463576159</v>
      </c>
      <c r="X99" s="8">
        <v>184.4777777777778</v>
      </c>
      <c r="Y99" s="8">
        <v>0.0</v>
      </c>
      <c r="Z99" s="8">
        <v>2.0</v>
      </c>
      <c r="AA99" s="8">
        <v>13.0</v>
      </c>
      <c r="AB99" s="8">
        <v>6.0</v>
      </c>
      <c r="AC99" s="8">
        <v>4.0</v>
      </c>
      <c r="AD99" s="8">
        <v>15.0</v>
      </c>
      <c r="AE99" s="8">
        <v>0.0</v>
      </c>
      <c r="AF99" s="8">
        <v>0.0</v>
      </c>
      <c r="AG99" s="8">
        <v>38.0</v>
      </c>
      <c r="AH99" s="8">
        <v>35730.22564600866</v>
      </c>
      <c r="AI99" s="8">
        <v>77665.0</v>
      </c>
      <c r="AJ99" s="8">
        <f t="shared" si="3"/>
        <v>138296462.5</v>
      </c>
      <c r="AK99" s="9">
        <v>1.580531E8</v>
      </c>
    </row>
    <row r="100" ht="16.5" customHeight="1">
      <c r="A100" s="4">
        <v>43930.0</v>
      </c>
      <c r="B100" s="5">
        <v>3.484105960264901</v>
      </c>
      <c r="C100" s="5">
        <v>4.214444444444443</v>
      </c>
      <c r="D100" s="5">
        <v>9.620000000000001</v>
      </c>
      <c r="E100" s="5">
        <v>8.899337748344372</v>
      </c>
      <c r="F100" s="5">
        <v>9.79222222222222</v>
      </c>
      <c r="G100" s="5">
        <v>16.68</v>
      </c>
      <c r="H100" s="5">
        <v>-1.6860927152317875</v>
      </c>
      <c r="I100" s="5">
        <v>-1.2111111111111101</v>
      </c>
      <c r="J100" s="5">
        <v>1.4599999999999997</v>
      </c>
      <c r="K100" s="5">
        <v>10.585430463576152</v>
      </c>
      <c r="L100" s="5">
        <v>11.003333333333332</v>
      </c>
      <c r="M100" s="5">
        <v>15.219999999999999</v>
      </c>
      <c r="N100" s="5">
        <v>61.087417218543074</v>
      </c>
      <c r="O100" s="5">
        <v>57.63333333333333</v>
      </c>
      <c r="P100" s="5">
        <v>41.25</v>
      </c>
      <c r="Q100" s="5">
        <v>1.3556291390728477</v>
      </c>
      <c r="R100" s="5">
        <v>0.9111111111111111</v>
      </c>
      <c r="S100" s="5">
        <v>0.0</v>
      </c>
      <c r="T100" s="5">
        <v>9.821854304635762</v>
      </c>
      <c r="U100" s="5">
        <v>11.745555555555555</v>
      </c>
      <c r="V100" s="5">
        <v>18.5</v>
      </c>
      <c r="W100" s="5">
        <v>218.19205298013244</v>
      </c>
      <c r="X100" s="5">
        <v>184.4777777777778</v>
      </c>
      <c r="Y100" s="5">
        <v>0.0</v>
      </c>
      <c r="Z100" s="5">
        <v>1.93</v>
      </c>
      <c r="AA100" s="5">
        <v>12.0</v>
      </c>
      <c r="AB100" s="5">
        <v>8.0</v>
      </c>
      <c r="AC100" s="5">
        <v>3.0</v>
      </c>
      <c r="AD100" s="5">
        <v>12.0</v>
      </c>
      <c r="AE100" s="5">
        <v>0.0</v>
      </c>
      <c r="AF100" s="5">
        <v>0.0</v>
      </c>
      <c r="AG100" s="5">
        <v>35.0</v>
      </c>
      <c r="AH100" s="5">
        <v>34835.2633409716</v>
      </c>
      <c r="AI100" s="5">
        <v>69332.0</v>
      </c>
      <c r="AJ100" s="5">
        <f t="shared" si="3"/>
        <v>121802800</v>
      </c>
      <c r="AK100" s="6">
        <v>1.392032E8</v>
      </c>
    </row>
    <row r="101" ht="16.5" customHeight="1">
      <c r="A101" s="7">
        <v>43931.0</v>
      </c>
      <c r="B101" s="8">
        <v>3.489403973509934</v>
      </c>
      <c r="C101" s="8">
        <v>4.308888888888887</v>
      </c>
      <c r="D101" s="8">
        <v>9.46</v>
      </c>
      <c r="E101" s="8">
        <v>8.913907284768213</v>
      </c>
      <c r="F101" s="8">
        <v>9.893333333333333</v>
      </c>
      <c r="G101" s="8">
        <v>16.45</v>
      </c>
      <c r="H101" s="8">
        <v>-1.687417218543046</v>
      </c>
      <c r="I101" s="8">
        <v>-1.1288888888888877</v>
      </c>
      <c r="J101" s="8">
        <v>1.39</v>
      </c>
      <c r="K101" s="8">
        <v>10.60132450331125</v>
      </c>
      <c r="L101" s="8">
        <v>11.022222222222222</v>
      </c>
      <c r="M101" s="8">
        <v>15.059999999999999</v>
      </c>
      <c r="N101" s="8">
        <v>60.92450331125829</v>
      </c>
      <c r="O101" s="8">
        <v>57.41888888888889</v>
      </c>
      <c r="P101" s="8">
        <v>39.82000000000001</v>
      </c>
      <c r="Q101" s="8">
        <v>1.329139072847682</v>
      </c>
      <c r="R101" s="8">
        <v>0.9111111111111111</v>
      </c>
      <c r="S101" s="8">
        <v>0.0</v>
      </c>
      <c r="T101" s="8">
        <v>9.919867549668874</v>
      </c>
      <c r="U101" s="8">
        <v>11.863333333333332</v>
      </c>
      <c r="V101" s="8">
        <v>18.840000000000003</v>
      </c>
      <c r="W101" s="8">
        <v>215.9271523178808</v>
      </c>
      <c r="X101" s="8">
        <v>184.4777777777778</v>
      </c>
      <c r="Y101" s="8">
        <v>0.0</v>
      </c>
      <c r="Z101" s="8">
        <v>2.22</v>
      </c>
      <c r="AA101" s="8">
        <v>21.0</v>
      </c>
      <c r="AB101" s="8">
        <v>8.0</v>
      </c>
      <c r="AC101" s="8">
        <v>3.0</v>
      </c>
      <c r="AD101" s="8">
        <v>10.0</v>
      </c>
      <c r="AE101" s="8">
        <v>0.0</v>
      </c>
      <c r="AF101" s="8">
        <v>0.0</v>
      </c>
      <c r="AG101" s="8">
        <v>41.0</v>
      </c>
      <c r="AH101" s="8">
        <v>33172.12624053774</v>
      </c>
      <c r="AI101" s="8">
        <v>68662.0</v>
      </c>
      <c r="AJ101" s="8">
        <f t="shared" si="3"/>
        <v>128411937.5</v>
      </c>
      <c r="AK101" s="9">
        <v>1.467565E8</v>
      </c>
    </row>
    <row r="102" ht="16.5" customHeight="1">
      <c r="A102" s="4">
        <v>43932.0</v>
      </c>
      <c r="B102" s="5">
        <v>3.480132450331126</v>
      </c>
      <c r="C102" s="5">
        <v>4.396666666666666</v>
      </c>
      <c r="D102" s="5">
        <v>9.280000000000003</v>
      </c>
      <c r="E102" s="5">
        <v>8.915231788079469</v>
      </c>
      <c r="F102" s="5">
        <v>9.998888888888887</v>
      </c>
      <c r="G102" s="5">
        <v>15.969999999999999</v>
      </c>
      <c r="H102" s="5">
        <v>-1.700662251655629</v>
      </c>
      <c r="I102" s="5">
        <v>-1.0633333333333324</v>
      </c>
      <c r="J102" s="5">
        <v>1.5500000000000003</v>
      </c>
      <c r="K102" s="5">
        <v>10.615894039735092</v>
      </c>
      <c r="L102" s="5">
        <v>11.062222222222223</v>
      </c>
      <c r="M102" s="5">
        <v>14.419999999999998</v>
      </c>
      <c r="N102" s="5">
        <v>60.77019867549671</v>
      </c>
      <c r="O102" s="5">
        <v>57.44222222222223</v>
      </c>
      <c r="P102" s="5">
        <v>39.720000000000006</v>
      </c>
      <c r="Q102" s="5">
        <v>1.3125827814569535</v>
      </c>
      <c r="R102" s="5">
        <v>0.9111111111111111</v>
      </c>
      <c r="S102" s="5">
        <v>0.0</v>
      </c>
      <c r="T102" s="5">
        <v>9.981456953642384</v>
      </c>
      <c r="U102" s="5">
        <v>11.908888888888889</v>
      </c>
      <c r="V102" s="5">
        <v>18.430000000000003</v>
      </c>
      <c r="W102" s="5">
        <v>211.3841059602649</v>
      </c>
      <c r="X102" s="5">
        <v>184.4777777777778</v>
      </c>
      <c r="Y102" s="5">
        <v>0.0</v>
      </c>
      <c r="Z102" s="5">
        <v>2.2</v>
      </c>
      <c r="AA102" s="5">
        <v>6.0</v>
      </c>
      <c r="AB102" s="5">
        <v>3.0</v>
      </c>
      <c r="AC102" s="5">
        <v>2.0</v>
      </c>
      <c r="AD102" s="5">
        <v>6.0</v>
      </c>
      <c r="AE102" s="5">
        <v>0.0</v>
      </c>
      <c r="AF102" s="5">
        <v>0.0</v>
      </c>
      <c r="AG102" s="5">
        <v>17.0</v>
      </c>
      <c r="AH102" s="5">
        <v>37097.90384773022</v>
      </c>
      <c r="AI102" s="5">
        <v>30745.0</v>
      </c>
      <c r="AJ102" s="5">
        <f t="shared" si="3"/>
        <v>46677487.5</v>
      </c>
      <c r="AK102" s="6">
        <v>5.33457E7</v>
      </c>
    </row>
    <row r="103" ht="16.5" customHeight="1">
      <c r="A103" s="7">
        <v>43933.0</v>
      </c>
      <c r="B103" s="8">
        <v>3.4874172185430456</v>
      </c>
      <c r="C103" s="8">
        <v>4.503333333333331</v>
      </c>
      <c r="D103" s="8">
        <v>8.96</v>
      </c>
      <c r="E103" s="8">
        <v>8.908609271523176</v>
      </c>
      <c r="F103" s="8">
        <v>10.137777777777776</v>
      </c>
      <c r="G103" s="8">
        <v>15.479999999999999</v>
      </c>
      <c r="H103" s="8">
        <v>-1.6933774834437083</v>
      </c>
      <c r="I103" s="8">
        <v>-1.0022222222222212</v>
      </c>
      <c r="J103" s="8">
        <v>1.41</v>
      </c>
      <c r="K103" s="8">
        <v>10.601986754966884</v>
      </c>
      <c r="L103" s="8">
        <v>11.14</v>
      </c>
      <c r="M103" s="8">
        <v>14.069999999999999</v>
      </c>
      <c r="N103" s="8">
        <v>60.58874172185434</v>
      </c>
      <c r="O103" s="8">
        <v>57.35888888888889</v>
      </c>
      <c r="P103" s="8">
        <v>41.17</v>
      </c>
      <c r="Q103" s="8">
        <v>1.3125827814569535</v>
      </c>
      <c r="R103" s="8">
        <v>0.9111111111111111</v>
      </c>
      <c r="S103" s="8">
        <v>0.0</v>
      </c>
      <c r="T103" s="8">
        <v>9.992052980132451</v>
      </c>
      <c r="U103" s="8">
        <v>11.915555555555557</v>
      </c>
      <c r="V103" s="8">
        <v>18.080000000000002</v>
      </c>
      <c r="W103" s="8">
        <v>210.6158940397351</v>
      </c>
      <c r="X103" s="8">
        <v>184.4777777777778</v>
      </c>
      <c r="Y103" s="8">
        <v>0.0</v>
      </c>
      <c r="Z103" s="8">
        <v>0.0</v>
      </c>
      <c r="AA103" s="8"/>
      <c r="AB103" s="8"/>
      <c r="AC103" s="8"/>
      <c r="AD103" s="8"/>
      <c r="AE103" s="8"/>
      <c r="AF103" s="8"/>
      <c r="AG103" s="8"/>
      <c r="AH103" s="8">
        <v>0.0</v>
      </c>
      <c r="AI103" s="8">
        <v>0.0</v>
      </c>
      <c r="AJ103" s="8">
        <f t="shared" si="3"/>
        <v>0</v>
      </c>
      <c r="AK103" s="9">
        <v>0.0</v>
      </c>
    </row>
    <row r="104" ht="16.5" customHeight="1">
      <c r="A104" s="4">
        <v>43934.0</v>
      </c>
      <c r="B104" s="5">
        <v>3.496026490066224</v>
      </c>
      <c r="C104" s="5">
        <v>4.596666666666665</v>
      </c>
      <c r="D104" s="5">
        <v>8.790000000000001</v>
      </c>
      <c r="E104" s="5">
        <v>8.92913907284768</v>
      </c>
      <c r="F104" s="5">
        <v>10.275555555555554</v>
      </c>
      <c r="G104" s="5">
        <v>15.229999999999999</v>
      </c>
      <c r="H104" s="5">
        <v>-1.6827814569536421</v>
      </c>
      <c r="I104" s="5">
        <v>-0.9355555555555553</v>
      </c>
      <c r="J104" s="5">
        <v>1.65</v>
      </c>
      <c r="K104" s="5">
        <v>10.61192052980132</v>
      </c>
      <c r="L104" s="5">
        <v>11.21111111111111</v>
      </c>
      <c r="M104" s="5">
        <v>13.580000000000002</v>
      </c>
      <c r="N104" s="5">
        <v>60.458940397351014</v>
      </c>
      <c r="O104" s="5">
        <v>57.50444444444444</v>
      </c>
      <c r="P104" s="5">
        <v>43.339999999999996</v>
      </c>
      <c r="Q104" s="5">
        <v>1.286092715231788</v>
      </c>
      <c r="R104" s="5">
        <v>0.9111111111111111</v>
      </c>
      <c r="S104" s="5">
        <v>0.0</v>
      </c>
      <c r="T104" s="5">
        <v>10.036423841059603</v>
      </c>
      <c r="U104" s="5">
        <v>11.92666666666667</v>
      </c>
      <c r="V104" s="5">
        <v>17.130000000000003</v>
      </c>
      <c r="W104" s="5">
        <v>206.3112582781457</v>
      </c>
      <c r="X104" s="5">
        <v>185.9111111111111</v>
      </c>
      <c r="Y104" s="5">
        <v>12.9</v>
      </c>
      <c r="Z104" s="5">
        <v>1.98</v>
      </c>
      <c r="AA104" s="5">
        <v>15.0</v>
      </c>
      <c r="AB104" s="5">
        <v>8.0</v>
      </c>
      <c r="AC104" s="5">
        <v>4.0</v>
      </c>
      <c r="AD104" s="5">
        <v>14.0</v>
      </c>
      <c r="AE104" s="5">
        <v>0.0</v>
      </c>
      <c r="AF104" s="5">
        <v>0.0</v>
      </c>
      <c r="AG104" s="5">
        <v>41.0</v>
      </c>
      <c r="AH104" s="5">
        <v>33812.82017004592</v>
      </c>
      <c r="AI104" s="5">
        <v>76350.0</v>
      </c>
      <c r="AJ104" s="5">
        <f t="shared" si="3"/>
        <v>139422237.5</v>
      </c>
      <c r="AK104" s="6">
        <v>1.593397E8</v>
      </c>
    </row>
    <row r="105" ht="16.5" customHeight="1">
      <c r="A105" s="7">
        <v>43935.0</v>
      </c>
      <c r="B105" s="8">
        <v>3.545033112582781</v>
      </c>
      <c r="C105" s="8">
        <v>4.713333333333331</v>
      </c>
      <c r="D105" s="8">
        <v>8.540000000000001</v>
      </c>
      <c r="E105" s="8">
        <v>8.994039735099335</v>
      </c>
      <c r="F105" s="8">
        <v>10.418888888888889</v>
      </c>
      <c r="G105" s="8">
        <v>15.129999999999999</v>
      </c>
      <c r="H105" s="8">
        <v>-1.6344370860927147</v>
      </c>
      <c r="I105" s="8">
        <v>-0.8311111111111106</v>
      </c>
      <c r="J105" s="8">
        <v>1.6700000000000004</v>
      </c>
      <c r="K105" s="8">
        <v>10.628476821192047</v>
      </c>
      <c r="L105" s="8">
        <v>11.250000000000002</v>
      </c>
      <c r="M105" s="8">
        <v>13.459999999999999</v>
      </c>
      <c r="N105" s="8">
        <v>60.447019867549706</v>
      </c>
      <c r="O105" s="8">
        <v>57.38999999999999</v>
      </c>
      <c r="P105" s="8">
        <v>44.78999999999999</v>
      </c>
      <c r="Q105" s="8">
        <v>1.2728476821192052</v>
      </c>
      <c r="R105" s="8">
        <v>0.9111111111111111</v>
      </c>
      <c r="S105" s="8">
        <v>0.0</v>
      </c>
      <c r="T105" s="8">
        <v>10.075496688741726</v>
      </c>
      <c r="U105" s="8">
        <v>12.018888888888892</v>
      </c>
      <c r="V105" s="8">
        <v>16.77</v>
      </c>
      <c r="W105" s="8">
        <v>206.3112582781457</v>
      </c>
      <c r="X105" s="8">
        <v>185.9111111111111</v>
      </c>
      <c r="Y105" s="8">
        <v>12.9</v>
      </c>
      <c r="Z105" s="8">
        <v>1.75</v>
      </c>
      <c r="AA105" s="8">
        <v>16.0</v>
      </c>
      <c r="AB105" s="8">
        <v>10.0</v>
      </c>
      <c r="AC105" s="8">
        <v>5.0</v>
      </c>
      <c r="AD105" s="8">
        <v>13.0</v>
      </c>
      <c r="AE105" s="8">
        <v>0.0</v>
      </c>
      <c r="AF105" s="8">
        <v>0.0</v>
      </c>
      <c r="AG105" s="8">
        <v>44.0</v>
      </c>
      <c r="AH105" s="8">
        <v>35957.77932480325</v>
      </c>
      <c r="AI105" s="8">
        <v>90792.0</v>
      </c>
      <c r="AJ105" s="8">
        <f t="shared" si="3"/>
        <v>166941250</v>
      </c>
      <c r="AK105" s="9">
        <v>1.9079E8</v>
      </c>
    </row>
    <row r="106" ht="16.5" customHeight="1">
      <c r="A106" s="4">
        <v>43936.0</v>
      </c>
      <c r="B106" s="5">
        <v>3.6072847682119193</v>
      </c>
      <c r="C106" s="5">
        <v>4.847777777777776</v>
      </c>
      <c r="D106" s="5">
        <v>8.69</v>
      </c>
      <c r="E106" s="5">
        <v>9.089403973509931</v>
      </c>
      <c r="F106" s="5">
        <v>10.625555555555556</v>
      </c>
      <c r="G106" s="5">
        <v>15.66</v>
      </c>
      <c r="H106" s="5">
        <v>-1.5993377483443703</v>
      </c>
      <c r="I106" s="5">
        <v>-0.7600000000000002</v>
      </c>
      <c r="J106" s="5">
        <v>1.5499999999999998</v>
      </c>
      <c r="K106" s="5">
        <v>10.6887417218543</v>
      </c>
      <c r="L106" s="5">
        <v>11.385555555555555</v>
      </c>
      <c r="M106" s="5">
        <v>14.11</v>
      </c>
      <c r="N106" s="5">
        <v>60.20331125827818</v>
      </c>
      <c r="O106" s="5">
        <v>57.25222222222222</v>
      </c>
      <c r="P106" s="5">
        <v>44.07000000000001</v>
      </c>
      <c r="Q106" s="5">
        <v>1.2463576158940397</v>
      </c>
      <c r="R106" s="5">
        <v>0.9111111111111111</v>
      </c>
      <c r="S106" s="5">
        <v>0.0</v>
      </c>
      <c r="T106" s="5">
        <v>10.1953642384106</v>
      </c>
      <c r="U106" s="5">
        <v>12.136666666666668</v>
      </c>
      <c r="V106" s="5">
        <v>17.36</v>
      </c>
      <c r="W106" s="5">
        <v>204.67549668874173</v>
      </c>
      <c r="X106" s="5">
        <v>185.9111111111111</v>
      </c>
      <c r="Y106" s="5">
        <v>12.9</v>
      </c>
      <c r="Z106" s="5">
        <v>1.68</v>
      </c>
      <c r="AA106" s="5">
        <v>9.0</v>
      </c>
      <c r="AB106" s="5">
        <v>7.0</v>
      </c>
      <c r="AC106" s="5">
        <v>4.0</v>
      </c>
      <c r="AD106" s="5">
        <v>15.0</v>
      </c>
      <c r="AE106" s="5">
        <v>0.0</v>
      </c>
      <c r="AF106" s="5">
        <v>0.0</v>
      </c>
      <c r="AG106" s="5">
        <v>34.0</v>
      </c>
      <c r="AH106" s="5">
        <v>39692.48714978073</v>
      </c>
      <c r="AI106" s="5">
        <v>58090.0</v>
      </c>
      <c r="AJ106" s="5">
        <f t="shared" si="3"/>
        <v>118857900</v>
      </c>
      <c r="AK106" s="6">
        <v>1.358376E8</v>
      </c>
    </row>
    <row r="107" ht="16.5" customHeight="1">
      <c r="A107" s="7">
        <v>43937.0</v>
      </c>
      <c r="B107" s="8">
        <v>3.641721854304634</v>
      </c>
      <c r="C107" s="8">
        <v>5.024444444444442</v>
      </c>
      <c r="D107" s="8">
        <v>9.35</v>
      </c>
      <c r="E107" s="8">
        <v>9.134437086092712</v>
      </c>
      <c r="F107" s="8">
        <v>10.818888888888889</v>
      </c>
      <c r="G107" s="8">
        <v>16.419999999999998</v>
      </c>
      <c r="H107" s="8">
        <v>-1.5874172185430462</v>
      </c>
      <c r="I107" s="8">
        <v>-0.618888888888889</v>
      </c>
      <c r="J107" s="8">
        <v>2.24</v>
      </c>
      <c r="K107" s="8">
        <v>10.721854304635757</v>
      </c>
      <c r="L107" s="8">
        <v>11.437777777777779</v>
      </c>
      <c r="M107" s="8">
        <v>14.179999999999998</v>
      </c>
      <c r="N107" s="8">
        <v>59.870198675496724</v>
      </c>
      <c r="O107" s="8">
        <v>57.03333333333333</v>
      </c>
      <c r="P107" s="8">
        <v>44.06</v>
      </c>
      <c r="Q107" s="8">
        <v>1.2430463576158939</v>
      </c>
      <c r="R107" s="8">
        <v>0.9111111111111111</v>
      </c>
      <c r="S107" s="8">
        <v>0.0</v>
      </c>
      <c r="T107" s="8">
        <v>10.243046357615897</v>
      </c>
      <c r="U107" s="8">
        <v>12.21</v>
      </c>
      <c r="V107" s="8">
        <v>16.82</v>
      </c>
      <c r="W107" s="8">
        <v>197.90728476821192</v>
      </c>
      <c r="X107" s="8">
        <v>185.9111111111111</v>
      </c>
      <c r="Y107" s="8">
        <v>12.9</v>
      </c>
      <c r="Z107" s="8">
        <v>2.01</v>
      </c>
      <c r="AA107" s="8">
        <v>13.0</v>
      </c>
      <c r="AB107" s="8">
        <v>11.0</v>
      </c>
      <c r="AC107" s="8">
        <v>6.0</v>
      </c>
      <c r="AD107" s="8">
        <v>15.0</v>
      </c>
      <c r="AE107" s="8">
        <v>0.0</v>
      </c>
      <c r="AF107" s="8">
        <v>0.0</v>
      </c>
      <c r="AG107" s="8">
        <v>44.0</v>
      </c>
      <c r="AH107" s="8">
        <v>38674.95879129517</v>
      </c>
      <c r="AI107" s="8">
        <v>66390.0</v>
      </c>
      <c r="AJ107" s="8">
        <f t="shared" si="3"/>
        <v>134405862.5</v>
      </c>
      <c r="AK107" s="9">
        <v>1.536067E8</v>
      </c>
    </row>
    <row r="108" ht="16.5" customHeight="1">
      <c r="A108" s="4">
        <v>43938.0</v>
      </c>
      <c r="B108" s="5">
        <v>3.67615894039735</v>
      </c>
      <c r="C108" s="5">
        <v>5.167777777777776</v>
      </c>
      <c r="D108" s="5">
        <v>9.690000000000001</v>
      </c>
      <c r="E108" s="5">
        <v>9.196688741721852</v>
      </c>
      <c r="F108" s="5">
        <v>10.965555555555556</v>
      </c>
      <c r="G108" s="5">
        <v>16.69</v>
      </c>
      <c r="H108" s="5">
        <v>-1.5602649006622513</v>
      </c>
      <c r="I108" s="5">
        <v>-0.48555555555555585</v>
      </c>
      <c r="J108" s="5">
        <v>2.99</v>
      </c>
      <c r="K108" s="5">
        <v>10.7569536423841</v>
      </c>
      <c r="L108" s="5">
        <v>11.451111111111112</v>
      </c>
      <c r="M108" s="5">
        <v>13.7</v>
      </c>
      <c r="N108" s="5">
        <v>59.63708609271526</v>
      </c>
      <c r="O108" s="5">
        <v>57.028888888888886</v>
      </c>
      <c r="P108" s="5">
        <v>46.14</v>
      </c>
      <c r="Q108" s="5">
        <v>1.209933774834437</v>
      </c>
      <c r="R108" s="5">
        <v>0.9111111111111111</v>
      </c>
      <c r="S108" s="5">
        <v>0.0</v>
      </c>
      <c r="T108" s="5">
        <v>10.368874172185434</v>
      </c>
      <c r="U108" s="5">
        <v>12.331111111111113</v>
      </c>
      <c r="V108" s="5">
        <v>16.75</v>
      </c>
      <c r="W108" s="5">
        <v>191.1523178807947</v>
      </c>
      <c r="X108" s="5">
        <v>185.9111111111111</v>
      </c>
      <c r="Y108" s="5">
        <v>12.9</v>
      </c>
      <c r="Z108" s="5">
        <v>1.92</v>
      </c>
      <c r="AA108" s="5">
        <v>6.0</v>
      </c>
      <c r="AB108" s="5">
        <v>4.0</v>
      </c>
      <c r="AC108" s="5">
        <v>2.0</v>
      </c>
      <c r="AD108" s="5">
        <v>10.0</v>
      </c>
      <c r="AE108" s="5">
        <v>0.0</v>
      </c>
      <c r="AF108" s="5">
        <v>0.0</v>
      </c>
      <c r="AG108" s="5">
        <v>22.0</v>
      </c>
      <c r="AH108" s="5">
        <v>42452.94719076265</v>
      </c>
      <c r="AI108" s="5">
        <v>36915.0</v>
      </c>
      <c r="AJ108" s="5">
        <f t="shared" si="3"/>
        <v>70755912.5</v>
      </c>
      <c r="AK108" s="6">
        <v>8.08639E7</v>
      </c>
    </row>
    <row r="109" ht="16.5" customHeight="1">
      <c r="A109" s="7">
        <v>43939.0</v>
      </c>
      <c r="B109" s="8">
        <v>3.6847682119205287</v>
      </c>
      <c r="C109" s="8">
        <v>5.261111111111109</v>
      </c>
      <c r="D109" s="8">
        <v>9.3</v>
      </c>
      <c r="E109" s="8">
        <v>9.182781456953638</v>
      </c>
      <c r="F109" s="8">
        <v>11.02</v>
      </c>
      <c r="G109" s="8">
        <v>16.04</v>
      </c>
      <c r="H109" s="8">
        <v>-1.5225165562913905</v>
      </c>
      <c r="I109" s="8">
        <v>-0.3744444444444447</v>
      </c>
      <c r="J109" s="8">
        <v>3.1100000000000003</v>
      </c>
      <c r="K109" s="8">
        <v>10.705298013245029</v>
      </c>
      <c r="L109" s="8">
        <v>11.394444444444444</v>
      </c>
      <c r="M109" s="8">
        <v>12.929999999999998</v>
      </c>
      <c r="N109" s="8">
        <v>59.78940397350996</v>
      </c>
      <c r="O109" s="8">
        <v>57.339999999999996</v>
      </c>
      <c r="P109" s="8">
        <v>51.11</v>
      </c>
      <c r="Q109" s="8">
        <v>1.3125827814569535</v>
      </c>
      <c r="R109" s="8">
        <v>1.0944444444444446</v>
      </c>
      <c r="S109" s="8">
        <v>1.65</v>
      </c>
      <c r="T109" s="8">
        <v>10.33245033112583</v>
      </c>
      <c r="U109" s="8">
        <v>12.266666666666667</v>
      </c>
      <c r="V109" s="8">
        <v>15.24</v>
      </c>
      <c r="W109" s="8">
        <v>194.3841059602649</v>
      </c>
      <c r="X109" s="8">
        <v>196.38888888888889</v>
      </c>
      <c r="Y109" s="8">
        <v>107.2</v>
      </c>
      <c r="Z109" s="8">
        <v>2.94</v>
      </c>
      <c r="AA109" s="8">
        <v>3.0</v>
      </c>
      <c r="AB109" s="8">
        <v>1.0</v>
      </c>
      <c r="AC109" s="8">
        <v>1.0</v>
      </c>
      <c r="AD109" s="8">
        <v>2.0</v>
      </c>
      <c r="AE109" s="8">
        <v>0.0</v>
      </c>
      <c r="AF109" s="8">
        <v>0.0</v>
      </c>
      <c r="AG109" s="8">
        <v>7.0</v>
      </c>
      <c r="AH109" s="8">
        <v>30286.66666666666</v>
      </c>
      <c r="AI109" s="8">
        <v>5780.0</v>
      </c>
      <c r="AJ109" s="8">
        <f t="shared" si="3"/>
        <v>14220325</v>
      </c>
      <c r="AK109" s="9">
        <v>1.62518E7</v>
      </c>
    </row>
    <row r="110" ht="16.5" customHeight="1">
      <c r="A110" s="4">
        <v>43940.0</v>
      </c>
      <c r="B110" s="5">
        <v>3.7463576158940386</v>
      </c>
      <c r="C110" s="5">
        <v>5.364444444444442</v>
      </c>
      <c r="D110" s="5">
        <v>9.45</v>
      </c>
      <c r="E110" s="5">
        <v>9.262251655629134</v>
      </c>
      <c r="F110" s="5">
        <v>11.152222222222221</v>
      </c>
      <c r="G110" s="5">
        <v>16.220000000000002</v>
      </c>
      <c r="H110" s="5">
        <v>-1.4801324503311253</v>
      </c>
      <c r="I110" s="5">
        <v>-0.2788888888888892</v>
      </c>
      <c r="J110" s="5">
        <v>3.4199999999999995</v>
      </c>
      <c r="K110" s="5">
        <v>10.74238410596026</v>
      </c>
      <c r="L110" s="5">
        <v>11.431111111111111</v>
      </c>
      <c r="M110" s="5">
        <v>12.8</v>
      </c>
      <c r="N110" s="5">
        <v>59.91721854304638</v>
      </c>
      <c r="O110" s="5">
        <v>57.5</v>
      </c>
      <c r="P110" s="5">
        <v>55.1</v>
      </c>
      <c r="Q110" s="5">
        <v>1.3225165562913908</v>
      </c>
      <c r="R110" s="5">
        <v>1.1111111111111112</v>
      </c>
      <c r="S110" s="5">
        <v>1.8</v>
      </c>
      <c r="T110" s="5">
        <v>10.368874172185434</v>
      </c>
      <c r="U110" s="5">
        <v>12.396666666666665</v>
      </c>
      <c r="V110" s="5">
        <v>14.780000000000001</v>
      </c>
      <c r="W110" s="5">
        <v>197.50331125827816</v>
      </c>
      <c r="X110" s="5">
        <v>201.62222222222223</v>
      </c>
      <c r="Y110" s="5">
        <v>154.3</v>
      </c>
      <c r="Z110" s="5">
        <v>0.0</v>
      </c>
      <c r="AA110" s="5"/>
      <c r="AB110" s="5"/>
      <c r="AC110" s="5"/>
      <c r="AD110" s="5"/>
      <c r="AE110" s="5"/>
      <c r="AF110" s="5"/>
      <c r="AG110" s="5"/>
      <c r="AH110" s="5">
        <v>0.0</v>
      </c>
      <c r="AI110" s="5">
        <v>0.0</v>
      </c>
      <c r="AJ110" s="5">
        <f t="shared" si="3"/>
        <v>0</v>
      </c>
      <c r="AK110" s="6">
        <v>0.0</v>
      </c>
    </row>
    <row r="111" ht="16.5" customHeight="1">
      <c r="A111" s="7">
        <v>43941.0</v>
      </c>
      <c r="B111" s="8">
        <v>3.802649006622515</v>
      </c>
      <c r="C111" s="8">
        <v>5.45111111111111</v>
      </c>
      <c r="D111" s="8">
        <v>9.66</v>
      </c>
      <c r="E111" s="8">
        <v>9.298013245033108</v>
      </c>
      <c r="F111" s="8">
        <v>11.256666666666666</v>
      </c>
      <c r="G111" s="8">
        <v>16.12</v>
      </c>
      <c r="H111" s="8">
        <v>-1.4066225165562911</v>
      </c>
      <c r="I111" s="8">
        <v>-0.2000000000000004</v>
      </c>
      <c r="J111" s="8">
        <v>3.96</v>
      </c>
      <c r="K111" s="8">
        <v>10.7046357615894</v>
      </c>
      <c r="L111" s="8">
        <v>11.456666666666669</v>
      </c>
      <c r="M111" s="8">
        <v>12.16</v>
      </c>
      <c r="N111" s="8">
        <v>60.12715231788082</v>
      </c>
      <c r="O111" s="8">
        <v>57.811111111111124</v>
      </c>
      <c r="P111" s="8">
        <v>58.18000000000001</v>
      </c>
      <c r="Q111" s="8">
        <v>1.4317880794701987</v>
      </c>
      <c r="R111" s="8">
        <v>1.2944444444444445</v>
      </c>
      <c r="S111" s="8">
        <v>3.45</v>
      </c>
      <c r="T111" s="8">
        <v>10.33245033112583</v>
      </c>
      <c r="U111" s="8">
        <v>12.37</v>
      </c>
      <c r="V111" s="8">
        <v>13.319999999999999</v>
      </c>
      <c r="W111" s="8">
        <v>200.31788079470198</v>
      </c>
      <c r="X111" s="8">
        <v>206.34444444444443</v>
      </c>
      <c r="Y111" s="8">
        <v>196.8</v>
      </c>
      <c r="Z111" s="8">
        <v>1.94</v>
      </c>
      <c r="AA111" s="8">
        <v>11.0</v>
      </c>
      <c r="AB111" s="8">
        <v>5.0</v>
      </c>
      <c r="AC111" s="8">
        <v>3.0</v>
      </c>
      <c r="AD111" s="8">
        <v>12.0</v>
      </c>
      <c r="AE111" s="8">
        <v>0.0</v>
      </c>
      <c r="AF111" s="8">
        <v>0.0</v>
      </c>
      <c r="AG111" s="8">
        <v>29.0</v>
      </c>
      <c r="AH111" s="8">
        <v>41367.77299700537</v>
      </c>
      <c r="AI111" s="8">
        <v>55794.0</v>
      </c>
      <c r="AJ111" s="8">
        <f t="shared" si="3"/>
        <v>117942825</v>
      </c>
      <c r="AK111" s="9">
        <v>1.347918E8</v>
      </c>
    </row>
    <row r="112" ht="16.5" customHeight="1">
      <c r="A112" s="4">
        <v>43942.0</v>
      </c>
      <c r="B112" s="5">
        <v>3.8596026490066215</v>
      </c>
      <c r="C112" s="5">
        <v>5.58222222222222</v>
      </c>
      <c r="D112" s="5">
        <v>9.790000000000001</v>
      </c>
      <c r="E112" s="5">
        <v>9.34238410596026</v>
      </c>
      <c r="F112" s="5">
        <v>11.377777777777776</v>
      </c>
      <c r="G112" s="5">
        <v>16.200000000000003</v>
      </c>
      <c r="H112" s="5">
        <v>-1.3258278145695355</v>
      </c>
      <c r="I112" s="5">
        <v>-0.03444444444444482</v>
      </c>
      <c r="J112" s="5">
        <v>4.32</v>
      </c>
      <c r="K112" s="5">
        <v>10.668211920529798</v>
      </c>
      <c r="L112" s="5">
        <v>11.412222222222224</v>
      </c>
      <c r="M112" s="5">
        <v>11.88</v>
      </c>
      <c r="N112" s="5">
        <v>60.23377483443711</v>
      </c>
      <c r="O112" s="5">
        <v>58.07555555555557</v>
      </c>
      <c r="P112" s="5">
        <v>60.14000000000001</v>
      </c>
      <c r="Q112" s="5">
        <v>1.4317880794701987</v>
      </c>
      <c r="R112" s="5">
        <v>1.2944444444444445</v>
      </c>
      <c r="S112" s="5">
        <v>3.45</v>
      </c>
      <c r="T112" s="5">
        <v>10.349668874172188</v>
      </c>
      <c r="U112" s="5">
        <v>12.36111111111111</v>
      </c>
      <c r="V112" s="5">
        <v>12.91</v>
      </c>
      <c r="W112" s="5">
        <v>204.60264900662253</v>
      </c>
      <c r="X112" s="5">
        <v>213.53333333333333</v>
      </c>
      <c r="Y112" s="5">
        <v>261.5</v>
      </c>
      <c r="Z112" s="5">
        <v>1.66</v>
      </c>
      <c r="AA112" s="5">
        <v>11.0</v>
      </c>
      <c r="AB112" s="5">
        <v>5.0</v>
      </c>
      <c r="AC112" s="5">
        <v>4.0</v>
      </c>
      <c r="AD112" s="5">
        <v>15.0</v>
      </c>
      <c r="AE112" s="5">
        <v>0.0</v>
      </c>
      <c r="AF112" s="5">
        <v>0.0</v>
      </c>
      <c r="AG112" s="5">
        <v>35.0</v>
      </c>
      <c r="AH112" s="5">
        <v>46073.90146310724</v>
      </c>
      <c r="AI112" s="5">
        <v>71260.0</v>
      </c>
      <c r="AJ112" s="5">
        <f t="shared" si="3"/>
        <v>148926837.5</v>
      </c>
      <c r="AK112" s="6">
        <v>1.702021E8</v>
      </c>
    </row>
    <row r="113" ht="16.5" customHeight="1">
      <c r="A113" s="7">
        <v>43943.0</v>
      </c>
      <c r="B113" s="8">
        <v>3.8622516556291386</v>
      </c>
      <c r="C113" s="8">
        <v>5.65222222222222</v>
      </c>
      <c r="D113" s="8">
        <v>9.65</v>
      </c>
      <c r="E113" s="8">
        <v>9.320529801324499</v>
      </c>
      <c r="F113" s="8">
        <v>11.46111111111111</v>
      </c>
      <c r="G113" s="8">
        <v>16.020000000000003</v>
      </c>
      <c r="H113" s="8">
        <v>-1.3039735099337741</v>
      </c>
      <c r="I113" s="8">
        <v>0.032222222222221715</v>
      </c>
      <c r="J113" s="8">
        <v>4.3500000000000005</v>
      </c>
      <c r="K113" s="8">
        <v>10.624503311258273</v>
      </c>
      <c r="L113" s="8">
        <v>11.428888888888888</v>
      </c>
      <c r="M113" s="8">
        <v>11.670000000000002</v>
      </c>
      <c r="N113" s="8">
        <v>60.092715231788105</v>
      </c>
      <c r="O113" s="8">
        <v>58.00444444444444</v>
      </c>
      <c r="P113" s="8">
        <v>59.34000000000001</v>
      </c>
      <c r="Q113" s="8">
        <v>1.4317880794701987</v>
      </c>
      <c r="R113" s="8">
        <v>1.2944444444444445</v>
      </c>
      <c r="S113" s="8">
        <v>3.45</v>
      </c>
      <c r="T113" s="8">
        <v>10.426490066225169</v>
      </c>
      <c r="U113" s="8">
        <v>12.578888888888887</v>
      </c>
      <c r="V113" s="8">
        <v>14.05</v>
      </c>
      <c r="W113" s="8">
        <v>204.60264900662253</v>
      </c>
      <c r="X113" s="8">
        <v>213.53333333333333</v>
      </c>
      <c r="Y113" s="8">
        <v>261.5</v>
      </c>
      <c r="Z113" s="8">
        <v>1.68</v>
      </c>
      <c r="AA113" s="8">
        <v>6.0</v>
      </c>
      <c r="AB113" s="8">
        <v>4.0</v>
      </c>
      <c r="AC113" s="8">
        <v>4.0</v>
      </c>
      <c r="AD113" s="8">
        <v>13.0</v>
      </c>
      <c r="AE113" s="8">
        <v>0.0</v>
      </c>
      <c r="AF113" s="8">
        <v>0.0</v>
      </c>
      <c r="AG113" s="8">
        <v>27.0</v>
      </c>
      <c r="AH113" s="8">
        <v>43795.67820905868</v>
      </c>
      <c r="AI113" s="8">
        <v>55395.0</v>
      </c>
      <c r="AJ113" s="8">
        <f t="shared" si="3"/>
        <v>124113325</v>
      </c>
      <c r="AK113" s="9">
        <v>1.418438E8</v>
      </c>
    </row>
    <row r="114" ht="16.5" customHeight="1">
      <c r="A114" s="4">
        <v>43944.0</v>
      </c>
      <c r="B114" s="5">
        <v>3.8423841059602646</v>
      </c>
      <c r="C114" s="5">
        <v>5.671111111111109</v>
      </c>
      <c r="D114" s="5">
        <v>9.489999999999998</v>
      </c>
      <c r="E114" s="5">
        <v>9.280132450331122</v>
      </c>
      <c r="F114" s="5">
        <v>11.468888888888888</v>
      </c>
      <c r="G114" s="5">
        <v>15.55</v>
      </c>
      <c r="H114" s="5">
        <v>-1.2966887417218533</v>
      </c>
      <c r="I114" s="5">
        <v>0.0522222222222216</v>
      </c>
      <c r="J114" s="5">
        <v>4.44</v>
      </c>
      <c r="K114" s="5">
        <v>10.576821192052975</v>
      </c>
      <c r="L114" s="5">
        <v>11.416666666666666</v>
      </c>
      <c r="M114" s="5">
        <v>11.110000000000001</v>
      </c>
      <c r="N114" s="5">
        <v>59.85298013245035</v>
      </c>
      <c r="O114" s="5">
        <v>57.64111111111111</v>
      </c>
      <c r="P114" s="5">
        <v>57.23</v>
      </c>
      <c r="Q114" s="5">
        <v>1.4317880794701987</v>
      </c>
      <c r="R114" s="5">
        <v>1.288888888888889</v>
      </c>
      <c r="S114" s="5">
        <v>3.45</v>
      </c>
      <c r="T114" s="5">
        <v>10.490728476821197</v>
      </c>
      <c r="U114" s="5">
        <v>12.709999999999999</v>
      </c>
      <c r="V114" s="5">
        <v>14.819999999999999</v>
      </c>
      <c r="W114" s="5">
        <v>202.03973509933775</v>
      </c>
      <c r="X114" s="5">
        <v>204.04444444444445</v>
      </c>
      <c r="Y114" s="5">
        <v>248.6</v>
      </c>
      <c r="Z114" s="5">
        <v>1.88</v>
      </c>
      <c r="AA114" s="5">
        <v>14.0</v>
      </c>
      <c r="AB114" s="5">
        <v>7.0</v>
      </c>
      <c r="AC114" s="5">
        <v>4.0</v>
      </c>
      <c r="AD114" s="5">
        <v>19.0</v>
      </c>
      <c r="AE114" s="5">
        <v>0.0</v>
      </c>
      <c r="AF114" s="5">
        <v>0.0</v>
      </c>
      <c r="AG114" s="5">
        <v>44.0</v>
      </c>
      <c r="AH114" s="5">
        <v>38846.72708858112</v>
      </c>
      <c r="AI114" s="5">
        <v>78160.0</v>
      </c>
      <c r="AJ114" s="5">
        <f t="shared" si="3"/>
        <v>170887150</v>
      </c>
      <c r="AK114" s="6">
        <v>1.952996E8</v>
      </c>
    </row>
    <row r="115" ht="16.5" customHeight="1">
      <c r="A115" s="7">
        <v>43945.0</v>
      </c>
      <c r="B115" s="8">
        <v>3.8125827814569533</v>
      </c>
      <c r="C115" s="8">
        <v>5.728888888888888</v>
      </c>
      <c r="D115" s="8">
        <v>9.37</v>
      </c>
      <c r="E115" s="8">
        <v>9.233774834437083</v>
      </c>
      <c r="F115" s="8">
        <v>11.503333333333332</v>
      </c>
      <c r="G115" s="8">
        <v>15.260000000000002</v>
      </c>
      <c r="H115" s="8">
        <v>-1.301324503311258</v>
      </c>
      <c r="I115" s="8">
        <v>0.1299999999999995</v>
      </c>
      <c r="J115" s="8">
        <v>4.49</v>
      </c>
      <c r="K115" s="8">
        <v>10.53509933774834</v>
      </c>
      <c r="L115" s="8">
        <v>11.373333333333337</v>
      </c>
      <c r="M115" s="8">
        <v>10.770000000000001</v>
      </c>
      <c r="N115" s="8">
        <v>59.6423841059603</v>
      </c>
      <c r="O115" s="8">
        <v>57.218888888888884</v>
      </c>
      <c r="P115" s="8">
        <v>57.43000000000001</v>
      </c>
      <c r="Q115" s="8">
        <v>1.4304635761589404</v>
      </c>
      <c r="R115" s="8">
        <v>1.288888888888889</v>
      </c>
      <c r="S115" s="8">
        <v>3.45</v>
      </c>
      <c r="T115" s="8">
        <v>10.54039735099338</v>
      </c>
      <c r="U115" s="8">
        <v>12.805555555555554</v>
      </c>
      <c r="V115" s="8">
        <v>14.75</v>
      </c>
      <c r="W115" s="8">
        <v>199.6291390728477</v>
      </c>
      <c r="X115" s="8">
        <v>196.62222222222223</v>
      </c>
      <c r="Y115" s="8">
        <v>248.6</v>
      </c>
      <c r="Z115" s="8">
        <v>1.98</v>
      </c>
      <c r="AA115" s="8">
        <v>13.0</v>
      </c>
      <c r="AB115" s="8">
        <v>5.0</v>
      </c>
      <c r="AC115" s="8">
        <v>3.0</v>
      </c>
      <c r="AD115" s="8">
        <v>11.0</v>
      </c>
      <c r="AE115" s="8">
        <v>0.0</v>
      </c>
      <c r="AF115" s="8">
        <v>0.0</v>
      </c>
      <c r="AG115" s="8">
        <v>32.0</v>
      </c>
      <c r="AH115" s="8">
        <v>42509.61164731094</v>
      </c>
      <c r="AI115" s="8">
        <v>70960.0</v>
      </c>
      <c r="AJ115" s="8">
        <f t="shared" si="3"/>
        <v>151995375</v>
      </c>
      <c r="AK115" s="9">
        <v>1.73709E8</v>
      </c>
    </row>
    <row r="116" ht="16.5" customHeight="1">
      <c r="A116" s="4">
        <v>43946.0</v>
      </c>
      <c r="B116" s="5">
        <v>3.8364238410596023</v>
      </c>
      <c r="C116" s="5">
        <v>5.788888888888888</v>
      </c>
      <c r="D116" s="5">
        <v>9.29</v>
      </c>
      <c r="E116" s="5">
        <v>9.27483443708609</v>
      </c>
      <c r="F116" s="5">
        <v>11.605555555555553</v>
      </c>
      <c r="G116" s="5">
        <v>14.860000000000003</v>
      </c>
      <c r="H116" s="5">
        <v>-1.287417218543046</v>
      </c>
      <c r="I116" s="5">
        <v>0.15777777777777746</v>
      </c>
      <c r="J116" s="5">
        <v>4.82</v>
      </c>
      <c r="K116" s="5">
        <v>10.562251655629135</v>
      </c>
      <c r="L116" s="5">
        <v>11.44777777777778</v>
      </c>
      <c r="M116" s="5">
        <v>10.040000000000001</v>
      </c>
      <c r="N116" s="5">
        <v>59.430463576158964</v>
      </c>
      <c r="O116" s="5">
        <v>56.77</v>
      </c>
      <c r="P116" s="5">
        <v>57.989999999999995</v>
      </c>
      <c r="Q116" s="5">
        <v>1.4304635761589404</v>
      </c>
      <c r="R116" s="5">
        <v>1.288888888888889</v>
      </c>
      <c r="S116" s="5">
        <v>3.45</v>
      </c>
      <c r="T116" s="5">
        <v>10.664238410596031</v>
      </c>
      <c r="U116" s="5">
        <v>13.017777777777777</v>
      </c>
      <c r="V116" s="5">
        <v>14.809999999999999</v>
      </c>
      <c r="W116" s="5">
        <v>199.5562913907285</v>
      </c>
      <c r="X116" s="5">
        <v>196.62222222222223</v>
      </c>
      <c r="Y116" s="5">
        <v>248.6</v>
      </c>
      <c r="Z116" s="5">
        <v>2.77</v>
      </c>
      <c r="AA116" s="5">
        <v>6.0</v>
      </c>
      <c r="AB116" s="5">
        <v>2.0</v>
      </c>
      <c r="AC116" s="5">
        <v>1.0</v>
      </c>
      <c r="AD116" s="5">
        <v>1.0</v>
      </c>
      <c r="AE116" s="5">
        <v>0.0</v>
      </c>
      <c r="AF116" s="5">
        <v>0.0</v>
      </c>
      <c r="AG116" s="5">
        <v>10.0</v>
      </c>
      <c r="AH116" s="5">
        <v>26031.24241480362</v>
      </c>
      <c r="AI116" s="5">
        <v>15980.0</v>
      </c>
      <c r="AJ116" s="5">
        <f t="shared" si="3"/>
        <v>36230600</v>
      </c>
      <c r="AK116" s="6">
        <v>4.14064E7</v>
      </c>
    </row>
    <row r="117" ht="16.5" customHeight="1">
      <c r="A117" s="7">
        <v>43947.0</v>
      </c>
      <c r="B117" s="8">
        <v>3.880132450331124</v>
      </c>
      <c r="C117" s="8">
        <v>5.877777777777776</v>
      </c>
      <c r="D117" s="8">
        <v>9.250000000000002</v>
      </c>
      <c r="E117" s="8">
        <v>9.349668874172181</v>
      </c>
      <c r="F117" s="8">
        <v>11.729999999999999</v>
      </c>
      <c r="G117" s="8">
        <v>14.940000000000001</v>
      </c>
      <c r="H117" s="8">
        <v>-1.277483443708609</v>
      </c>
      <c r="I117" s="8">
        <v>0.19444444444444386</v>
      </c>
      <c r="J117" s="8">
        <v>4.64</v>
      </c>
      <c r="K117" s="8">
        <v>10.627152317880793</v>
      </c>
      <c r="L117" s="8">
        <v>11.53555555555556</v>
      </c>
      <c r="M117" s="8">
        <v>10.3</v>
      </c>
      <c r="N117" s="8">
        <v>59.20331125827818</v>
      </c>
      <c r="O117" s="8">
        <v>56.46777777777778</v>
      </c>
      <c r="P117" s="8">
        <v>58.839999999999996</v>
      </c>
      <c r="Q117" s="8">
        <v>1.4205298013245033</v>
      </c>
      <c r="R117" s="8">
        <v>1.288888888888889</v>
      </c>
      <c r="S117" s="8">
        <v>3.45</v>
      </c>
      <c r="T117" s="8">
        <v>10.761589403973515</v>
      </c>
      <c r="U117" s="8">
        <v>13.133333333333333</v>
      </c>
      <c r="V117" s="8">
        <v>15.180000000000001</v>
      </c>
      <c r="W117" s="8">
        <v>198.47019867549668</v>
      </c>
      <c r="X117" s="8">
        <v>196.62222222222223</v>
      </c>
      <c r="Y117" s="8">
        <v>248.6</v>
      </c>
      <c r="Z117" s="8">
        <v>0.0</v>
      </c>
      <c r="AA117" s="8"/>
      <c r="AB117" s="8"/>
      <c r="AC117" s="8"/>
      <c r="AD117" s="8"/>
      <c r="AE117" s="8"/>
      <c r="AF117" s="8"/>
      <c r="AG117" s="8"/>
      <c r="AH117" s="8">
        <v>0.0</v>
      </c>
      <c r="AI117" s="8">
        <v>0.0</v>
      </c>
      <c r="AJ117" s="8">
        <f t="shared" si="3"/>
        <v>0</v>
      </c>
      <c r="AK117" s="9">
        <v>0.0</v>
      </c>
    </row>
    <row r="118" ht="16.5" customHeight="1">
      <c r="A118" s="4">
        <v>43948.0</v>
      </c>
      <c r="B118" s="5">
        <v>3.9139072847682104</v>
      </c>
      <c r="C118" s="5">
        <v>5.945555555555554</v>
      </c>
      <c r="D118" s="5">
        <v>9.170000000000002</v>
      </c>
      <c r="E118" s="5">
        <v>9.392715231788076</v>
      </c>
      <c r="F118" s="5">
        <v>11.834444444444443</v>
      </c>
      <c r="G118" s="5">
        <v>14.620000000000001</v>
      </c>
      <c r="H118" s="5">
        <v>-1.252317880794702</v>
      </c>
      <c r="I118" s="5">
        <v>0.21111111111111072</v>
      </c>
      <c r="J118" s="5">
        <v>4.59</v>
      </c>
      <c r="K118" s="5">
        <v>10.645033112582778</v>
      </c>
      <c r="L118" s="5">
        <v>11.623333333333335</v>
      </c>
      <c r="M118" s="5">
        <v>10.030000000000001</v>
      </c>
      <c r="N118" s="5">
        <v>59.09735099337751</v>
      </c>
      <c r="O118" s="5">
        <v>56.27222222222221</v>
      </c>
      <c r="P118" s="5">
        <v>58.29</v>
      </c>
      <c r="Q118" s="5">
        <v>1.4205298013245033</v>
      </c>
      <c r="R118" s="5">
        <v>1.2777777777777777</v>
      </c>
      <c r="S118" s="5">
        <v>3.45</v>
      </c>
      <c r="T118" s="5">
        <v>10.839072847682123</v>
      </c>
      <c r="U118" s="5">
        <v>13.328888888888887</v>
      </c>
      <c r="V118" s="5">
        <v>15.079999999999998</v>
      </c>
      <c r="W118" s="5">
        <v>198.47019867549668</v>
      </c>
      <c r="X118" s="5">
        <v>191.57777777777778</v>
      </c>
      <c r="Y118" s="5">
        <v>248.6</v>
      </c>
      <c r="Z118" s="5">
        <v>1.86</v>
      </c>
      <c r="AA118" s="5">
        <v>12.0</v>
      </c>
      <c r="AB118" s="5">
        <v>9.0</v>
      </c>
      <c r="AC118" s="5">
        <v>5.0</v>
      </c>
      <c r="AD118" s="5">
        <v>14.0</v>
      </c>
      <c r="AE118" s="5">
        <v>0.0</v>
      </c>
      <c r="AF118" s="5">
        <v>0.0</v>
      </c>
      <c r="AG118" s="5">
        <v>36.0</v>
      </c>
      <c r="AH118" s="5">
        <v>42723.73467638711</v>
      </c>
      <c r="AI118" s="5">
        <v>58380.0</v>
      </c>
      <c r="AJ118" s="5">
        <f t="shared" si="3"/>
        <v>136600187.5</v>
      </c>
      <c r="AK118" s="6">
        <v>1.561145E8</v>
      </c>
    </row>
    <row r="119" ht="16.5" customHeight="1">
      <c r="A119" s="7">
        <v>43949.0</v>
      </c>
      <c r="B119" s="8">
        <v>3.949668874172184</v>
      </c>
      <c r="C119" s="8">
        <v>5.99222222222222</v>
      </c>
      <c r="D119" s="8">
        <v>9.28</v>
      </c>
      <c r="E119" s="8">
        <v>9.439735099337746</v>
      </c>
      <c r="F119" s="8">
        <v>11.91222222222222</v>
      </c>
      <c r="G119" s="8">
        <v>15.209999999999999</v>
      </c>
      <c r="H119" s="8">
        <v>-1.2317880794701985</v>
      </c>
      <c r="I119" s="8">
        <v>0.23555555555555524</v>
      </c>
      <c r="J119" s="8">
        <v>4.17</v>
      </c>
      <c r="K119" s="8">
        <v>10.671523178807943</v>
      </c>
      <c r="L119" s="8">
        <v>11.676666666666668</v>
      </c>
      <c r="M119" s="8">
        <v>11.040000000000001</v>
      </c>
      <c r="N119" s="8">
        <v>58.941059602649034</v>
      </c>
      <c r="O119" s="8">
        <v>56.15333333333332</v>
      </c>
      <c r="P119" s="8">
        <v>55.44</v>
      </c>
      <c r="Q119" s="8">
        <v>1.4172185430463575</v>
      </c>
      <c r="R119" s="8">
        <v>1.2777777777777777</v>
      </c>
      <c r="S119" s="8">
        <v>1.8</v>
      </c>
      <c r="T119" s="8">
        <v>10.911258278145699</v>
      </c>
      <c r="U119" s="8">
        <v>13.455555555555556</v>
      </c>
      <c r="V119" s="8">
        <v>16.6</v>
      </c>
      <c r="W119" s="8">
        <v>194.96026490066225</v>
      </c>
      <c r="X119" s="8">
        <v>184.93333333333334</v>
      </c>
      <c r="Y119" s="8">
        <v>154.3</v>
      </c>
      <c r="Z119" s="8">
        <v>1.7</v>
      </c>
      <c r="AA119" s="8">
        <v>11.0</v>
      </c>
      <c r="AB119" s="8">
        <v>3.0</v>
      </c>
      <c r="AC119" s="8">
        <v>3.0</v>
      </c>
      <c r="AD119" s="8">
        <v>13.0</v>
      </c>
      <c r="AE119" s="8">
        <v>0.0</v>
      </c>
      <c r="AF119" s="8">
        <v>0.0</v>
      </c>
      <c r="AG119" s="8">
        <v>30.0</v>
      </c>
      <c r="AH119" s="8">
        <v>46555.51645842203</v>
      </c>
      <c r="AI119" s="8">
        <v>68360.0</v>
      </c>
      <c r="AJ119" s="8">
        <f t="shared" si="3"/>
        <v>144134637.5</v>
      </c>
      <c r="AK119" s="9">
        <v>1.647253E8</v>
      </c>
    </row>
    <row r="120" ht="16.5" customHeight="1">
      <c r="A120" s="4">
        <v>43950.0</v>
      </c>
      <c r="B120" s="5">
        <v>4.015894039735098</v>
      </c>
      <c r="C120" s="5">
        <v>6.09111111111111</v>
      </c>
      <c r="D120" s="5">
        <v>9.419999999999998</v>
      </c>
      <c r="E120" s="5">
        <v>9.509271523178805</v>
      </c>
      <c r="F120" s="5">
        <v>12.036666666666664</v>
      </c>
      <c r="G120" s="5">
        <v>15.55</v>
      </c>
      <c r="H120" s="5">
        <v>-1.2052980132450328</v>
      </c>
      <c r="I120" s="5">
        <v>0.27333333333333293</v>
      </c>
      <c r="J120" s="5">
        <v>3.78</v>
      </c>
      <c r="K120" s="5">
        <v>10.714569536423838</v>
      </c>
      <c r="L120" s="5">
        <v>11.763333333333337</v>
      </c>
      <c r="M120" s="5">
        <v>11.770000000000001</v>
      </c>
      <c r="N120" s="5">
        <v>58.7721854304636</v>
      </c>
      <c r="O120" s="5">
        <v>55.8911111111111</v>
      </c>
      <c r="P120" s="5">
        <v>52.71</v>
      </c>
      <c r="Q120" s="5">
        <v>1.3940397350993377</v>
      </c>
      <c r="R120" s="5">
        <v>1.2777777777777777</v>
      </c>
      <c r="S120" s="5">
        <v>1.65</v>
      </c>
      <c r="T120" s="5">
        <v>10.990066225165567</v>
      </c>
      <c r="U120" s="5">
        <v>13.63111111111111</v>
      </c>
      <c r="V120" s="5">
        <v>17.19</v>
      </c>
      <c r="W120" s="5">
        <v>190.28476821192052</v>
      </c>
      <c r="X120" s="5">
        <v>180.65555555555557</v>
      </c>
      <c r="Y120" s="5">
        <v>107.2</v>
      </c>
      <c r="Z120" s="5">
        <v>2.0</v>
      </c>
      <c r="AA120" s="5">
        <v>17.0</v>
      </c>
      <c r="AB120" s="5">
        <v>9.0</v>
      </c>
      <c r="AC120" s="5">
        <v>7.0</v>
      </c>
      <c r="AD120" s="5">
        <v>19.0</v>
      </c>
      <c r="AE120" s="5">
        <v>0.0</v>
      </c>
      <c r="AF120" s="5">
        <v>0.0</v>
      </c>
      <c r="AG120" s="5">
        <v>51.0</v>
      </c>
      <c r="AH120" s="5">
        <v>44359.52565063594</v>
      </c>
      <c r="AI120" s="5">
        <v>76282.0</v>
      </c>
      <c r="AJ120" s="5">
        <f t="shared" si="3"/>
        <v>153260187.5</v>
      </c>
      <c r="AK120" s="6">
        <v>1.751545E8</v>
      </c>
    </row>
    <row r="121" ht="16.5" customHeight="1">
      <c r="A121" s="7">
        <v>43951.0</v>
      </c>
      <c r="B121" s="8">
        <v>4.097350993377482</v>
      </c>
      <c r="C121" s="8">
        <v>6.238888888888888</v>
      </c>
      <c r="D121" s="8">
        <v>10.08</v>
      </c>
      <c r="E121" s="8">
        <v>9.592052980132447</v>
      </c>
      <c r="F121" s="8">
        <v>12.208888888888886</v>
      </c>
      <c r="G121" s="8">
        <v>16.509999999999998</v>
      </c>
      <c r="H121" s="8">
        <v>-1.1350993377483438</v>
      </c>
      <c r="I121" s="8">
        <v>0.36888888888888827</v>
      </c>
      <c r="J121" s="8">
        <v>3.94</v>
      </c>
      <c r="K121" s="8">
        <v>10.727152317880792</v>
      </c>
      <c r="L121" s="8">
        <v>11.840000000000002</v>
      </c>
      <c r="M121" s="8">
        <v>12.57</v>
      </c>
      <c r="N121" s="8">
        <v>58.537748344370904</v>
      </c>
      <c r="O121" s="8">
        <v>55.57444444444443</v>
      </c>
      <c r="P121" s="8">
        <v>48.72</v>
      </c>
      <c r="Q121" s="8">
        <v>1.3940397350993377</v>
      </c>
      <c r="R121" s="8">
        <v>1.2777777777777777</v>
      </c>
      <c r="S121" s="8">
        <v>0.0</v>
      </c>
      <c r="T121" s="8">
        <v>11.100000000000003</v>
      </c>
      <c r="U121" s="8">
        <v>13.818888888888889</v>
      </c>
      <c r="V121" s="8">
        <v>18.830000000000002</v>
      </c>
      <c r="W121" s="8">
        <v>190.28476821192052</v>
      </c>
      <c r="X121" s="8">
        <v>177.3111111111111</v>
      </c>
      <c r="Y121" s="8">
        <v>64.7</v>
      </c>
      <c r="Z121" s="8">
        <v>2.03</v>
      </c>
      <c r="AA121" s="8">
        <v>10.0</v>
      </c>
      <c r="AB121" s="8">
        <v>7.0</v>
      </c>
      <c r="AC121" s="8">
        <v>5.0</v>
      </c>
      <c r="AD121" s="8">
        <v>12.0</v>
      </c>
      <c r="AE121" s="8">
        <v>0.0</v>
      </c>
      <c r="AF121" s="8">
        <v>0.0</v>
      </c>
      <c r="AG121" s="8">
        <v>32.0</v>
      </c>
      <c r="AH121" s="8">
        <v>42524.43147514096</v>
      </c>
      <c r="AI121" s="8">
        <v>41290.0</v>
      </c>
      <c r="AJ121" s="8">
        <f t="shared" si="3"/>
        <v>93636462.5</v>
      </c>
      <c r="AK121" s="9">
        <v>1.070131E8</v>
      </c>
    </row>
    <row r="122" ht="16.5" customHeight="1">
      <c r="A122" s="4">
        <v>43952.0</v>
      </c>
      <c r="B122" s="5">
        <v>4.172185430463576</v>
      </c>
      <c r="C122" s="5">
        <v>6.412222222222221</v>
      </c>
      <c r="D122" s="5">
        <v>10.780000000000001</v>
      </c>
      <c r="E122" s="5">
        <v>9.705960264900659</v>
      </c>
      <c r="F122" s="5">
        <v>12.418888888888885</v>
      </c>
      <c r="G122" s="5">
        <v>17.479999999999997</v>
      </c>
      <c r="H122" s="5">
        <v>-1.106622516556291</v>
      </c>
      <c r="I122" s="5">
        <v>0.47555555555555523</v>
      </c>
      <c r="J122" s="5">
        <v>4.040000000000001</v>
      </c>
      <c r="K122" s="5">
        <v>10.81258278145695</v>
      </c>
      <c r="L122" s="5">
        <v>11.943333333333335</v>
      </c>
      <c r="M122" s="5">
        <v>13.440000000000001</v>
      </c>
      <c r="N122" s="5">
        <v>58.329139072847724</v>
      </c>
      <c r="O122" s="5">
        <v>55.201111111111096</v>
      </c>
      <c r="P122" s="5">
        <v>45.7</v>
      </c>
      <c r="Q122" s="5">
        <v>1.3543046357615893</v>
      </c>
      <c r="R122" s="5">
        <v>1.2777777777777777</v>
      </c>
      <c r="S122" s="5">
        <v>0.0</v>
      </c>
      <c r="T122" s="5">
        <v>11.23377483443709</v>
      </c>
      <c r="U122" s="5">
        <v>14.00111111111111</v>
      </c>
      <c r="V122" s="5">
        <v>20.03</v>
      </c>
      <c r="W122" s="5">
        <v>185.63576158940398</v>
      </c>
      <c r="X122" s="5">
        <v>169.9111111111111</v>
      </c>
      <c r="Y122" s="5">
        <v>0.0</v>
      </c>
      <c r="Z122" s="5">
        <v>2.41</v>
      </c>
      <c r="AA122" s="5">
        <v>8.0</v>
      </c>
      <c r="AB122" s="5">
        <v>5.0</v>
      </c>
      <c r="AC122" s="5">
        <v>2.0</v>
      </c>
      <c r="AD122" s="5">
        <v>9.0</v>
      </c>
      <c r="AE122" s="5">
        <v>0.0</v>
      </c>
      <c r="AF122" s="5">
        <v>0.0</v>
      </c>
      <c r="AG122" s="5">
        <v>24.0</v>
      </c>
      <c r="AH122" s="5">
        <v>41626.8731846876</v>
      </c>
      <c r="AI122" s="5">
        <v>33324.0</v>
      </c>
      <c r="AJ122" s="5">
        <f t="shared" ref="AJ122:AJ152" si="4">AK122*0.874</f>
        <v>70250634.2</v>
      </c>
      <c r="AK122" s="6">
        <v>8.03783E7</v>
      </c>
    </row>
    <row r="123" ht="16.5" customHeight="1">
      <c r="A123" s="7">
        <v>43953.0</v>
      </c>
      <c r="B123" s="8">
        <v>4.300662251655628</v>
      </c>
      <c r="C123" s="8">
        <v>6.623333333333332</v>
      </c>
      <c r="D123" s="8">
        <v>12.15</v>
      </c>
      <c r="E123" s="8">
        <v>9.867549668874167</v>
      </c>
      <c r="F123" s="8">
        <v>12.703333333333328</v>
      </c>
      <c r="G123" s="8">
        <v>19.259999999999998</v>
      </c>
      <c r="H123" s="8">
        <v>-1.0139072847682116</v>
      </c>
      <c r="I123" s="8">
        <v>0.6111111111111107</v>
      </c>
      <c r="J123" s="8">
        <v>4.98</v>
      </c>
      <c r="K123" s="8">
        <v>10.881456953642381</v>
      </c>
      <c r="L123" s="8">
        <v>12.092222222222222</v>
      </c>
      <c r="M123" s="8">
        <v>14.280000000000001</v>
      </c>
      <c r="N123" s="8">
        <v>58.380794701986794</v>
      </c>
      <c r="O123" s="8">
        <v>55.15999999999998</v>
      </c>
      <c r="P123" s="8">
        <v>47.11</v>
      </c>
      <c r="Q123" s="8">
        <v>1.3509933774834437</v>
      </c>
      <c r="R123" s="8">
        <v>1.2777777777777777</v>
      </c>
      <c r="S123" s="8">
        <v>0.0</v>
      </c>
      <c r="T123" s="8">
        <v>11.310596026490071</v>
      </c>
      <c r="U123" s="8">
        <v>14.168888888888889</v>
      </c>
      <c r="V123" s="8">
        <v>20.009999999999998</v>
      </c>
      <c r="W123" s="8">
        <v>184.67549668874173</v>
      </c>
      <c r="X123" s="8">
        <v>170.01111111111112</v>
      </c>
      <c r="Y123" s="8">
        <v>0.9</v>
      </c>
      <c r="Z123" s="8">
        <v>1.71</v>
      </c>
      <c r="AA123" s="8">
        <v>1.0</v>
      </c>
      <c r="AB123" s="8">
        <v>2.0</v>
      </c>
      <c r="AC123" s="8">
        <v>1.0</v>
      </c>
      <c r="AD123" s="8">
        <v>2.0</v>
      </c>
      <c r="AE123" s="8">
        <v>0.0</v>
      </c>
      <c r="AF123" s="8">
        <v>0.0</v>
      </c>
      <c r="AG123" s="8">
        <v>6.0</v>
      </c>
      <c r="AH123" s="8">
        <v>36086.17081299533</v>
      </c>
      <c r="AI123" s="8">
        <v>4250.0</v>
      </c>
      <c r="AJ123" s="8">
        <f t="shared" si="4"/>
        <v>7798352.4</v>
      </c>
      <c r="AK123" s="9">
        <v>8922600.0</v>
      </c>
    </row>
    <row r="124" ht="16.5" customHeight="1">
      <c r="A124" s="4">
        <v>43954.0</v>
      </c>
      <c r="B124" s="5">
        <v>4.439735099337748</v>
      </c>
      <c r="C124" s="5">
        <v>6.852222222222221</v>
      </c>
      <c r="D124" s="5">
        <v>13.76</v>
      </c>
      <c r="E124" s="5">
        <v>10.012582781456949</v>
      </c>
      <c r="F124" s="5">
        <v>12.918888888888882</v>
      </c>
      <c r="G124" s="5">
        <v>20.97</v>
      </c>
      <c r="H124" s="5">
        <v>-0.8635761589403964</v>
      </c>
      <c r="I124" s="5">
        <v>0.8466666666666659</v>
      </c>
      <c r="J124" s="5">
        <v>6.4</v>
      </c>
      <c r="K124" s="5">
        <v>10.876158940397346</v>
      </c>
      <c r="L124" s="5">
        <v>12.07222222222222</v>
      </c>
      <c r="M124" s="5">
        <v>14.569999999999999</v>
      </c>
      <c r="N124" s="5">
        <v>58.43841059602652</v>
      </c>
      <c r="O124" s="5">
        <v>55.174444444444426</v>
      </c>
      <c r="P124" s="5">
        <v>49.16</v>
      </c>
      <c r="Q124" s="5">
        <v>1.3509933774834437</v>
      </c>
      <c r="R124" s="5">
        <v>1.2777777777777777</v>
      </c>
      <c r="S124" s="5">
        <v>0.0</v>
      </c>
      <c r="T124" s="5">
        <v>11.376158940397355</v>
      </c>
      <c r="U124" s="5">
        <v>14.246666666666668</v>
      </c>
      <c r="V124" s="5">
        <v>19.91</v>
      </c>
      <c r="W124" s="5">
        <v>184.67549668874173</v>
      </c>
      <c r="X124" s="5">
        <v>169.4777777777778</v>
      </c>
      <c r="Y124" s="5">
        <v>0.9</v>
      </c>
      <c r="Z124" s="5">
        <v>0.0</v>
      </c>
      <c r="AA124" s="5"/>
      <c r="AB124" s="5"/>
      <c r="AC124" s="5"/>
      <c r="AD124" s="5"/>
      <c r="AE124" s="5"/>
      <c r="AF124" s="5"/>
      <c r="AG124" s="5"/>
      <c r="AH124" s="5">
        <v>0.0</v>
      </c>
      <c r="AI124" s="5">
        <v>0.0</v>
      </c>
      <c r="AJ124" s="5">
        <f t="shared" si="4"/>
        <v>0</v>
      </c>
      <c r="AK124" s="6">
        <v>0.0</v>
      </c>
    </row>
    <row r="125" ht="16.5" customHeight="1">
      <c r="A125" s="7">
        <v>43955.0</v>
      </c>
      <c r="B125" s="8">
        <v>4.525165562913907</v>
      </c>
      <c r="C125" s="8">
        <v>7.034444444444444</v>
      </c>
      <c r="D125" s="8">
        <v>14.719999999999999</v>
      </c>
      <c r="E125" s="8">
        <v>10.098013245033108</v>
      </c>
      <c r="F125" s="8">
        <v>13.09333333333333</v>
      </c>
      <c r="G125" s="8">
        <v>21.63</v>
      </c>
      <c r="H125" s="8">
        <v>-0.7735099337748336</v>
      </c>
      <c r="I125" s="8">
        <v>1.0522222222222217</v>
      </c>
      <c r="J125" s="8">
        <v>7.4799999999999995</v>
      </c>
      <c r="K125" s="8">
        <v>10.871523178807943</v>
      </c>
      <c r="L125" s="8">
        <v>12.041111111111112</v>
      </c>
      <c r="M125" s="8">
        <v>14.15</v>
      </c>
      <c r="N125" s="8">
        <v>58.66225165562916</v>
      </c>
      <c r="O125" s="8">
        <v>55.601111111111095</v>
      </c>
      <c r="P125" s="8">
        <v>53.56</v>
      </c>
      <c r="Q125" s="8">
        <v>1.3874172185430464</v>
      </c>
      <c r="R125" s="8">
        <v>1.3444444444444446</v>
      </c>
      <c r="S125" s="8">
        <v>0.6</v>
      </c>
      <c r="T125" s="8">
        <v>11.337748344370866</v>
      </c>
      <c r="U125" s="8">
        <v>14.156666666666668</v>
      </c>
      <c r="V125" s="8">
        <v>18.63</v>
      </c>
      <c r="W125" s="8">
        <v>187.80132450331126</v>
      </c>
      <c r="X125" s="8">
        <v>181.14444444444445</v>
      </c>
      <c r="Y125" s="8">
        <v>105.9</v>
      </c>
      <c r="Z125" s="8">
        <v>1.85</v>
      </c>
      <c r="AA125" s="8">
        <v>12.0</v>
      </c>
      <c r="AB125" s="8">
        <v>4.0</v>
      </c>
      <c r="AC125" s="8">
        <v>3.0</v>
      </c>
      <c r="AD125" s="8">
        <v>9.0</v>
      </c>
      <c r="AE125" s="8">
        <v>0.0</v>
      </c>
      <c r="AF125" s="8">
        <v>0.0</v>
      </c>
      <c r="AG125" s="8">
        <v>26.0</v>
      </c>
      <c r="AH125" s="8">
        <v>43483.22247199852</v>
      </c>
      <c r="AI125" s="8">
        <v>58804.0</v>
      </c>
      <c r="AJ125" s="8">
        <f t="shared" si="4"/>
        <v>120189421</v>
      </c>
      <c r="AK125" s="9">
        <v>1.375165E8</v>
      </c>
    </row>
    <row r="126" ht="16.5" customHeight="1">
      <c r="A126" s="4">
        <v>43956.0</v>
      </c>
      <c r="B126" s="5">
        <v>4.658940397350993</v>
      </c>
      <c r="C126" s="5">
        <v>7.26</v>
      </c>
      <c r="D126" s="5">
        <v>15.689999999999998</v>
      </c>
      <c r="E126" s="5">
        <v>10.253642384105957</v>
      </c>
      <c r="F126" s="5">
        <v>13.328888888888885</v>
      </c>
      <c r="G126" s="5">
        <v>22.59</v>
      </c>
      <c r="H126" s="5">
        <v>-0.6417218543046355</v>
      </c>
      <c r="I126" s="5">
        <v>1.2844444444444443</v>
      </c>
      <c r="J126" s="5">
        <v>8.48</v>
      </c>
      <c r="K126" s="5">
        <v>10.895364238410588</v>
      </c>
      <c r="L126" s="5">
        <v>12.044444444444444</v>
      </c>
      <c r="M126" s="5">
        <v>14.11</v>
      </c>
      <c r="N126" s="5">
        <v>58.89801324503314</v>
      </c>
      <c r="O126" s="5">
        <v>55.83555555555552</v>
      </c>
      <c r="P126" s="5">
        <v>56.92</v>
      </c>
      <c r="Q126" s="5">
        <v>1.3874172185430464</v>
      </c>
      <c r="R126" s="5">
        <v>1.3444444444444446</v>
      </c>
      <c r="S126" s="5">
        <v>0.6</v>
      </c>
      <c r="T126" s="5">
        <v>11.405960264900669</v>
      </c>
      <c r="U126" s="5">
        <v>14.238888888888889</v>
      </c>
      <c r="V126" s="5">
        <v>18.459999999999997</v>
      </c>
      <c r="W126" s="5">
        <v>191.68211920529802</v>
      </c>
      <c r="X126" s="5">
        <v>187.38888888888889</v>
      </c>
      <c r="Y126" s="5">
        <v>164.5</v>
      </c>
      <c r="Z126" s="5">
        <v>2.11</v>
      </c>
      <c r="AA126" s="5">
        <v>13.0</v>
      </c>
      <c r="AB126" s="5">
        <v>5.0</v>
      </c>
      <c r="AC126" s="5">
        <v>3.0</v>
      </c>
      <c r="AD126" s="5">
        <v>14.0</v>
      </c>
      <c r="AE126" s="5">
        <v>0.0</v>
      </c>
      <c r="AF126" s="5">
        <v>0.0</v>
      </c>
      <c r="AG126" s="5">
        <v>35.0</v>
      </c>
      <c r="AH126" s="5">
        <v>49149.35110683404</v>
      </c>
      <c r="AI126" s="5">
        <v>52780.0</v>
      </c>
      <c r="AJ126" s="5">
        <f t="shared" si="4"/>
        <v>134115212.6</v>
      </c>
      <c r="AK126" s="6">
        <v>1.534499E8</v>
      </c>
    </row>
    <row r="127" ht="16.5" customHeight="1">
      <c r="A127" s="7">
        <v>43957.0</v>
      </c>
      <c r="B127" s="8">
        <v>4.79271523178808</v>
      </c>
      <c r="C127" s="8">
        <v>7.486666666666666</v>
      </c>
      <c r="D127" s="8">
        <v>15.959999999999999</v>
      </c>
      <c r="E127" s="8">
        <v>10.378145695364234</v>
      </c>
      <c r="F127" s="8">
        <v>13.538888888888884</v>
      </c>
      <c r="G127" s="8">
        <v>22.31</v>
      </c>
      <c r="H127" s="8">
        <v>-0.5052980132450329</v>
      </c>
      <c r="I127" s="8">
        <v>1.5066666666666664</v>
      </c>
      <c r="J127" s="8">
        <v>9.34</v>
      </c>
      <c r="K127" s="8">
        <v>10.883443708609265</v>
      </c>
      <c r="L127" s="8">
        <v>12.03222222222222</v>
      </c>
      <c r="M127" s="8">
        <v>12.969999999999999</v>
      </c>
      <c r="N127" s="8">
        <v>59.16158940397352</v>
      </c>
      <c r="O127" s="8">
        <v>56.28888888888887</v>
      </c>
      <c r="P127" s="8">
        <v>60.54</v>
      </c>
      <c r="Q127" s="8">
        <v>1.4105960264900663</v>
      </c>
      <c r="R127" s="8">
        <v>1.3833333333333333</v>
      </c>
      <c r="S127" s="8">
        <v>0.95</v>
      </c>
      <c r="T127" s="8">
        <v>11.384768211920536</v>
      </c>
      <c r="U127" s="8">
        <v>14.166666666666666</v>
      </c>
      <c r="V127" s="8">
        <v>17.25</v>
      </c>
      <c r="W127" s="8">
        <v>195.52980132450332</v>
      </c>
      <c r="X127" s="8">
        <v>192.5888888888889</v>
      </c>
      <c r="Y127" s="8">
        <v>222.6</v>
      </c>
      <c r="Z127" s="8">
        <v>1.41</v>
      </c>
      <c r="AA127" s="8">
        <v>4.0</v>
      </c>
      <c r="AB127" s="8">
        <v>4.0</v>
      </c>
      <c r="AC127" s="8">
        <v>3.0</v>
      </c>
      <c r="AD127" s="8">
        <v>14.0</v>
      </c>
      <c r="AE127" s="8">
        <v>0.0</v>
      </c>
      <c r="AF127" s="8">
        <v>0.0</v>
      </c>
      <c r="AG127" s="8">
        <v>25.0</v>
      </c>
      <c r="AH127" s="8">
        <v>55613.56696735789</v>
      </c>
      <c r="AI127" s="8">
        <v>37660.0</v>
      </c>
      <c r="AJ127" s="8">
        <f t="shared" si="4"/>
        <v>91176641.4</v>
      </c>
      <c r="AK127" s="9">
        <v>1.043211E8</v>
      </c>
    </row>
    <row r="128" ht="16.5" customHeight="1">
      <c r="A128" s="4">
        <v>43958.0</v>
      </c>
      <c r="B128" s="5">
        <v>4.913245033112583</v>
      </c>
      <c r="C128" s="5">
        <v>7.723333333333334</v>
      </c>
      <c r="D128" s="5">
        <v>16.439999999999998</v>
      </c>
      <c r="E128" s="5">
        <v>10.536423841059598</v>
      </c>
      <c r="F128" s="5">
        <v>13.802222222222214</v>
      </c>
      <c r="G128" s="5">
        <v>23.29</v>
      </c>
      <c r="H128" s="5">
        <v>-0.39536423841059554</v>
      </c>
      <c r="I128" s="5">
        <v>1.738888888888889</v>
      </c>
      <c r="J128" s="5">
        <v>9.66</v>
      </c>
      <c r="K128" s="5">
        <v>10.931788079470195</v>
      </c>
      <c r="L128" s="5">
        <v>12.06333333333333</v>
      </c>
      <c r="M128" s="5">
        <v>13.63</v>
      </c>
      <c r="N128" s="5">
        <v>59.213245033112585</v>
      </c>
      <c r="O128" s="5">
        <v>56.52999999999998</v>
      </c>
      <c r="P128" s="5">
        <v>62.34999999999999</v>
      </c>
      <c r="Q128" s="5">
        <v>1.4105960264900663</v>
      </c>
      <c r="R128" s="5">
        <v>1.3833333333333333</v>
      </c>
      <c r="S128" s="5">
        <v>0.95</v>
      </c>
      <c r="T128" s="5">
        <v>11.517880794701993</v>
      </c>
      <c r="U128" s="5">
        <v>14.28888888888889</v>
      </c>
      <c r="V128" s="5">
        <v>17.75</v>
      </c>
      <c r="W128" s="5">
        <v>200.04635761589404</v>
      </c>
      <c r="X128" s="5">
        <v>200.16666666666666</v>
      </c>
      <c r="Y128" s="5">
        <v>290.8</v>
      </c>
      <c r="Z128" s="5">
        <v>1.98</v>
      </c>
      <c r="AA128" s="5">
        <v>12.0</v>
      </c>
      <c r="AB128" s="5">
        <v>8.0</v>
      </c>
      <c r="AC128" s="5">
        <v>3.0</v>
      </c>
      <c r="AD128" s="5">
        <v>15.0</v>
      </c>
      <c r="AE128" s="5">
        <v>0.0</v>
      </c>
      <c r="AF128" s="5">
        <v>0.0</v>
      </c>
      <c r="AG128" s="5">
        <v>38.0</v>
      </c>
      <c r="AH128" s="5">
        <v>43237.02533601552</v>
      </c>
      <c r="AI128" s="5">
        <v>70308.0</v>
      </c>
      <c r="AJ128" s="5">
        <f t="shared" si="4"/>
        <v>163416761.8</v>
      </c>
      <c r="AK128" s="6">
        <v>1.869757E8</v>
      </c>
    </row>
    <row r="129" ht="16.5" customHeight="1">
      <c r="A129" s="7">
        <v>43959.0</v>
      </c>
      <c r="B129" s="8">
        <v>5.0192052980132456</v>
      </c>
      <c r="C129" s="8">
        <v>7.913333333333334</v>
      </c>
      <c r="D129" s="8">
        <v>16.94</v>
      </c>
      <c r="E129" s="8">
        <v>10.654966887417215</v>
      </c>
      <c r="F129" s="8">
        <v>14.03555555555555</v>
      </c>
      <c r="G129" s="8">
        <v>23.91</v>
      </c>
      <c r="H129" s="8">
        <v>-0.31589403973509855</v>
      </c>
      <c r="I129" s="8">
        <v>1.8933333333333333</v>
      </c>
      <c r="J129" s="8">
        <v>9.95</v>
      </c>
      <c r="K129" s="8">
        <v>10.970860927152314</v>
      </c>
      <c r="L129" s="8">
        <v>12.142222222222221</v>
      </c>
      <c r="M129" s="8">
        <v>13.959999999999999</v>
      </c>
      <c r="N129" s="8">
        <v>59.119867549668875</v>
      </c>
      <c r="O129" s="8">
        <v>56.51444444444443</v>
      </c>
      <c r="P129" s="8">
        <v>61.71</v>
      </c>
      <c r="Q129" s="8">
        <v>1.4105960264900663</v>
      </c>
      <c r="R129" s="8">
        <v>1.3833333333333333</v>
      </c>
      <c r="S129" s="8">
        <v>0.95</v>
      </c>
      <c r="T129" s="8">
        <v>11.607947019867558</v>
      </c>
      <c r="U129" s="8">
        <v>14.410000000000004</v>
      </c>
      <c r="V129" s="8">
        <v>18.34</v>
      </c>
      <c r="W129" s="8">
        <v>200.04635761589404</v>
      </c>
      <c r="X129" s="8">
        <v>200.16666666666666</v>
      </c>
      <c r="Y129" s="8">
        <v>290.8</v>
      </c>
      <c r="Z129" s="8">
        <v>1.58</v>
      </c>
      <c r="AA129" s="8">
        <v>5.0</v>
      </c>
      <c r="AB129" s="8">
        <v>4.0</v>
      </c>
      <c r="AC129" s="8">
        <v>3.0</v>
      </c>
      <c r="AD129" s="8">
        <v>12.0</v>
      </c>
      <c r="AE129" s="8">
        <v>0.0</v>
      </c>
      <c r="AF129" s="8">
        <v>0.0</v>
      </c>
      <c r="AG129" s="8">
        <v>22.0</v>
      </c>
      <c r="AH129" s="8">
        <v>47843.67565959568</v>
      </c>
      <c r="AI129" s="8">
        <v>33240.0</v>
      </c>
      <c r="AJ129" s="8">
        <f t="shared" si="4"/>
        <v>87285243.8</v>
      </c>
      <c r="AK129" s="9">
        <v>9.98687E7</v>
      </c>
    </row>
    <row r="130" ht="16.5" customHeight="1">
      <c r="A130" s="4">
        <v>43960.0</v>
      </c>
      <c r="B130" s="5">
        <v>5.136423841059603</v>
      </c>
      <c r="C130" s="5">
        <v>8.094444444444445</v>
      </c>
      <c r="D130" s="5">
        <v>17.39</v>
      </c>
      <c r="E130" s="5">
        <v>10.766225165562911</v>
      </c>
      <c r="F130" s="5">
        <v>14.259999999999996</v>
      </c>
      <c r="G130" s="5">
        <v>24.29</v>
      </c>
      <c r="H130" s="5">
        <v>-0.21324503311258233</v>
      </c>
      <c r="I130" s="5">
        <v>2.0122222222222224</v>
      </c>
      <c r="J130" s="5">
        <v>10.57</v>
      </c>
      <c r="K130" s="5">
        <v>10.979470198675493</v>
      </c>
      <c r="L130" s="5">
        <v>12.247777777777777</v>
      </c>
      <c r="M130" s="5">
        <v>13.719999999999999</v>
      </c>
      <c r="N130" s="5">
        <v>58.96556291390729</v>
      </c>
      <c r="O130" s="5">
        <v>56.454444444444434</v>
      </c>
      <c r="P130" s="5">
        <v>61.760000000000005</v>
      </c>
      <c r="Q130" s="5">
        <v>1.423841059602649</v>
      </c>
      <c r="R130" s="5">
        <v>1.4111111111111112</v>
      </c>
      <c r="S130" s="5">
        <v>1.2</v>
      </c>
      <c r="T130" s="5">
        <v>11.691390728476827</v>
      </c>
      <c r="U130" s="5">
        <v>14.49888888888889</v>
      </c>
      <c r="V130" s="5">
        <v>18.200000000000003</v>
      </c>
      <c r="W130" s="5">
        <v>200.8543046357616</v>
      </c>
      <c r="X130" s="5">
        <v>201.5222222222222</v>
      </c>
      <c r="Y130" s="5">
        <v>303.0</v>
      </c>
      <c r="Z130" s="5">
        <v>2.83</v>
      </c>
      <c r="AA130" s="5">
        <v>4.0</v>
      </c>
      <c r="AB130" s="5">
        <v>2.0</v>
      </c>
      <c r="AC130" s="5">
        <v>0.0</v>
      </c>
      <c r="AD130" s="5">
        <v>0.0</v>
      </c>
      <c r="AE130" s="5">
        <v>0.0</v>
      </c>
      <c r="AF130" s="5">
        <v>0.0</v>
      </c>
      <c r="AG130" s="5">
        <v>6.0</v>
      </c>
      <c r="AH130" s="5">
        <v>30389.58031487583</v>
      </c>
      <c r="AI130" s="5">
        <v>10420.0</v>
      </c>
      <c r="AJ130" s="5">
        <f t="shared" si="4"/>
        <v>29053071</v>
      </c>
      <c r="AK130" s="6">
        <v>3.32415E7</v>
      </c>
    </row>
    <row r="131" ht="16.5" customHeight="1">
      <c r="A131" s="7">
        <v>43961.0</v>
      </c>
      <c r="B131" s="8">
        <v>5.219205298013245</v>
      </c>
      <c r="C131" s="8">
        <v>8.270000000000001</v>
      </c>
      <c r="D131" s="8">
        <v>17.23</v>
      </c>
      <c r="E131" s="8">
        <v>10.810596026490064</v>
      </c>
      <c r="F131" s="8">
        <v>14.378888888888886</v>
      </c>
      <c r="G131" s="8">
        <v>23.499999999999996</v>
      </c>
      <c r="H131" s="8">
        <v>-0.1086092715231787</v>
      </c>
      <c r="I131" s="8">
        <v>2.247777777777778</v>
      </c>
      <c r="J131" s="8">
        <v>11.080000000000002</v>
      </c>
      <c r="K131" s="8">
        <v>10.91920529801324</v>
      </c>
      <c r="L131" s="8">
        <v>12.13111111111111</v>
      </c>
      <c r="M131" s="8">
        <v>12.42</v>
      </c>
      <c r="N131" s="8">
        <v>59.08807947019867</v>
      </c>
      <c r="O131" s="8">
        <v>56.93999999999998</v>
      </c>
      <c r="P131" s="8">
        <v>67.42</v>
      </c>
      <c r="Q131" s="8">
        <v>1.8576158940397351</v>
      </c>
      <c r="R131" s="8">
        <v>2.138888888888889</v>
      </c>
      <c r="S131" s="8">
        <v>7.75</v>
      </c>
      <c r="T131" s="8">
        <v>11.664900662251663</v>
      </c>
      <c r="U131" s="8">
        <v>14.36555555555556</v>
      </c>
      <c r="V131" s="8">
        <v>16.130000000000003</v>
      </c>
      <c r="W131" s="8">
        <v>209.6225165562914</v>
      </c>
      <c r="X131" s="8">
        <v>217.4111111111111</v>
      </c>
      <c r="Y131" s="8">
        <v>446.0</v>
      </c>
      <c r="Z131" s="8">
        <v>0.0</v>
      </c>
      <c r="AA131" s="8"/>
      <c r="AB131" s="8"/>
      <c r="AC131" s="8"/>
      <c r="AD131" s="8"/>
      <c r="AE131" s="8"/>
      <c r="AF131" s="8"/>
      <c r="AG131" s="8"/>
      <c r="AH131" s="8">
        <v>0.0</v>
      </c>
      <c r="AI131" s="8">
        <v>0.0</v>
      </c>
      <c r="AJ131" s="8">
        <f t="shared" si="4"/>
        <v>0</v>
      </c>
      <c r="AK131" s="9">
        <v>0.0</v>
      </c>
    </row>
    <row r="132" ht="16.5" customHeight="1">
      <c r="A132" s="4">
        <v>43962.0</v>
      </c>
      <c r="B132" s="5">
        <v>5.3019867549668875</v>
      </c>
      <c r="C132" s="5">
        <v>8.406666666666666</v>
      </c>
      <c r="D132" s="5">
        <v>17.05</v>
      </c>
      <c r="E132" s="5">
        <v>10.882119205298011</v>
      </c>
      <c r="F132" s="5">
        <v>14.503333333333329</v>
      </c>
      <c r="G132" s="5">
        <v>22.939999999999998</v>
      </c>
      <c r="H132" s="5">
        <v>-0.014569536423840831</v>
      </c>
      <c r="I132" s="5">
        <v>2.405555555555556</v>
      </c>
      <c r="J132" s="5">
        <v>11.530000000000001</v>
      </c>
      <c r="K132" s="5">
        <v>10.896688741721851</v>
      </c>
      <c r="L132" s="5">
        <v>12.09777777777778</v>
      </c>
      <c r="M132" s="5">
        <v>11.41</v>
      </c>
      <c r="N132" s="5">
        <v>59.10596026490065</v>
      </c>
      <c r="O132" s="5">
        <v>57.22666666666665</v>
      </c>
      <c r="P132" s="5">
        <v>70.9</v>
      </c>
      <c r="Q132" s="5">
        <v>1.8576158940397351</v>
      </c>
      <c r="R132" s="5">
        <v>2.1444444444444444</v>
      </c>
      <c r="S132" s="5">
        <v>7.8</v>
      </c>
      <c r="T132" s="5">
        <v>11.741721854304643</v>
      </c>
      <c r="U132" s="5">
        <v>14.37777777777778</v>
      </c>
      <c r="V132" s="5">
        <v>15.38</v>
      </c>
      <c r="W132" s="5">
        <v>207.7086092715232</v>
      </c>
      <c r="X132" s="5">
        <v>222.9111111111111</v>
      </c>
      <c r="Y132" s="5">
        <v>495.5</v>
      </c>
      <c r="Z132" s="5">
        <v>1.51</v>
      </c>
      <c r="AA132" s="5">
        <v>3.0</v>
      </c>
      <c r="AB132" s="5">
        <v>2.0</v>
      </c>
      <c r="AC132" s="5">
        <v>1.0</v>
      </c>
      <c r="AD132" s="5">
        <v>5.0</v>
      </c>
      <c r="AE132" s="5">
        <v>0.0</v>
      </c>
      <c r="AF132" s="5">
        <v>0.0</v>
      </c>
      <c r="AG132" s="5">
        <v>11.0</v>
      </c>
      <c r="AH132" s="5">
        <v>44069.82864877975</v>
      </c>
      <c r="AI132" s="5">
        <v>21680.0</v>
      </c>
      <c r="AJ132" s="5">
        <f t="shared" si="4"/>
        <v>53768917</v>
      </c>
      <c r="AK132" s="6">
        <v>6.15205E7</v>
      </c>
    </row>
    <row r="133" ht="16.5" customHeight="1">
      <c r="A133" s="7">
        <v>43963.0</v>
      </c>
      <c r="B133" s="8">
        <v>5.425827814569537</v>
      </c>
      <c r="C133" s="8">
        <v>8.575555555555557</v>
      </c>
      <c r="D133" s="8">
        <v>16.770000000000003</v>
      </c>
      <c r="E133" s="8">
        <v>11.019867549668872</v>
      </c>
      <c r="F133" s="8">
        <v>14.633333333333328</v>
      </c>
      <c r="G133" s="8">
        <v>22.31</v>
      </c>
      <c r="H133" s="8">
        <v>0.10198675496688749</v>
      </c>
      <c r="I133" s="8">
        <v>2.5944444444444446</v>
      </c>
      <c r="J133" s="8">
        <v>11.549999999999999</v>
      </c>
      <c r="K133" s="8">
        <v>10.917880794701983</v>
      </c>
      <c r="L133" s="8">
        <v>12.038888888888891</v>
      </c>
      <c r="M133" s="8">
        <v>10.76</v>
      </c>
      <c r="N133" s="8">
        <v>59.159602649006615</v>
      </c>
      <c r="O133" s="8">
        <v>57.20666666666665</v>
      </c>
      <c r="P133" s="8">
        <v>69.96</v>
      </c>
      <c r="Q133" s="8">
        <v>1.8576158940397351</v>
      </c>
      <c r="R133" s="8">
        <v>2.1444444444444444</v>
      </c>
      <c r="S133" s="8">
        <v>7.8</v>
      </c>
      <c r="T133" s="8">
        <v>11.83708609271524</v>
      </c>
      <c r="U133" s="8">
        <v>14.504444444444449</v>
      </c>
      <c r="V133" s="8">
        <v>15.63</v>
      </c>
      <c r="W133" s="8">
        <v>207.7086092715232</v>
      </c>
      <c r="X133" s="8">
        <v>222.9111111111111</v>
      </c>
      <c r="Y133" s="8">
        <v>494.6</v>
      </c>
      <c r="Z133" s="8">
        <v>1.44</v>
      </c>
      <c r="AA133" s="8">
        <v>3.0</v>
      </c>
      <c r="AB133" s="8">
        <v>4.0</v>
      </c>
      <c r="AC133" s="8">
        <v>3.0</v>
      </c>
      <c r="AD133" s="8">
        <v>11.0</v>
      </c>
      <c r="AE133" s="8">
        <v>0.0</v>
      </c>
      <c r="AF133" s="8">
        <v>0.0</v>
      </c>
      <c r="AG133" s="8">
        <v>21.0</v>
      </c>
      <c r="AH133" s="8">
        <v>49419.73642931489</v>
      </c>
      <c r="AI133" s="8">
        <v>20750.0</v>
      </c>
      <c r="AJ133" s="8">
        <f t="shared" si="4"/>
        <v>46125874.4</v>
      </c>
      <c r="AK133" s="9">
        <v>5.27756E7</v>
      </c>
    </row>
    <row r="134" ht="16.5" customHeight="1">
      <c r="A134" s="4">
        <v>43964.0</v>
      </c>
      <c r="B134" s="5">
        <v>5.547682119205298</v>
      </c>
      <c r="C134" s="5">
        <v>8.70111111111111</v>
      </c>
      <c r="D134" s="5">
        <v>16.259999999999998</v>
      </c>
      <c r="E134" s="5">
        <v>11.125165562913905</v>
      </c>
      <c r="F134" s="5">
        <v>14.78555555555555</v>
      </c>
      <c r="G134" s="5">
        <v>21.8</v>
      </c>
      <c r="H134" s="5">
        <v>0.2350993377483446</v>
      </c>
      <c r="I134" s="5">
        <v>2.7033333333333336</v>
      </c>
      <c r="J134" s="5">
        <v>11.06</v>
      </c>
      <c r="K134" s="5">
        <v>10.890066225165558</v>
      </c>
      <c r="L134" s="5">
        <v>12.082222222222226</v>
      </c>
      <c r="M134" s="5">
        <v>10.739999999999998</v>
      </c>
      <c r="N134" s="5">
        <v>59.14701986754966</v>
      </c>
      <c r="O134" s="5">
        <v>56.851111111111095</v>
      </c>
      <c r="P134" s="5">
        <v>68.66</v>
      </c>
      <c r="Q134" s="5">
        <v>1.8576158940397351</v>
      </c>
      <c r="R134" s="5">
        <v>1.9222222222222223</v>
      </c>
      <c r="S134" s="5">
        <v>7.8</v>
      </c>
      <c r="T134" s="5">
        <v>11.901324503311265</v>
      </c>
      <c r="U134" s="5">
        <v>14.700000000000003</v>
      </c>
      <c r="V134" s="5">
        <v>15.77</v>
      </c>
      <c r="W134" s="5">
        <v>208.9205298013245</v>
      </c>
      <c r="X134" s="5">
        <v>213.23333333333332</v>
      </c>
      <c r="Y134" s="5">
        <v>512.9</v>
      </c>
      <c r="Z134" s="5">
        <v>1.62</v>
      </c>
      <c r="AA134" s="5">
        <v>6.0</v>
      </c>
      <c r="AB134" s="5">
        <v>5.0</v>
      </c>
      <c r="AC134" s="5">
        <v>3.0</v>
      </c>
      <c r="AD134" s="5">
        <v>14.0</v>
      </c>
      <c r="AE134" s="5">
        <v>0.0</v>
      </c>
      <c r="AF134" s="5">
        <v>0.0</v>
      </c>
      <c r="AG134" s="5">
        <v>28.0</v>
      </c>
      <c r="AH134" s="5">
        <v>51739.07514100026</v>
      </c>
      <c r="AI134" s="5">
        <v>37380.0</v>
      </c>
      <c r="AJ134" s="5">
        <f t="shared" si="4"/>
        <v>84298436.2</v>
      </c>
      <c r="AK134" s="6">
        <v>9.64513E7</v>
      </c>
    </row>
    <row r="135" ht="16.5" customHeight="1">
      <c r="A135" s="7">
        <v>43965.0</v>
      </c>
      <c r="B135" s="8">
        <v>5.639735099337749</v>
      </c>
      <c r="C135" s="8">
        <v>8.785555555555556</v>
      </c>
      <c r="D135" s="8">
        <v>16.199999999999996</v>
      </c>
      <c r="E135" s="8">
        <v>11.225165562913904</v>
      </c>
      <c r="F135" s="8">
        <v>14.884444444444444</v>
      </c>
      <c r="G135" s="8">
        <v>22.110000000000003</v>
      </c>
      <c r="H135" s="8">
        <v>0.3019867549668876</v>
      </c>
      <c r="I135" s="8">
        <v>2.7600000000000002</v>
      </c>
      <c r="J135" s="8">
        <v>10.41</v>
      </c>
      <c r="K135" s="8">
        <v>10.923178807947014</v>
      </c>
      <c r="L135" s="8">
        <v>12.124444444444444</v>
      </c>
      <c r="M135" s="8">
        <v>11.7</v>
      </c>
      <c r="N135" s="8">
        <v>59.04370860927151</v>
      </c>
      <c r="O135" s="8">
        <v>56.55444444444442</v>
      </c>
      <c r="P135" s="8">
        <v>64.53</v>
      </c>
      <c r="Q135" s="8">
        <v>1.8543046357615893</v>
      </c>
      <c r="R135" s="8">
        <v>1.9222222222222223</v>
      </c>
      <c r="S135" s="8">
        <v>7.2</v>
      </c>
      <c r="T135" s="8">
        <v>12.010596026490074</v>
      </c>
      <c r="U135" s="8">
        <v>14.843333333333334</v>
      </c>
      <c r="V135" s="8">
        <v>17.9</v>
      </c>
      <c r="W135" s="8">
        <v>206.86754966887418</v>
      </c>
      <c r="X135" s="8">
        <v>205.45555555555555</v>
      </c>
      <c r="Y135" s="8">
        <v>407.9</v>
      </c>
      <c r="Z135" s="8">
        <v>1.83</v>
      </c>
      <c r="AA135" s="8">
        <v>9.0</v>
      </c>
      <c r="AB135" s="8">
        <v>5.0</v>
      </c>
      <c r="AC135" s="8">
        <v>3.0</v>
      </c>
      <c r="AD135" s="8">
        <v>13.0</v>
      </c>
      <c r="AE135" s="8">
        <v>0.0</v>
      </c>
      <c r="AF135" s="8">
        <v>0.0</v>
      </c>
      <c r="AG135" s="8">
        <v>28.0</v>
      </c>
      <c r="AH135" s="8">
        <v>46210.14511491824</v>
      </c>
      <c r="AI135" s="8">
        <v>31380.0</v>
      </c>
      <c r="AJ135" s="8">
        <f t="shared" si="4"/>
        <v>73128978.4</v>
      </c>
      <c r="AK135" s="9">
        <v>8.36716E7</v>
      </c>
    </row>
    <row r="136" ht="16.5" customHeight="1">
      <c r="A136" s="4">
        <v>43966.0</v>
      </c>
      <c r="B136" s="5">
        <v>5.735099337748345</v>
      </c>
      <c r="C136" s="5">
        <v>8.904444444444445</v>
      </c>
      <c r="D136" s="5">
        <v>16.0</v>
      </c>
      <c r="E136" s="5">
        <v>11.331125827814567</v>
      </c>
      <c r="F136" s="5">
        <v>14.995555555555555</v>
      </c>
      <c r="G136" s="5">
        <v>22.060000000000002</v>
      </c>
      <c r="H136" s="5">
        <v>0.3688741721854308</v>
      </c>
      <c r="I136" s="5">
        <v>2.836666666666667</v>
      </c>
      <c r="J136" s="5">
        <v>9.83</v>
      </c>
      <c r="K136" s="5">
        <v>10.962251655629135</v>
      </c>
      <c r="L136" s="5">
        <v>12.15888888888889</v>
      </c>
      <c r="M136" s="5">
        <v>12.23</v>
      </c>
      <c r="N136" s="5">
        <v>58.882119205298004</v>
      </c>
      <c r="O136" s="5">
        <v>56.29666666666665</v>
      </c>
      <c r="P136" s="5">
        <v>62.089999999999996</v>
      </c>
      <c r="Q136" s="5">
        <v>1.8543046357615893</v>
      </c>
      <c r="R136" s="5">
        <v>1.9222222222222223</v>
      </c>
      <c r="S136" s="5">
        <v>7.2</v>
      </c>
      <c r="T136" s="5">
        <v>12.115894039735108</v>
      </c>
      <c r="U136" s="5">
        <v>14.935555555555558</v>
      </c>
      <c r="V136" s="5">
        <v>17.98</v>
      </c>
      <c r="W136" s="5">
        <v>205.6158940397351</v>
      </c>
      <c r="X136" s="5">
        <v>205.45555555555555</v>
      </c>
      <c r="Y136" s="5">
        <v>349.3</v>
      </c>
      <c r="Z136" s="5">
        <v>2.3</v>
      </c>
      <c r="AA136" s="5">
        <v>9.0</v>
      </c>
      <c r="AB136" s="5">
        <v>7.0</v>
      </c>
      <c r="AC136" s="5">
        <v>3.0</v>
      </c>
      <c r="AD136" s="5">
        <v>7.0</v>
      </c>
      <c r="AE136" s="5">
        <v>0.0</v>
      </c>
      <c r="AF136" s="5">
        <v>0.0</v>
      </c>
      <c r="AG136" s="5">
        <v>26.0</v>
      </c>
      <c r="AH136" s="5">
        <v>42535.60038110211</v>
      </c>
      <c r="AI136" s="5">
        <v>38020.0</v>
      </c>
      <c r="AJ136" s="5">
        <f t="shared" si="4"/>
        <v>87354027.6</v>
      </c>
      <c r="AK136" s="6">
        <v>9.99474E7</v>
      </c>
    </row>
    <row r="137" ht="16.5" customHeight="1">
      <c r="A137" s="7">
        <v>43967.0</v>
      </c>
      <c r="B137" s="8">
        <v>5.799337748344372</v>
      </c>
      <c r="C137" s="8">
        <v>8.962222222222223</v>
      </c>
      <c r="D137" s="8">
        <v>15.86</v>
      </c>
      <c r="E137" s="8">
        <v>11.36092715231788</v>
      </c>
      <c r="F137" s="8">
        <v>15.02777777777778</v>
      </c>
      <c r="G137" s="8">
        <v>21.740000000000002</v>
      </c>
      <c r="H137" s="8">
        <v>0.46158940397351045</v>
      </c>
      <c r="I137" s="8">
        <v>2.9422222222222225</v>
      </c>
      <c r="J137" s="8">
        <v>9.970000000000002</v>
      </c>
      <c r="K137" s="8">
        <v>10.899337748344365</v>
      </c>
      <c r="L137" s="8">
        <v>12.085555555555562</v>
      </c>
      <c r="M137" s="8">
        <v>11.770000000000001</v>
      </c>
      <c r="N137" s="8">
        <v>58.94238410596026</v>
      </c>
      <c r="O137" s="8">
        <v>56.41555555555553</v>
      </c>
      <c r="P137" s="8">
        <v>62.580000000000005</v>
      </c>
      <c r="Q137" s="8">
        <v>2.076158940397351</v>
      </c>
      <c r="R137" s="8">
        <v>2.283333333333333</v>
      </c>
      <c r="S137" s="8">
        <v>10.2</v>
      </c>
      <c r="T137" s="8">
        <v>12.065562913907293</v>
      </c>
      <c r="U137" s="8">
        <v>14.868888888888891</v>
      </c>
      <c r="V137" s="8">
        <v>17.3</v>
      </c>
      <c r="W137" s="8">
        <v>210.1523178807947</v>
      </c>
      <c r="X137" s="8">
        <v>214.26666666666668</v>
      </c>
      <c r="Y137" s="8">
        <v>391.2</v>
      </c>
      <c r="Z137" s="8">
        <v>1.76</v>
      </c>
      <c r="AA137" s="8">
        <v>1.0</v>
      </c>
      <c r="AB137" s="8">
        <v>2.0</v>
      </c>
      <c r="AC137" s="8">
        <v>1.0</v>
      </c>
      <c r="AD137" s="8">
        <v>1.0</v>
      </c>
      <c r="AE137" s="8">
        <v>0.0</v>
      </c>
      <c r="AF137" s="8">
        <v>0.0</v>
      </c>
      <c r="AG137" s="8">
        <v>4.0</v>
      </c>
      <c r="AH137" s="8">
        <v>45775.0</v>
      </c>
      <c r="AI137" s="8">
        <v>845.0</v>
      </c>
      <c r="AJ137" s="8">
        <f t="shared" si="4"/>
        <v>1809529.6</v>
      </c>
      <c r="AK137" s="9">
        <v>2070400.0</v>
      </c>
    </row>
    <row r="138" ht="16.5" customHeight="1">
      <c r="A138" s="4">
        <v>43968.0</v>
      </c>
      <c r="B138" s="5">
        <v>5.872847682119206</v>
      </c>
      <c r="C138" s="5">
        <v>9.134444444444446</v>
      </c>
      <c r="D138" s="5">
        <v>16.02</v>
      </c>
      <c r="E138" s="5">
        <v>11.443708609271521</v>
      </c>
      <c r="F138" s="5">
        <v>15.201111111111112</v>
      </c>
      <c r="G138" s="5">
        <v>21.48</v>
      </c>
      <c r="H138" s="5">
        <v>0.5384105960264904</v>
      </c>
      <c r="I138" s="5">
        <v>3.126666666666667</v>
      </c>
      <c r="J138" s="5">
        <v>10.450000000000001</v>
      </c>
      <c r="K138" s="5">
        <v>10.905298013245028</v>
      </c>
      <c r="L138" s="5">
        <v>12.07444444444445</v>
      </c>
      <c r="M138" s="5">
        <v>11.03</v>
      </c>
      <c r="N138" s="5">
        <v>58.95430463576158</v>
      </c>
      <c r="O138" s="5">
        <v>56.497777777777756</v>
      </c>
      <c r="P138" s="5">
        <v>63.92999999999999</v>
      </c>
      <c r="Q138" s="5">
        <v>2.0728476821192054</v>
      </c>
      <c r="R138" s="5">
        <v>2.2333333333333334</v>
      </c>
      <c r="S138" s="5">
        <v>10.2</v>
      </c>
      <c r="T138" s="5">
        <v>12.149668874172194</v>
      </c>
      <c r="U138" s="5">
        <v>14.975555555555557</v>
      </c>
      <c r="V138" s="5">
        <v>16.5</v>
      </c>
      <c r="W138" s="5">
        <v>211.25827814569536</v>
      </c>
      <c r="X138" s="5">
        <v>215.63333333333333</v>
      </c>
      <c r="Y138" s="5">
        <v>394.2</v>
      </c>
      <c r="Z138" s="5">
        <v>0.0</v>
      </c>
      <c r="AA138" s="5"/>
      <c r="AB138" s="5"/>
      <c r="AC138" s="5"/>
      <c r="AD138" s="5"/>
      <c r="AE138" s="5"/>
      <c r="AF138" s="5"/>
      <c r="AG138" s="5"/>
      <c r="AH138" s="5">
        <v>0.0</v>
      </c>
      <c r="AI138" s="5">
        <v>0.0</v>
      </c>
      <c r="AJ138" s="5">
        <f t="shared" si="4"/>
        <v>0</v>
      </c>
      <c r="AK138" s="6">
        <v>0.0</v>
      </c>
    </row>
    <row r="139" ht="16.5" customHeight="1">
      <c r="A139" s="7">
        <v>43969.0</v>
      </c>
      <c r="B139" s="8">
        <v>5.97682119205298</v>
      </c>
      <c r="C139" s="8">
        <v>9.41</v>
      </c>
      <c r="D139" s="8">
        <v>16.550000000000004</v>
      </c>
      <c r="E139" s="8">
        <v>11.5682119205298</v>
      </c>
      <c r="F139" s="8">
        <v>15.52777777777778</v>
      </c>
      <c r="G139" s="8">
        <v>21.82</v>
      </c>
      <c r="H139" s="8">
        <v>0.6377483443708613</v>
      </c>
      <c r="I139" s="8">
        <v>3.366666666666667</v>
      </c>
      <c r="J139" s="8">
        <v>11.39</v>
      </c>
      <c r="K139" s="8">
        <v>10.930463576158935</v>
      </c>
      <c r="L139" s="8">
        <v>12.161111111111117</v>
      </c>
      <c r="M139" s="8">
        <v>10.43</v>
      </c>
      <c r="N139" s="8">
        <v>59.02052980132451</v>
      </c>
      <c r="O139" s="8">
        <v>56.69999999999998</v>
      </c>
      <c r="P139" s="8">
        <v>66.94</v>
      </c>
      <c r="Q139" s="8">
        <v>2.0728476821192054</v>
      </c>
      <c r="R139" s="8">
        <v>2.227777777777778</v>
      </c>
      <c r="S139" s="8">
        <v>10.2</v>
      </c>
      <c r="T139" s="8">
        <v>12.234437086092724</v>
      </c>
      <c r="U139" s="8">
        <v>15.086666666666666</v>
      </c>
      <c r="V139" s="8">
        <v>16.240000000000002</v>
      </c>
      <c r="W139" s="8">
        <v>209.27814569536423</v>
      </c>
      <c r="X139" s="8">
        <v>215.63333333333333</v>
      </c>
      <c r="Y139" s="8">
        <v>394.2</v>
      </c>
      <c r="Z139" s="8">
        <v>2.49</v>
      </c>
      <c r="AA139" s="8">
        <v>5.0</v>
      </c>
      <c r="AB139" s="8">
        <v>5.0</v>
      </c>
      <c r="AC139" s="8">
        <v>1.0</v>
      </c>
      <c r="AD139" s="8">
        <v>2.0</v>
      </c>
      <c r="AE139" s="8">
        <v>0.0</v>
      </c>
      <c r="AF139" s="8">
        <v>0.0</v>
      </c>
      <c r="AG139" s="8">
        <v>13.0</v>
      </c>
      <c r="AH139" s="8">
        <v>41899.17981025473</v>
      </c>
      <c r="AI139" s="8">
        <v>11000.0</v>
      </c>
      <c r="AJ139" s="8">
        <f t="shared" si="4"/>
        <v>29102189.8</v>
      </c>
      <c r="AK139" s="9">
        <v>3.32977E7</v>
      </c>
    </row>
    <row r="140" ht="16.5" customHeight="1">
      <c r="A140" s="4">
        <v>43970.0</v>
      </c>
      <c r="B140" s="5">
        <v>6.089403973509934</v>
      </c>
      <c r="C140" s="5">
        <v>9.647777777777778</v>
      </c>
      <c r="D140" s="5">
        <v>16.680000000000003</v>
      </c>
      <c r="E140" s="5">
        <v>11.68278145695364</v>
      </c>
      <c r="F140" s="5">
        <v>15.752222222222223</v>
      </c>
      <c r="G140" s="5">
        <v>21.660000000000004</v>
      </c>
      <c r="H140" s="5">
        <v>0.7529801324503316</v>
      </c>
      <c r="I140" s="5">
        <v>3.621111111111111</v>
      </c>
      <c r="J140" s="5">
        <v>12.059999999999999</v>
      </c>
      <c r="K140" s="5">
        <v>10.929801324503307</v>
      </c>
      <c r="L140" s="5">
        <v>12.131111111111114</v>
      </c>
      <c r="M140" s="5">
        <v>9.599999999999998</v>
      </c>
      <c r="N140" s="5">
        <v>59.262913907284776</v>
      </c>
      <c r="O140" s="5">
        <v>57.094444444444434</v>
      </c>
      <c r="P140" s="5">
        <v>70.68</v>
      </c>
      <c r="Q140" s="5">
        <v>2.294701986754967</v>
      </c>
      <c r="R140" s="5">
        <v>2.5944444444444446</v>
      </c>
      <c r="S140" s="5">
        <v>13.3</v>
      </c>
      <c r="T140" s="5">
        <v>12.238410596026498</v>
      </c>
      <c r="U140" s="5">
        <v>15.021111111111109</v>
      </c>
      <c r="V140" s="5">
        <v>15.120000000000001</v>
      </c>
      <c r="W140" s="5">
        <v>210.27814569536423</v>
      </c>
      <c r="X140" s="5">
        <v>218.55555555555554</v>
      </c>
      <c r="Y140" s="5">
        <v>408.3</v>
      </c>
      <c r="Z140" s="5">
        <v>1.62</v>
      </c>
      <c r="AA140" s="5">
        <v>5.0</v>
      </c>
      <c r="AB140" s="5">
        <v>4.0</v>
      </c>
      <c r="AC140" s="5">
        <v>4.0</v>
      </c>
      <c r="AD140" s="5">
        <v>12.0</v>
      </c>
      <c r="AE140" s="5">
        <v>0.0</v>
      </c>
      <c r="AF140" s="5">
        <v>0.0</v>
      </c>
      <c r="AG140" s="5">
        <v>25.0</v>
      </c>
      <c r="AH140" s="5">
        <v>60216.18808433791</v>
      </c>
      <c r="AI140" s="5">
        <v>26430.0</v>
      </c>
      <c r="AJ140" s="5">
        <f t="shared" si="4"/>
        <v>74616176.8</v>
      </c>
      <c r="AK140" s="6">
        <v>8.53732E7</v>
      </c>
    </row>
    <row r="141" ht="16.5" customHeight="1">
      <c r="A141" s="7">
        <v>43971.0</v>
      </c>
      <c r="B141" s="8">
        <v>6.17682119205298</v>
      </c>
      <c r="C141" s="8">
        <v>9.781111111111112</v>
      </c>
      <c r="D141" s="8">
        <v>16.509999999999998</v>
      </c>
      <c r="E141" s="8">
        <v>11.773509933774832</v>
      </c>
      <c r="F141" s="8">
        <v>15.846666666666668</v>
      </c>
      <c r="G141" s="8">
        <v>21.759999999999998</v>
      </c>
      <c r="H141" s="8">
        <v>0.8370860927152322</v>
      </c>
      <c r="I141" s="8">
        <v>3.778888888888889</v>
      </c>
      <c r="J141" s="8">
        <v>11.529999999999998</v>
      </c>
      <c r="K141" s="8">
        <v>10.936423841059598</v>
      </c>
      <c r="L141" s="8">
        <v>12.06777777777778</v>
      </c>
      <c r="M141" s="8">
        <v>10.23</v>
      </c>
      <c r="N141" s="8">
        <v>59.42450331125828</v>
      </c>
      <c r="O141" s="8">
        <v>57.389999999999986</v>
      </c>
      <c r="P141" s="8">
        <v>68.71000000000001</v>
      </c>
      <c r="Q141" s="8">
        <v>2.380794701986755</v>
      </c>
      <c r="R141" s="8">
        <v>2.738888888888889</v>
      </c>
      <c r="S141" s="8">
        <v>8.05</v>
      </c>
      <c r="T141" s="8">
        <v>12.247019867549675</v>
      </c>
      <c r="U141" s="8">
        <v>14.98</v>
      </c>
      <c r="V141" s="8">
        <v>15.98</v>
      </c>
      <c r="W141" s="8">
        <v>215.2185430463576</v>
      </c>
      <c r="X141" s="8">
        <v>226.84444444444443</v>
      </c>
      <c r="Y141" s="8">
        <v>339.9</v>
      </c>
      <c r="Z141" s="8">
        <v>1.39</v>
      </c>
      <c r="AA141" s="8">
        <v>5.0</v>
      </c>
      <c r="AB141" s="8">
        <v>2.0</v>
      </c>
      <c r="AC141" s="8">
        <v>2.0</v>
      </c>
      <c r="AD141" s="8">
        <v>5.0</v>
      </c>
      <c r="AE141" s="8">
        <v>0.0</v>
      </c>
      <c r="AF141" s="8">
        <v>0.0</v>
      </c>
      <c r="AG141" s="8">
        <v>14.0</v>
      </c>
      <c r="AH141" s="8">
        <v>49809.87764514521</v>
      </c>
      <c r="AI141" s="8">
        <v>31606.0</v>
      </c>
      <c r="AJ141" s="8">
        <f t="shared" si="4"/>
        <v>83975056.2</v>
      </c>
      <c r="AK141" s="9">
        <v>9.60813E7</v>
      </c>
    </row>
    <row r="142" ht="16.5" customHeight="1">
      <c r="A142" s="4">
        <v>43972.0</v>
      </c>
      <c r="B142" s="5">
        <v>6.266225165562914</v>
      </c>
      <c r="C142" s="5">
        <v>9.870000000000001</v>
      </c>
      <c r="D142" s="5">
        <v>16.13</v>
      </c>
      <c r="E142" s="5">
        <v>11.863576158940395</v>
      </c>
      <c r="F142" s="5">
        <v>15.891111111111114</v>
      </c>
      <c r="G142" s="5">
        <v>21.39</v>
      </c>
      <c r="H142" s="5">
        <v>0.9119205298013255</v>
      </c>
      <c r="I142" s="5">
        <v>3.87</v>
      </c>
      <c r="J142" s="5">
        <v>10.809999999999999</v>
      </c>
      <c r="K142" s="5">
        <v>10.951655629139069</v>
      </c>
      <c r="L142" s="5">
        <v>12.021111111111113</v>
      </c>
      <c r="M142" s="5">
        <v>10.58</v>
      </c>
      <c r="N142" s="5">
        <v>59.51192052980132</v>
      </c>
      <c r="O142" s="5">
        <v>57.524444444444434</v>
      </c>
      <c r="P142" s="5">
        <v>68.06</v>
      </c>
      <c r="Q142" s="5">
        <v>2.380794701986755</v>
      </c>
      <c r="R142" s="5">
        <v>2.738888888888889</v>
      </c>
      <c r="S142" s="5">
        <v>8.0</v>
      </c>
      <c r="T142" s="5">
        <v>12.301986754966894</v>
      </c>
      <c r="U142" s="5">
        <v>14.982222222222223</v>
      </c>
      <c r="V142" s="5">
        <v>15.89</v>
      </c>
      <c r="W142" s="5">
        <v>215.2185430463576</v>
      </c>
      <c r="X142" s="5">
        <v>226.84444444444443</v>
      </c>
      <c r="Y142" s="5">
        <v>290.4</v>
      </c>
      <c r="Z142" s="5">
        <v>1.58</v>
      </c>
      <c r="AA142" s="5">
        <v>6.0</v>
      </c>
      <c r="AB142" s="5">
        <v>3.0</v>
      </c>
      <c r="AC142" s="5">
        <v>3.0</v>
      </c>
      <c r="AD142" s="5">
        <v>12.0</v>
      </c>
      <c r="AE142" s="5">
        <v>0.0</v>
      </c>
      <c r="AF142" s="5">
        <v>0.0</v>
      </c>
      <c r="AG142" s="5">
        <v>24.0</v>
      </c>
      <c r="AH142" s="5">
        <v>55860.94333886934</v>
      </c>
      <c r="AI142" s="5">
        <v>38760.0</v>
      </c>
      <c r="AJ142" s="5">
        <f t="shared" si="4"/>
        <v>114725173</v>
      </c>
      <c r="AK142" s="6">
        <v>1.312645E8</v>
      </c>
    </row>
    <row r="143" ht="16.5" customHeight="1">
      <c r="A143" s="7">
        <v>43973.0</v>
      </c>
      <c r="B143" s="8">
        <v>6.356291390728478</v>
      </c>
      <c r="C143" s="8">
        <v>9.966666666666669</v>
      </c>
      <c r="D143" s="8">
        <v>15.669999999999998</v>
      </c>
      <c r="E143" s="8">
        <v>11.959602649006621</v>
      </c>
      <c r="F143" s="8">
        <v>15.990000000000002</v>
      </c>
      <c r="G143" s="8">
        <v>21.14</v>
      </c>
      <c r="H143" s="8">
        <v>0.9715231788079477</v>
      </c>
      <c r="I143" s="8">
        <v>3.951111111111112</v>
      </c>
      <c r="J143" s="8">
        <v>10.089999999999998</v>
      </c>
      <c r="K143" s="8">
        <v>10.988079470198672</v>
      </c>
      <c r="L143" s="8">
        <v>12.038888888888891</v>
      </c>
      <c r="M143" s="8">
        <v>11.05</v>
      </c>
      <c r="N143" s="8">
        <v>59.530463576158944</v>
      </c>
      <c r="O143" s="8">
        <v>57.70777777777776</v>
      </c>
      <c r="P143" s="8">
        <v>70.50999999999999</v>
      </c>
      <c r="Q143" s="8">
        <v>2.380794701986755</v>
      </c>
      <c r="R143" s="8">
        <v>2.738888888888889</v>
      </c>
      <c r="S143" s="8">
        <v>8.0</v>
      </c>
      <c r="T143" s="8">
        <v>12.415231788079476</v>
      </c>
      <c r="U143" s="8">
        <v>15.113333333333333</v>
      </c>
      <c r="V143" s="8">
        <v>15.77</v>
      </c>
      <c r="W143" s="8">
        <v>215.2185430463576</v>
      </c>
      <c r="X143" s="8">
        <v>226.7</v>
      </c>
      <c r="Y143" s="8">
        <v>290.4</v>
      </c>
      <c r="Z143" s="8">
        <v>2.12</v>
      </c>
      <c r="AA143" s="8">
        <v>15.0</v>
      </c>
      <c r="AB143" s="8">
        <v>8.0</v>
      </c>
      <c r="AC143" s="8">
        <v>4.0</v>
      </c>
      <c r="AD143" s="8">
        <v>19.0</v>
      </c>
      <c r="AE143" s="8">
        <v>0.0</v>
      </c>
      <c r="AF143" s="8">
        <v>0.0</v>
      </c>
      <c r="AG143" s="8">
        <v>46.0</v>
      </c>
      <c r="AH143" s="8">
        <v>51127.70877159439</v>
      </c>
      <c r="AI143" s="8">
        <v>45622.0</v>
      </c>
      <c r="AJ143" s="8">
        <f t="shared" si="4"/>
        <v>124324227.6</v>
      </c>
      <c r="AK143" s="9">
        <v>1.422474E8</v>
      </c>
    </row>
    <row r="144" ht="16.5" customHeight="1">
      <c r="A144" s="4">
        <v>43974.0</v>
      </c>
      <c r="B144" s="5">
        <v>6.445033112582781</v>
      </c>
      <c r="C144" s="5">
        <v>10.084444444444445</v>
      </c>
      <c r="D144" s="5">
        <v>15.540000000000001</v>
      </c>
      <c r="E144" s="5">
        <v>12.0682119205298</v>
      </c>
      <c r="F144" s="5">
        <v>16.15222222222222</v>
      </c>
      <c r="G144" s="5">
        <v>21.2</v>
      </c>
      <c r="H144" s="5">
        <v>1.0602649006622527</v>
      </c>
      <c r="I144" s="5">
        <v>4.067777777777779</v>
      </c>
      <c r="J144" s="5">
        <v>9.95</v>
      </c>
      <c r="K144" s="5">
        <v>11.007947019867547</v>
      </c>
      <c r="L144" s="5">
        <v>12.084444444444445</v>
      </c>
      <c r="M144" s="5">
        <v>11.25</v>
      </c>
      <c r="N144" s="5">
        <v>59.58410596026491</v>
      </c>
      <c r="O144" s="5">
        <v>57.94777777777776</v>
      </c>
      <c r="P144" s="5">
        <v>73.13999999999999</v>
      </c>
      <c r="Q144" s="5">
        <v>2.380794701986755</v>
      </c>
      <c r="R144" s="5">
        <v>2.7055555555555557</v>
      </c>
      <c r="S144" s="5">
        <v>8.0</v>
      </c>
      <c r="T144" s="5">
        <v>12.493377483443716</v>
      </c>
      <c r="U144" s="5">
        <v>15.164444444444447</v>
      </c>
      <c r="V144" s="5">
        <v>15.469999999999999</v>
      </c>
      <c r="W144" s="5">
        <v>215.9271523178808</v>
      </c>
      <c r="X144" s="5">
        <v>225.26666666666668</v>
      </c>
      <c r="Y144" s="5">
        <v>297.6</v>
      </c>
      <c r="Z144" s="5">
        <v>1.38</v>
      </c>
      <c r="AA144" s="5">
        <v>3.0</v>
      </c>
      <c r="AB144" s="5">
        <v>4.0</v>
      </c>
      <c r="AC144" s="5">
        <v>2.0</v>
      </c>
      <c r="AD144" s="5">
        <v>8.0</v>
      </c>
      <c r="AE144" s="5">
        <v>0.0</v>
      </c>
      <c r="AF144" s="5">
        <v>0.0</v>
      </c>
      <c r="AG144" s="5">
        <v>17.0</v>
      </c>
      <c r="AH144" s="5">
        <v>50896.1017608764</v>
      </c>
      <c r="AI144" s="5">
        <v>11020.0</v>
      </c>
      <c r="AJ144" s="5">
        <f t="shared" si="4"/>
        <v>21158403.8</v>
      </c>
      <c r="AK144" s="6">
        <v>2.42087E7</v>
      </c>
    </row>
    <row r="145" ht="16.5" customHeight="1">
      <c r="A145" s="7">
        <v>43975.0</v>
      </c>
      <c r="B145" s="8">
        <v>6.556953642384105</v>
      </c>
      <c r="C145" s="8">
        <v>10.254444444444443</v>
      </c>
      <c r="D145" s="8">
        <v>15.63</v>
      </c>
      <c r="E145" s="8">
        <v>12.18940397350993</v>
      </c>
      <c r="F145" s="8">
        <v>16.354444444444443</v>
      </c>
      <c r="G145" s="8">
        <v>21.46</v>
      </c>
      <c r="H145" s="8">
        <v>1.1649006622516567</v>
      </c>
      <c r="I145" s="8">
        <v>4.19888888888889</v>
      </c>
      <c r="J145" s="8">
        <v>10.209999999999997</v>
      </c>
      <c r="K145" s="8">
        <v>11.024503311258275</v>
      </c>
      <c r="L145" s="8">
        <v>12.155555555555555</v>
      </c>
      <c r="M145" s="8">
        <v>11.250000000000004</v>
      </c>
      <c r="N145" s="8">
        <v>59.62516556291391</v>
      </c>
      <c r="O145" s="8">
        <v>58.2422222222222</v>
      </c>
      <c r="P145" s="8">
        <v>75.85</v>
      </c>
      <c r="Q145" s="8">
        <v>2.370860927152318</v>
      </c>
      <c r="R145" s="8">
        <v>2.7055555555555557</v>
      </c>
      <c r="S145" s="8">
        <v>8.0</v>
      </c>
      <c r="T145" s="8">
        <v>12.59867549668875</v>
      </c>
      <c r="U145" s="8">
        <v>15.25888888888889</v>
      </c>
      <c r="V145" s="8">
        <v>15.36</v>
      </c>
      <c r="W145" s="8">
        <v>218.97350993377484</v>
      </c>
      <c r="X145" s="8">
        <v>231.25555555555556</v>
      </c>
      <c r="Y145" s="8">
        <v>351.5</v>
      </c>
      <c r="Z145" s="8">
        <v>0.0</v>
      </c>
      <c r="AA145" s="8"/>
      <c r="AB145" s="8"/>
      <c r="AC145" s="8"/>
      <c r="AD145" s="8"/>
      <c r="AE145" s="8"/>
      <c r="AF145" s="8"/>
      <c r="AG145" s="8"/>
      <c r="AH145" s="8">
        <v>0.0</v>
      </c>
      <c r="AI145" s="8">
        <v>0.0</v>
      </c>
      <c r="AJ145" s="8">
        <f t="shared" si="4"/>
        <v>0</v>
      </c>
      <c r="AK145" s="9">
        <v>0.0</v>
      </c>
    </row>
    <row r="146" ht="16.5" customHeight="1">
      <c r="A146" s="4">
        <v>43976.0</v>
      </c>
      <c r="B146" s="5">
        <v>6.670198675496688</v>
      </c>
      <c r="C146" s="5">
        <v>10.395555555555555</v>
      </c>
      <c r="D146" s="5">
        <v>15.679999999999998</v>
      </c>
      <c r="E146" s="5">
        <v>12.285430463576157</v>
      </c>
      <c r="F146" s="5">
        <v>16.456666666666667</v>
      </c>
      <c r="G146" s="5">
        <v>21.29</v>
      </c>
      <c r="H146" s="5">
        <v>1.2947019867549676</v>
      </c>
      <c r="I146" s="5">
        <v>4.395555555555556</v>
      </c>
      <c r="J146" s="5">
        <v>10.8</v>
      </c>
      <c r="K146" s="5">
        <v>10.99072847682119</v>
      </c>
      <c r="L146" s="5">
        <v>12.061111111111114</v>
      </c>
      <c r="M146" s="5">
        <v>10.489999999999998</v>
      </c>
      <c r="N146" s="5">
        <v>59.765562913907274</v>
      </c>
      <c r="O146" s="5">
        <v>58.59222222222221</v>
      </c>
      <c r="P146" s="5">
        <v>78.47</v>
      </c>
      <c r="Q146" s="5">
        <v>2.3874172185430464</v>
      </c>
      <c r="R146" s="5">
        <v>2.7333333333333334</v>
      </c>
      <c r="S146" s="5">
        <v>8.25</v>
      </c>
      <c r="T146" s="5">
        <v>12.656291390728484</v>
      </c>
      <c r="U146" s="5">
        <v>15.281111111111112</v>
      </c>
      <c r="V146" s="5">
        <v>14.84</v>
      </c>
      <c r="W146" s="5">
        <v>220.24503311258277</v>
      </c>
      <c r="X146" s="5">
        <v>233.38888888888889</v>
      </c>
      <c r="Y146" s="5">
        <v>370.7</v>
      </c>
      <c r="Z146" s="5">
        <v>2.24</v>
      </c>
      <c r="AA146" s="5">
        <v>15.0</v>
      </c>
      <c r="AB146" s="5">
        <v>8.0</v>
      </c>
      <c r="AC146" s="5">
        <v>4.0</v>
      </c>
      <c r="AD146" s="5">
        <v>16.0</v>
      </c>
      <c r="AE146" s="5">
        <v>0.0</v>
      </c>
      <c r="AF146" s="5">
        <v>0.0</v>
      </c>
      <c r="AG146" s="5">
        <v>42.0</v>
      </c>
      <c r="AH146" s="5">
        <v>52259.1970907423</v>
      </c>
      <c r="AI146" s="5">
        <v>58198.0</v>
      </c>
      <c r="AJ146" s="5">
        <f t="shared" si="4"/>
        <v>176478429.6</v>
      </c>
      <c r="AK146" s="6">
        <v>2.019204E8</v>
      </c>
    </row>
    <row r="147" ht="16.5" customHeight="1">
      <c r="A147" s="7">
        <v>43977.0</v>
      </c>
      <c r="B147" s="8">
        <v>6.77682119205298</v>
      </c>
      <c r="C147" s="8">
        <v>10.534444444444446</v>
      </c>
      <c r="D147" s="8">
        <v>16.07</v>
      </c>
      <c r="E147" s="8">
        <v>12.416556291390728</v>
      </c>
      <c r="F147" s="8">
        <v>16.634444444444444</v>
      </c>
      <c r="G147" s="8">
        <v>21.969999999999995</v>
      </c>
      <c r="H147" s="8">
        <v>1.372185430463577</v>
      </c>
      <c r="I147" s="8">
        <v>4.483333333333334</v>
      </c>
      <c r="J147" s="8">
        <v>10.709999999999999</v>
      </c>
      <c r="K147" s="8">
        <v>11.044370860927149</v>
      </c>
      <c r="L147" s="8">
        <v>12.151111111111113</v>
      </c>
      <c r="M147" s="8">
        <v>11.26</v>
      </c>
      <c r="N147" s="8">
        <v>59.760264900662236</v>
      </c>
      <c r="O147" s="8">
        <v>58.37222222222221</v>
      </c>
      <c r="P147" s="8">
        <v>76.82999999999998</v>
      </c>
      <c r="Q147" s="8">
        <v>2.380794701986755</v>
      </c>
      <c r="R147" s="8">
        <v>2.4055555555555554</v>
      </c>
      <c r="S147" s="8">
        <v>4.9</v>
      </c>
      <c r="T147" s="8">
        <v>12.769536423841066</v>
      </c>
      <c r="U147" s="8">
        <v>15.482222222222223</v>
      </c>
      <c r="V147" s="8">
        <v>16.62</v>
      </c>
      <c r="W147" s="8">
        <v>215.16556291390728</v>
      </c>
      <c r="X147" s="8">
        <v>218.95555555555555</v>
      </c>
      <c r="Y147" s="8">
        <v>270.7</v>
      </c>
      <c r="Z147" s="8">
        <v>1.51</v>
      </c>
      <c r="AA147" s="8">
        <v>3.0</v>
      </c>
      <c r="AB147" s="8">
        <v>4.0</v>
      </c>
      <c r="AC147" s="8">
        <v>3.0</v>
      </c>
      <c r="AD147" s="8">
        <v>8.0</v>
      </c>
      <c r="AE147" s="8">
        <v>0.0</v>
      </c>
      <c r="AF147" s="8">
        <v>0.0</v>
      </c>
      <c r="AG147" s="8">
        <v>18.0</v>
      </c>
      <c r="AH147" s="8">
        <v>57294.09944093033</v>
      </c>
      <c r="AI147" s="8">
        <v>19340.0</v>
      </c>
      <c r="AJ147" s="8">
        <f t="shared" si="4"/>
        <v>40908706.2</v>
      </c>
      <c r="AK147" s="9">
        <v>4.68063E7</v>
      </c>
    </row>
    <row r="148" ht="16.5" customHeight="1">
      <c r="A148" s="4">
        <v>43978.0</v>
      </c>
      <c r="B148" s="5">
        <v>6.911258278145695</v>
      </c>
      <c r="C148" s="5">
        <v>10.677777777777779</v>
      </c>
      <c r="D148" s="5">
        <v>16.21</v>
      </c>
      <c r="E148" s="5">
        <v>12.571523178807945</v>
      </c>
      <c r="F148" s="5">
        <v>16.797777777777778</v>
      </c>
      <c r="G148" s="5">
        <v>22.1</v>
      </c>
      <c r="H148" s="5">
        <v>1.486092715231789</v>
      </c>
      <c r="I148" s="5">
        <v>4.6000000000000005</v>
      </c>
      <c r="J148" s="5">
        <v>10.73</v>
      </c>
      <c r="K148" s="5">
        <v>11.085430463576156</v>
      </c>
      <c r="L148" s="5">
        <v>12.19777777777778</v>
      </c>
      <c r="M148" s="5">
        <v>11.370000000000001</v>
      </c>
      <c r="N148" s="5">
        <v>59.86026490066224</v>
      </c>
      <c r="O148" s="5">
        <v>58.20222222222221</v>
      </c>
      <c r="P148" s="5">
        <v>75.24</v>
      </c>
      <c r="Q148" s="5">
        <v>2.3410596026490067</v>
      </c>
      <c r="R148" s="5">
        <v>2.4</v>
      </c>
      <c r="S148" s="5">
        <v>4.9</v>
      </c>
      <c r="T148" s="5">
        <v>12.846357615894046</v>
      </c>
      <c r="U148" s="5">
        <v>15.655555555555559</v>
      </c>
      <c r="V148" s="5">
        <v>17.180000000000003</v>
      </c>
      <c r="W148" s="5">
        <v>215.51655629139074</v>
      </c>
      <c r="X148" s="5">
        <v>203.65555555555557</v>
      </c>
      <c r="Y148" s="5">
        <v>204.8</v>
      </c>
      <c r="Z148" s="5">
        <v>1.95</v>
      </c>
      <c r="AA148" s="5">
        <v>11.0</v>
      </c>
      <c r="AB148" s="5">
        <v>4.0</v>
      </c>
      <c r="AC148" s="5">
        <v>4.0</v>
      </c>
      <c r="AD148" s="5">
        <v>13.0</v>
      </c>
      <c r="AE148" s="5">
        <v>0.0</v>
      </c>
      <c r="AF148" s="5">
        <v>0.0</v>
      </c>
      <c r="AG148" s="5">
        <v>32.0</v>
      </c>
      <c r="AH148" s="5">
        <v>54008.31520085706</v>
      </c>
      <c r="AI148" s="5">
        <v>31650.0</v>
      </c>
      <c r="AJ148" s="5">
        <f t="shared" si="4"/>
        <v>87065957.2</v>
      </c>
      <c r="AK148" s="6">
        <v>9.96178E7</v>
      </c>
    </row>
    <row r="149" ht="16.5" customHeight="1">
      <c r="A149" s="7">
        <v>43979.0</v>
      </c>
      <c r="B149" s="8">
        <v>7.045033112582781</v>
      </c>
      <c r="C149" s="8">
        <v>10.84888888888889</v>
      </c>
      <c r="D149" s="8">
        <v>16.05</v>
      </c>
      <c r="E149" s="8">
        <v>12.7</v>
      </c>
      <c r="F149" s="8">
        <v>16.989999999999995</v>
      </c>
      <c r="G149" s="8">
        <v>21.88</v>
      </c>
      <c r="H149" s="8">
        <v>1.6264900662251671</v>
      </c>
      <c r="I149" s="8">
        <v>4.750000000000001</v>
      </c>
      <c r="J149" s="8">
        <v>10.610000000000001</v>
      </c>
      <c r="K149" s="8">
        <v>11.073509933774833</v>
      </c>
      <c r="L149" s="8">
        <v>12.240000000000004</v>
      </c>
      <c r="M149" s="8">
        <v>11.27</v>
      </c>
      <c r="N149" s="8">
        <v>59.84172185430462</v>
      </c>
      <c r="O149" s="8">
        <v>57.95222222222221</v>
      </c>
      <c r="P149" s="8">
        <v>72.78999999999999</v>
      </c>
      <c r="Q149" s="8">
        <v>2.3311258278145695</v>
      </c>
      <c r="R149" s="8">
        <v>2.388888888888889</v>
      </c>
      <c r="S149" s="8">
        <v>4.9</v>
      </c>
      <c r="T149" s="8">
        <v>12.956953642384113</v>
      </c>
      <c r="U149" s="8">
        <v>15.860000000000001</v>
      </c>
      <c r="V149" s="8">
        <v>17.72</v>
      </c>
      <c r="W149" s="8">
        <v>215.51655629139074</v>
      </c>
      <c r="X149" s="8">
        <v>191.7111111111111</v>
      </c>
      <c r="Y149" s="8">
        <v>204.8</v>
      </c>
      <c r="Z149" s="8">
        <v>2.45</v>
      </c>
      <c r="AA149" s="8">
        <v>14.0</v>
      </c>
      <c r="AB149" s="8">
        <v>8.0</v>
      </c>
      <c r="AC149" s="8">
        <v>3.0</v>
      </c>
      <c r="AD149" s="8">
        <v>9.0</v>
      </c>
      <c r="AE149" s="8">
        <v>0.0</v>
      </c>
      <c r="AF149" s="8">
        <v>0.0</v>
      </c>
      <c r="AG149" s="8">
        <v>34.0</v>
      </c>
      <c r="AH149" s="8">
        <v>43427.40935966693</v>
      </c>
      <c r="AI149" s="8">
        <v>39890.0</v>
      </c>
      <c r="AJ149" s="8">
        <f t="shared" si="4"/>
        <v>105678049.4</v>
      </c>
      <c r="AK149" s="9">
        <v>1.209131E8</v>
      </c>
    </row>
    <row r="150" ht="16.5" customHeight="1">
      <c r="A150" s="4">
        <v>43980.0</v>
      </c>
      <c r="B150" s="5">
        <v>7.16092715231788</v>
      </c>
      <c r="C150" s="5">
        <v>11.031111111111112</v>
      </c>
      <c r="D150" s="5">
        <v>16.01</v>
      </c>
      <c r="E150" s="5">
        <v>12.830463576158937</v>
      </c>
      <c r="F150" s="5">
        <v>17.235555555555553</v>
      </c>
      <c r="G150" s="5">
        <v>22.130000000000003</v>
      </c>
      <c r="H150" s="5">
        <v>1.7298013245033124</v>
      </c>
      <c r="I150" s="5">
        <v>4.876666666666666</v>
      </c>
      <c r="J150" s="5">
        <v>10.150000000000002</v>
      </c>
      <c r="K150" s="5">
        <v>11.100662251655628</v>
      </c>
      <c r="L150" s="5">
        <v>12.358888888888893</v>
      </c>
      <c r="M150" s="5">
        <v>11.980000000000002</v>
      </c>
      <c r="N150" s="5">
        <v>59.75298013245031</v>
      </c>
      <c r="O150" s="5">
        <v>57.61333333333333</v>
      </c>
      <c r="P150" s="5">
        <v>70.55999999999999</v>
      </c>
      <c r="Q150" s="5">
        <v>2.294701986754967</v>
      </c>
      <c r="R150" s="5">
        <v>2.3666666666666667</v>
      </c>
      <c r="S150" s="5">
        <v>1.55</v>
      </c>
      <c r="T150" s="5">
        <v>13.065562913907291</v>
      </c>
      <c r="U150" s="5">
        <v>16.056666666666672</v>
      </c>
      <c r="V150" s="5">
        <v>18.729999999999997</v>
      </c>
      <c r="W150" s="5">
        <v>212.26490066225165</v>
      </c>
      <c r="X150" s="5">
        <v>178.5222222222222</v>
      </c>
      <c r="Y150" s="5">
        <v>178.5</v>
      </c>
      <c r="Z150" s="5">
        <v>2.33</v>
      </c>
      <c r="AA150" s="5">
        <v>10.0</v>
      </c>
      <c r="AB150" s="5">
        <v>3.0</v>
      </c>
      <c r="AC150" s="5">
        <v>3.0</v>
      </c>
      <c r="AD150" s="5">
        <v>3.0</v>
      </c>
      <c r="AE150" s="5">
        <v>0.0</v>
      </c>
      <c r="AF150" s="5">
        <v>0.0</v>
      </c>
      <c r="AG150" s="5">
        <v>19.0</v>
      </c>
      <c r="AH150" s="5">
        <v>53478.04623755041</v>
      </c>
      <c r="AI150" s="5">
        <v>27600.0</v>
      </c>
      <c r="AJ150" s="5">
        <f t="shared" si="4"/>
        <v>72797557.6</v>
      </c>
      <c r="AK150" s="6">
        <v>8.32924E7</v>
      </c>
    </row>
    <row r="151" ht="16.5" customHeight="1">
      <c r="A151" s="7">
        <v>43981.0</v>
      </c>
      <c r="B151" s="8">
        <v>7.260264900662252</v>
      </c>
      <c r="C151" s="8">
        <v>11.177777777777779</v>
      </c>
      <c r="D151" s="8">
        <v>16.57</v>
      </c>
      <c r="E151" s="8">
        <v>12.950993377483442</v>
      </c>
      <c r="F151" s="8">
        <v>17.407777777777774</v>
      </c>
      <c r="G151" s="8">
        <v>23.25</v>
      </c>
      <c r="H151" s="8">
        <v>1.8052980132450345</v>
      </c>
      <c r="I151" s="8">
        <v>4.977777777777778</v>
      </c>
      <c r="J151" s="8">
        <v>10.39</v>
      </c>
      <c r="K151" s="8">
        <v>11.14569536423841</v>
      </c>
      <c r="L151" s="8">
        <v>12.430000000000005</v>
      </c>
      <c r="M151" s="8">
        <v>12.860000000000003</v>
      </c>
      <c r="N151" s="8">
        <v>59.62185430463573</v>
      </c>
      <c r="O151" s="8">
        <v>57.395555555555546</v>
      </c>
      <c r="P151" s="8">
        <v>69.24</v>
      </c>
      <c r="Q151" s="8">
        <v>2.2649006622516556</v>
      </c>
      <c r="R151" s="8">
        <v>2.3666666666666667</v>
      </c>
      <c r="S151" s="8">
        <v>0.25</v>
      </c>
      <c r="T151" s="8">
        <v>13.186092715231794</v>
      </c>
      <c r="U151" s="8">
        <v>16.18555555555556</v>
      </c>
      <c r="V151" s="8">
        <v>20.089999999999996</v>
      </c>
      <c r="W151" s="8">
        <v>204.3708609271523</v>
      </c>
      <c r="X151" s="8">
        <v>167.55555555555554</v>
      </c>
      <c r="Y151" s="8">
        <v>103.9</v>
      </c>
      <c r="Z151" s="8">
        <v>2.42</v>
      </c>
      <c r="AA151" s="8">
        <v>2.0</v>
      </c>
      <c r="AB151" s="8">
        <v>3.0</v>
      </c>
      <c r="AC151" s="8">
        <v>0.0</v>
      </c>
      <c r="AD151" s="8">
        <v>0.0</v>
      </c>
      <c r="AE151" s="8">
        <v>0.0</v>
      </c>
      <c r="AF151" s="8">
        <v>0.0</v>
      </c>
      <c r="AG151" s="8">
        <v>5.0</v>
      </c>
      <c r="AH151" s="8">
        <v>37469.64285714286</v>
      </c>
      <c r="AI151" s="8">
        <v>3570.0</v>
      </c>
      <c r="AJ151" s="8">
        <f t="shared" si="4"/>
        <v>11254061</v>
      </c>
      <c r="AK151" s="9">
        <v>1.28765E7</v>
      </c>
    </row>
    <row r="152" ht="16.5" customHeight="1">
      <c r="A152" s="4">
        <v>43982.0</v>
      </c>
      <c r="B152" s="5">
        <v>7.428476821192053</v>
      </c>
      <c r="C152" s="5">
        <v>11.31777777777778</v>
      </c>
      <c r="D152" s="5">
        <v>17.36</v>
      </c>
      <c r="E152" s="5">
        <v>13.146357615894038</v>
      </c>
      <c r="F152" s="5">
        <v>17.595555555555556</v>
      </c>
      <c r="G152" s="5">
        <v>24.42</v>
      </c>
      <c r="H152" s="5">
        <v>1.9331125827814575</v>
      </c>
      <c r="I152" s="5">
        <v>5.061111111111111</v>
      </c>
      <c r="J152" s="5">
        <v>10.860000000000001</v>
      </c>
      <c r="K152" s="5">
        <v>11.213245033112582</v>
      </c>
      <c r="L152" s="5">
        <v>12.534444444444448</v>
      </c>
      <c r="M152" s="5">
        <v>13.560000000000002</v>
      </c>
      <c r="N152" s="5">
        <v>59.72450331125825</v>
      </c>
      <c r="O152" s="5">
        <v>57.18777777777776</v>
      </c>
      <c r="P152" s="5">
        <v>68.09</v>
      </c>
      <c r="Q152" s="5">
        <v>2.2649006622516556</v>
      </c>
      <c r="R152" s="5">
        <v>2.3666666666666667</v>
      </c>
      <c r="S152" s="5">
        <v>0.25</v>
      </c>
      <c r="T152" s="5">
        <v>13.28874172185431</v>
      </c>
      <c r="U152" s="5">
        <v>16.42</v>
      </c>
      <c r="V152" s="5">
        <v>21.25</v>
      </c>
      <c r="W152" s="5">
        <v>204.50331125827816</v>
      </c>
      <c r="X152" s="5">
        <v>167.2111111111111</v>
      </c>
      <c r="Y152" s="5">
        <v>105.9</v>
      </c>
      <c r="Z152" s="5">
        <v>0.0</v>
      </c>
      <c r="AA152" s="5"/>
      <c r="AB152" s="5"/>
      <c r="AC152" s="5"/>
      <c r="AD152" s="5"/>
      <c r="AE152" s="5"/>
      <c r="AF152" s="5"/>
      <c r="AG152" s="5"/>
      <c r="AH152" s="5">
        <v>0.0</v>
      </c>
      <c r="AI152" s="5">
        <v>0.0</v>
      </c>
      <c r="AJ152" s="5">
        <f t="shared" si="4"/>
        <v>0</v>
      </c>
      <c r="AK152" s="6">
        <v>0.0</v>
      </c>
    </row>
    <row r="153" ht="16.5" customHeight="1">
      <c r="A153" s="7">
        <v>43983.0</v>
      </c>
      <c r="B153" s="8">
        <v>7.570860927152318</v>
      </c>
      <c r="C153" s="8">
        <v>11.49777777777778</v>
      </c>
      <c r="D153" s="8">
        <v>18.009999999999998</v>
      </c>
      <c r="E153" s="8">
        <v>13.319867549668873</v>
      </c>
      <c r="F153" s="8">
        <v>17.81</v>
      </c>
      <c r="G153" s="8">
        <v>25.05</v>
      </c>
      <c r="H153" s="8">
        <v>2.0536423841059612</v>
      </c>
      <c r="I153" s="8">
        <v>5.182222222222222</v>
      </c>
      <c r="J153" s="8">
        <v>11.52</v>
      </c>
      <c r="K153" s="8">
        <v>11.266225165562915</v>
      </c>
      <c r="L153" s="8">
        <v>12.627777777777784</v>
      </c>
      <c r="M153" s="8">
        <v>13.530000000000001</v>
      </c>
      <c r="N153" s="8">
        <v>59.73509933774831</v>
      </c>
      <c r="O153" s="8">
        <v>57.23888888888889</v>
      </c>
      <c r="P153" s="8">
        <v>66.76</v>
      </c>
      <c r="Q153" s="8">
        <v>2.2649006622516556</v>
      </c>
      <c r="R153" s="8">
        <v>2.361111111111111</v>
      </c>
      <c r="S153" s="8">
        <v>0.25</v>
      </c>
      <c r="T153" s="8">
        <v>13.38013245033113</v>
      </c>
      <c r="U153" s="8">
        <v>16.491111111111113</v>
      </c>
      <c r="V153" s="8">
        <v>21.19</v>
      </c>
      <c r="W153" s="8">
        <v>204.50331125827816</v>
      </c>
      <c r="X153" s="8">
        <v>165.3111111111111</v>
      </c>
      <c r="Y153" s="8">
        <v>105.9</v>
      </c>
      <c r="Z153" s="8">
        <v>2.32</v>
      </c>
      <c r="AA153" s="8">
        <v>9.0</v>
      </c>
      <c r="AB153" s="8">
        <v>5.0</v>
      </c>
      <c r="AC153" s="8">
        <v>4.0</v>
      </c>
      <c r="AD153" s="8">
        <v>8.0</v>
      </c>
      <c r="AE153" s="8">
        <v>0.0</v>
      </c>
      <c r="AF153" s="8">
        <v>0.0</v>
      </c>
      <c r="AG153" s="8">
        <v>24.0</v>
      </c>
      <c r="AH153" s="8">
        <v>55953.8879450356</v>
      </c>
      <c r="AI153" s="8">
        <v>24200.0</v>
      </c>
      <c r="AJ153" s="8">
        <f t="shared" ref="AJ153:AJ213" si="5">AK153*0.876</f>
        <v>82414255.2</v>
      </c>
      <c r="AK153" s="9">
        <v>9.40802E7</v>
      </c>
    </row>
    <row r="154" ht="16.5" customHeight="1">
      <c r="A154" s="4">
        <v>43984.0</v>
      </c>
      <c r="B154" s="5">
        <v>7.698675496688741</v>
      </c>
      <c r="C154" s="5">
        <v>11.670000000000002</v>
      </c>
      <c r="D154" s="5">
        <v>18.529999999999998</v>
      </c>
      <c r="E154" s="5">
        <v>13.462913907284765</v>
      </c>
      <c r="F154" s="5">
        <v>17.979999999999997</v>
      </c>
      <c r="G154" s="5">
        <v>25.43</v>
      </c>
      <c r="H154" s="5">
        <v>2.182781456953643</v>
      </c>
      <c r="I154" s="5">
        <v>5.364444444444445</v>
      </c>
      <c r="J154" s="5">
        <v>12.04</v>
      </c>
      <c r="K154" s="5">
        <v>11.280132450331127</v>
      </c>
      <c r="L154" s="5">
        <v>12.615555555555561</v>
      </c>
      <c r="M154" s="5">
        <v>13.39</v>
      </c>
      <c r="N154" s="5">
        <v>59.68741721854303</v>
      </c>
      <c r="O154" s="5">
        <v>57.067777777777785</v>
      </c>
      <c r="P154" s="5">
        <v>64.34</v>
      </c>
      <c r="Q154" s="5">
        <v>2.2649006622516556</v>
      </c>
      <c r="R154" s="5">
        <v>2.361111111111111</v>
      </c>
      <c r="S154" s="5">
        <v>0.25</v>
      </c>
      <c r="T154" s="5">
        <v>13.458940397350998</v>
      </c>
      <c r="U154" s="5">
        <v>16.610000000000003</v>
      </c>
      <c r="V154" s="5">
        <v>21.79</v>
      </c>
      <c r="W154" s="5">
        <v>205.35761589403972</v>
      </c>
      <c r="X154" s="5">
        <v>166.74444444444444</v>
      </c>
      <c r="Y154" s="5">
        <v>93.3</v>
      </c>
      <c r="Z154" s="5">
        <v>1.77</v>
      </c>
      <c r="AA154" s="5">
        <v>8.0</v>
      </c>
      <c r="AB154" s="5">
        <v>6.0</v>
      </c>
      <c r="AC154" s="5">
        <v>4.0</v>
      </c>
      <c r="AD154" s="5">
        <v>12.0</v>
      </c>
      <c r="AE154" s="5">
        <v>0.0</v>
      </c>
      <c r="AF154" s="5">
        <v>0.0</v>
      </c>
      <c r="AG154" s="5">
        <v>30.0</v>
      </c>
      <c r="AH154" s="5">
        <v>61233.35303550198</v>
      </c>
      <c r="AI154" s="5">
        <v>29225.0</v>
      </c>
      <c r="AJ154" s="5">
        <f t="shared" si="5"/>
        <v>86731884</v>
      </c>
      <c r="AK154" s="6">
        <v>9.9009E7</v>
      </c>
    </row>
    <row r="155" ht="16.5" customHeight="1">
      <c r="A155" s="7">
        <v>43985.0</v>
      </c>
      <c r="B155" s="8">
        <v>7.813245033112584</v>
      </c>
      <c r="C155" s="8">
        <v>11.846666666666668</v>
      </c>
      <c r="D155" s="8">
        <v>18.740000000000002</v>
      </c>
      <c r="E155" s="8">
        <v>13.594701986754965</v>
      </c>
      <c r="F155" s="8">
        <v>18.181111111111107</v>
      </c>
      <c r="G155" s="8">
        <v>25.400000000000002</v>
      </c>
      <c r="H155" s="8">
        <v>2.2688741721854315</v>
      </c>
      <c r="I155" s="8">
        <v>5.514444444444445</v>
      </c>
      <c r="J155" s="8">
        <v>12.299999999999999</v>
      </c>
      <c r="K155" s="8">
        <v>11.325827814569537</v>
      </c>
      <c r="L155" s="8">
        <v>12.666666666666671</v>
      </c>
      <c r="M155" s="8">
        <v>13.1</v>
      </c>
      <c r="N155" s="8">
        <v>59.721854304635734</v>
      </c>
      <c r="O155" s="8">
        <v>57.05888888888888</v>
      </c>
      <c r="P155" s="8">
        <v>62.42999999999999</v>
      </c>
      <c r="Q155" s="8">
        <v>2.2649006622516556</v>
      </c>
      <c r="R155" s="8">
        <v>2.361111111111111</v>
      </c>
      <c r="S155" s="8">
        <v>0.25</v>
      </c>
      <c r="T155" s="8">
        <v>13.491390728476826</v>
      </c>
      <c r="U155" s="8">
        <v>16.603333333333335</v>
      </c>
      <c r="V155" s="8">
        <v>20.759999999999998</v>
      </c>
      <c r="W155" s="8">
        <v>205.35761589403972</v>
      </c>
      <c r="X155" s="8">
        <v>166.62222222222223</v>
      </c>
      <c r="Y155" s="8">
        <v>39.4</v>
      </c>
      <c r="Z155" s="8">
        <v>1.89</v>
      </c>
      <c r="AA155" s="8">
        <v>7.0</v>
      </c>
      <c r="AB155" s="8">
        <v>5.0</v>
      </c>
      <c r="AC155" s="8">
        <v>3.0</v>
      </c>
      <c r="AD155" s="8">
        <v>8.0</v>
      </c>
      <c r="AE155" s="8">
        <v>0.0</v>
      </c>
      <c r="AF155" s="8">
        <v>0.0</v>
      </c>
      <c r="AG155" s="8">
        <v>23.0</v>
      </c>
      <c r="AH155" s="8">
        <v>59247.61674564143</v>
      </c>
      <c r="AI155" s="8">
        <v>19865.0</v>
      </c>
      <c r="AJ155" s="8">
        <f t="shared" si="5"/>
        <v>57366174</v>
      </c>
      <c r="AK155" s="9">
        <v>6.54865E7</v>
      </c>
    </row>
    <row r="156" ht="16.5" customHeight="1">
      <c r="A156" s="4">
        <v>43986.0</v>
      </c>
      <c r="B156" s="5">
        <v>7.94701986754967</v>
      </c>
      <c r="C156" s="5">
        <v>12.07888888888889</v>
      </c>
      <c r="D156" s="5">
        <v>19.16</v>
      </c>
      <c r="E156" s="5">
        <v>13.748344370860924</v>
      </c>
      <c r="F156" s="5">
        <v>18.432222222222222</v>
      </c>
      <c r="G156" s="5">
        <v>25.9</v>
      </c>
      <c r="H156" s="5">
        <v>2.3993377483443714</v>
      </c>
      <c r="I156" s="5">
        <v>5.7377777777777785</v>
      </c>
      <c r="J156" s="5">
        <v>12.61</v>
      </c>
      <c r="K156" s="5">
        <v>11.349006622516558</v>
      </c>
      <c r="L156" s="5">
        <v>12.69444444444445</v>
      </c>
      <c r="M156" s="5">
        <v>13.290000000000001</v>
      </c>
      <c r="N156" s="5">
        <v>59.83377483443707</v>
      </c>
      <c r="O156" s="5">
        <v>57.25666666666665</v>
      </c>
      <c r="P156" s="5">
        <v>61.49000000000001</v>
      </c>
      <c r="Q156" s="5">
        <v>2.2649006622516556</v>
      </c>
      <c r="R156" s="5">
        <v>2.361111111111111</v>
      </c>
      <c r="S156" s="5">
        <v>0.0</v>
      </c>
      <c r="T156" s="5">
        <v>13.584768211920535</v>
      </c>
      <c r="U156" s="5">
        <v>16.662222222222226</v>
      </c>
      <c r="V156" s="5">
        <v>21.449999999999996</v>
      </c>
      <c r="W156" s="5">
        <v>205.35761589403972</v>
      </c>
      <c r="X156" s="5">
        <v>166.62222222222223</v>
      </c>
      <c r="Y156" s="5">
        <v>20.2</v>
      </c>
      <c r="Z156" s="5">
        <v>2.22</v>
      </c>
      <c r="AA156" s="5">
        <v>8.0</v>
      </c>
      <c r="AB156" s="5">
        <v>8.0</v>
      </c>
      <c r="AC156" s="5">
        <v>4.0</v>
      </c>
      <c r="AD156" s="5">
        <v>11.0</v>
      </c>
      <c r="AE156" s="5">
        <v>0.0</v>
      </c>
      <c r="AF156" s="5">
        <v>0.0</v>
      </c>
      <c r="AG156" s="5">
        <v>30.0</v>
      </c>
      <c r="AH156" s="5">
        <v>53728.45162694092</v>
      </c>
      <c r="AI156" s="5">
        <v>42605.0</v>
      </c>
      <c r="AJ156" s="5">
        <f t="shared" si="5"/>
        <v>121766715.6</v>
      </c>
      <c r="AK156" s="6">
        <v>1.390031E8</v>
      </c>
    </row>
    <row r="157" ht="16.5" customHeight="1">
      <c r="A157" s="7">
        <v>43987.0</v>
      </c>
      <c r="B157" s="8">
        <v>8.107284768211922</v>
      </c>
      <c r="C157" s="8">
        <v>12.314444444444446</v>
      </c>
      <c r="D157" s="8">
        <v>19.75</v>
      </c>
      <c r="E157" s="8">
        <v>13.91258278145695</v>
      </c>
      <c r="F157" s="8">
        <v>18.651111111111106</v>
      </c>
      <c r="G157" s="8">
        <v>26.690000000000005</v>
      </c>
      <c r="H157" s="8">
        <v>2.5536423841059612</v>
      </c>
      <c r="I157" s="8">
        <v>5.993333333333333</v>
      </c>
      <c r="J157" s="8">
        <v>13.12</v>
      </c>
      <c r="K157" s="8">
        <v>11.358940397350993</v>
      </c>
      <c r="L157" s="8">
        <v>12.657777777777783</v>
      </c>
      <c r="M157" s="8">
        <v>13.570000000000002</v>
      </c>
      <c r="N157" s="8">
        <v>59.86026490066224</v>
      </c>
      <c r="O157" s="8">
        <v>57.44555555555555</v>
      </c>
      <c r="P157" s="8">
        <v>60.92</v>
      </c>
      <c r="Q157" s="8">
        <v>2.2649006622516556</v>
      </c>
      <c r="R157" s="8">
        <v>2.361111111111111</v>
      </c>
      <c r="S157" s="8">
        <v>0.0</v>
      </c>
      <c r="T157" s="8">
        <v>13.690066225165568</v>
      </c>
      <c r="U157" s="8">
        <v>16.74777777777778</v>
      </c>
      <c r="V157" s="8">
        <v>22.089999999999996</v>
      </c>
      <c r="W157" s="8">
        <v>206.26490066225165</v>
      </c>
      <c r="X157" s="8">
        <v>168.14444444444445</v>
      </c>
      <c r="Y157" s="8">
        <v>33.9</v>
      </c>
      <c r="Z157" s="8">
        <v>2.23</v>
      </c>
      <c r="AA157" s="8">
        <v>7.0</v>
      </c>
      <c r="AB157" s="8">
        <v>5.0</v>
      </c>
      <c r="AC157" s="8">
        <v>5.0</v>
      </c>
      <c r="AD157" s="8">
        <v>10.0</v>
      </c>
      <c r="AE157" s="8">
        <v>0.0</v>
      </c>
      <c r="AF157" s="8">
        <v>0.0</v>
      </c>
      <c r="AG157" s="8">
        <v>27.0</v>
      </c>
      <c r="AH157" s="8">
        <v>58466.06431024674</v>
      </c>
      <c r="AI157" s="8">
        <v>41280.0</v>
      </c>
      <c r="AJ157" s="8">
        <f t="shared" si="5"/>
        <v>141235290</v>
      </c>
      <c r="AK157" s="9">
        <v>1.612275E8</v>
      </c>
    </row>
    <row r="158" ht="16.5" customHeight="1">
      <c r="A158" s="4">
        <v>43988.0</v>
      </c>
      <c r="B158" s="5">
        <v>8.259602649006624</v>
      </c>
      <c r="C158" s="5">
        <v>12.52666666666667</v>
      </c>
      <c r="D158" s="5">
        <v>20.270000000000003</v>
      </c>
      <c r="E158" s="5">
        <v>14.090728476821187</v>
      </c>
      <c r="F158" s="5">
        <v>18.88444444444444</v>
      </c>
      <c r="G158" s="5">
        <v>27.3</v>
      </c>
      <c r="H158" s="5">
        <v>2.6894039735099344</v>
      </c>
      <c r="I158" s="5">
        <v>6.198888888888889</v>
      </c>
      <c r="J158" s="5">
        <v>13.629999999999999</v>
      </c>
      <c r="K158" s="5">
        <v>11.40132450331126</v>
      </c>
      <c r="L158" s="5">
        <v>12.685555555555561</v>
      </c>
      <c r="M158" s="5">
        <v>13.670000000000002</v>
      </c>
      <c r="N158" s="5">
        <v>59.77549668874171</v>
      </c>
      <c r="O158" s="5">
        <v>57.56333333333332</v>
      </c>
      <c r="P158" s="5">
        <v>60.540000000000006</v>
      </c>
      <c r="Q158" s="5">
        <v>2.2218543046357615</v>
      </c>
      <c r="R158" s="5">
        <v>2.361111111111111</v>
      </c>
      <c r="S158" s="5">
        <v>0.0</v>
      </c>
      <c r="T158" s="5">
        <v>13.825827814569541</v>
      </c>
      <c r="U158" s="5">
        <v>16.921111111111113</v>
      </c>
      <c r="V158" s="5">
        <v>22.159999999999997</v>
      </c>
      <c r="W158" s="5">
        <v>202.6953642384106</v>
      </c>
      <c r="X158" s="5">
        <v>168.26666666666668</v>
      </c>
      <c r="Y158" s="5">
        <v>29.7</v>
      </c>
      <c r="Z158" s="5">
        <v>2.73</v>
      </c>
      <c r="AA158" s="5">
        <v>5.0</v>
      </c>
      <c r="AB158" s="5">
        <v>3.0</v>
      </c>
      <c r="AC158" s="5">
        <v>0.0</v>
      </c>
      <c r="AD158" s="5">
        <v>0.0</v>
      </c>
      <c r="AE158" s="5">
        <v>0.0</v>
      </c>
      <c r="AF158" s="5">
        <v>0.0</v>
      </c>
      <c r="AG158" s="5">
        <v>8.0</v>
      </c>
      <c r="AH158" s="5">
        <v>34417.67331932773</v>
      </c>
      <c r="AI158" s="5">
        <v>8020.0</v>
      </c>
      <c r="AJ158" s="5">
        <f t="shared" si="5"/>
        <v>22500060</v>
      </c>
      <c r="AK158" s="6">
        <v>2.5685E7</v>
      </c>
    </row>
    <row r="159" ht="16.5" customHeight="1">
      <c r="A159" s="7">
        <v>43989.0</v>
      </c>
      <c r="B159" s="8">
        <v>8.356953642384108</v>
      </c>
      <c r="C159" s="8">
        <v>12.684444444444448</v>
      </c>
      <c r="D159" s="8">
        <v>20.56</v>
      </c>
      <c r="E159" s="8">
        <v>14.209271523178804</v>
      </c>
      <c r="F159" s="8">
        <v>19.02111111111111</v>
      </c>
      <c r="G159" s="8">
        <v>27.630000000000003</v>
      </c>
      <c r="H159" s="8">
        <v>2.7688741721854315</v>
      </c>
      <c r="I159" s="8">
        <v>6.376666666666666</v>
      </c>
      <c r="J159" s="8">
        <v>13.84</v>
      </c>
      <c r="K159" s="8">
        <v>11.44039735099338</v>
      </c>
      <c r="L159" s="8">
        <v>12.644444444444453</v>
      </c>
      <c r="M159" s="8">
        <v>13.790000000000001</v>
      </c>
      <c r="N159" s="8">
        <v>59.543708609271526</v>
      </c>
      <c r="O159" s="8">
        <v>57.60555555555555</v>
      </c>
      <c r="P159" s="8">
        <v>61.24000000000001</v>
      </c>
      <c r="Q159" s="8">
        <v>1.8576158940397351</v>
      </c>
      <c r="R159" s="8">
        <v>2.361111111111111</v>
      </c>
      <c r="S159" s="8">
        <v>0.0</v>
      </c>
      <c r="T159" s="8">
        <v>13.975496688741726</v>
      </c>
      <c r="U159" s="8">
        <v>16.98</v>
      </c>
      <c r="V159" s="8">
        <v>21.849999999999998</v>
      </c>
      <c r="W159" s="8">
        <v>194.17218543046357</v>
      </c>
      <c r="X159" s="8">
        <v>169.76666666666668</v>
      </c>
      <c r="Y159" s="8">
        <v>43.2</v>
      </c>
      <c r="Z159" s="8">
        <v>0.0</v>
      </c>
      <c r="AA159" s="8"/>
      <c r="AB159" s="8"/>
      <c r="AC159" s="8"/>
      <c r="AD159" s="8"/>
      <c r="AE159" s="8"/>
      <c r="AF159" s="8"/>
      <c r="AG159" s="8"/>
      <c r="AH159" s="8">
        <v>0.0</v>
      </c>
      <c r="AI159" s="8">
        <v>0.0</v>
      </c>
      <c r="AJ159" s="8">
        <f t="shared" si="5"/>
        <v>0</v>
      </c>
      <c r="AK159" s="9">
        <v>0.0</v>
      </c>
    </row>
    <row r="160" ht="16.5" customHeight="1">
      <c r="A160" s="4">
        <v>43990.0</v>
      </c>
      <c r="B160" s="5">
        <v>8.4635761589404</v>
      </c>
      <c r="C160" s="5">
        <v>12.827777777777783</v>
      </c>
      <c r="D160" s="5">
        <v>20.94</v>
      </c>
      <c r="E160" s="5">
        <v>14.32980132450331</v>
      </c>
      <c r="F160" s="5">
        <v>19.184444444444445</v>
      </c>
      <c r="G160" s="5">
        <v>28.139999999999997</v>
      </c>
      <c r="H160" s="5">
        <v>2.8370860927152326</v>
      </c>
      <c r="I160" s="5">
        <v>6.507777777777777</v>
      </c>
      <c r="J160" s="5">
        <v>14.1</v>
      </c>
      <c r="K160" s="5">
        <v>11.49271523178808</v>
      </c>
      <c r="L160" s="5">
        <v>12.676666666666673</v>
      </c>
      <c r="M160" s="5">
        <v>14.040000000000001</v>
      </c>
      <c r="N160" s="5">
        <v>59.418543046357634</v>
      </c>
      <c r="O160" s="5">
        <v>57.53888888888889</v>
      </c>
      <c r="P160" s="5">
        <v>61.170000000000016</v>
      </c>
      <c r="Q160" s="5">
        <v>1.8344370860927153</v>
      </c>
      <c r="R160" s="5">
        <v>2.361111111111111</v>
      </c>
      <c r="S160" s="5">
        <v>0.0</v>
      </c>
      <c r="T160" s="5">
        <v>14.10132450331126</v>
      </c>
      <c r="U160" s="5">
        <v>17.118888888888893</v>
      </c>
      <c r="V160" s="5">
        <v>22.279999999999994</v>
      </c>
      <c r="W160" s="5">
        <v>189.05960264900662</v>
      </c>
      <c r="X160" s="5">
        <v>168.06666666666666</v>
      </c>
      <c r="Y160" s="5">
        <v>43.2</v>
      </c>
      <c r="Z160" s="5">
        <v>1.77</v>
      </c>
      <c r="AA160" s="5">
        <v>9.0</v>
      </c>
      <c r="AB160" s="5">
        <v>7.0</v>
      </c>
      <c r="AC160" s="5">
        <v>4.0</v>
      </c>
      <c r="AD160" s="5">
        <v>10.0</v>
      </c>
      <c r="AE160" s="5">
        <v>0.0</v>
      </c>
      <c r="AF160" s="5">
        <v>0.0</v>
      </c>
      <c r="AG160" s="5">
        <v>29.0</v>
      </c>
      <c r="AH160" s="5">
        <v>59137.60329091552</v>
      </c>
      <c r="AI160" s="5">
        <v>29250.0</v>
      </c>
      <c r="AJ160" s="5">
        <f t="shared" si="5"/>
        <v>93573093.6</v>
      </c>
      <c r="AK160" s="6">
        <v>1.068186E8</v>
      </c>
    </row>
    <row r="161" ht="16.5" customHeight="1">
      <c r="A161" s="7">
        <v>43991.0</v>
      </c>
      <c r="B161" s="8">
        <v>8.625827814569538</v>
      </c>
      <c r="C161" s="8">
        <v>13.013333333333337</v>
      </c>
      <c r="D161" s="8">
        <v>21.550000000000004</v>
      </c>
      <c r="E161" s="8">
        <v>14.53046357615894</v>
      </c>
      <c r="F161" s="8">
        <v>19.445555555555554</v>
      </c>
      <c r="G161" s="8">
        <v>28.689999999999998</v>
      </c>
      <c r="H161" s="8">
        <v>2.9688741721854313</v>
      </c>
      <c r="I161" s="8">
        <v>6.640000000000001</v>
      </c>
      <c r="J161" s="8">
        <v>14.75</v>
      </c>
      <c r="K161" s="8">
        <v>11.561589403973512</v>
      </c>
      <c r="L161" s="8">
        <v>12.805555555555566</v>
      </c>
      <c r="M161" s="8">
        <v>13.940000000000003</v>
      </c>
      <c r="N161" s="8">
        <v>59.44900662251656</v>
      </c>
      <c r="O161" s="8">
        <v>57.370000000000005</v>
      </c>
      <c r="P161" s="8">
        <v>61.67999999999999</v>
      </c>
      <c r="Q161" s="8">
        <v>1.8344370860927153</v>
      </c>
      <c r="R161" s="8">
        <v>2.2944444444444443</v>
      </c>
      <c r="S161" s="8">
        <v>0.0</v>
      </c>
      <c r="T161" s="8">
        <v>14.200000000000001</v>
      </c>
      <c r="U161" s="8">
        <v>17.352222222222224</v>
      </c>
      <c r="V161" s="8">
        <v>22.33</v>
      </c>
      <c r="W161" s="8">
        <v>191.4437086092715</v>
      </c>
      <c r="X161" s="8">
        <v>156.34444444444443</v>
      </c>
      <c r="Y161" s="8">
        <v>79.2</v>
      </c>
      <c r="Z161" s="8">
        <v>1.77</v>
      </c>
      <c r="AA161" s="8">
        <v>2.0</v>
      </c>
      <c r="AB161" s="8">
        <v>2.0</v>
      </c>
      <c r="AC161" s="8">
        <v>2.0</v>
      </c>
      <c r="AD161" s="8">
        <v>5.0</v>
      </c>
      <c r="AE161" s="8">
        <v>0.0</v>
      </c>
      <c r="AF161" s="8">
        <v>0.0</v>
      </c>
      <c r="AG161" s="8">
        <v>11.0</v>
      </c>
      <c r="AH161" s="8">
        <v>55780.85594714579</v>
      </c>
      <c r="AI161" s="8">
        <v>15640.0</v>
      </c>
      <c r="AJ161" s="8">
        <f t="shared" si="5"/>
        <v>37584517.2</v>
      </c>
      <c r="AK161" s="9">
        <v>4.29047E7</v>
      </c>
    </row>
    <row r="162" ht="16.5" customHeight="1">
      <c r="A162" s="4">
        <v>43992.0</v>
      </c>
      <c r="B162" s="5">
        <v>8.80993377483444</v>
      </c>
      <c r="C162" s="5">
        <v>13.26666666666667</v>
      </c>
      <c r="D162" s="5">
        <v>22.25</v>
      </c>
      <c r="E162" s="5">
        <v>14.723841059602647</v>
      </c>
      <c r="F162" s="5">
        <v>19.744444444444444</v>
      </c>
      <c r="G162" s="5">
        <v>29.4</v>
      </c>
      <c r="H162" s="5">
        <v>3.133774834437087</v>
      </c>
      <c r="I162" s="5">
        <v>6.835555555555555</v>
      </c>
      <c r="J162" s="5">
        <v>15.530000000000001</v>
      </c>
      <c r="K162" s="5">
        <v>11.590066225165565</v>
      </c>
      <c r="L162" s="5">
        <v>12.908888888888896</v>
      </c>
      <c r="M162" s="5">
        <v>13.870000000000001</v>
      </c>
      <c r="N162" s="5">
        <v>59.406622516556304</v>
      </c>
      <c r="O162" s="5">
        <v>57.562222222222225</v>
      </c>
      <c r="P162" s="5">
        <v>61.970000000000006</v>
      </c>
      <c r="Q162" s="5">
        <v>1.8344370860927153</v>
      </c>
      <c r="R162" s="5">
        <v>2.2944444444444443</v>
      </c>
      <c r="S162" s="5">
        <v>0.0</v>
      </c>
      <c r="T162" s="5">
        <v>14.296688741721855</v>
      </c>
      <c r="U162" s="5">
        <v>17.414444444444445</v>
      </c>
      <c r="V162" s="5">
        <v>22.21</v>
      </c>
      <c r="W162" s="5">
        <v>192.41059602649005</v>
      </c>
      <c r="X162" s="5">
        <v>157.96666666666667</v>
      </c>
      <c r="Y162" s="5">
        <v>91.8</v>
      </c>
      <c r="Z162" s="5">
        <v>2.03</v>
      </c>
      <c r="AA162" s="5">
        <v>7.0</v>
      </c>
      <c r="AB162" s="5">
        <v>2.0</v>
      </c>
      <c r="AC162" s="5">
        <v>1.0</v>
      </c>
      <c r="AD162" s="5">
        <v>5.0</v>
      </c>
      <c r="AE162" s="5">
        <v>0.0</v>
      </c>
      <c r="AF162" s="5">
        <v>0.0</v>
      </c>
      <c r="AG162" s="5">
        <v>15.0</v>
      </c>
      <c r="AH162" s="5">
        <v>45883.12466911587</v>
      </c>
      <c r="AI162" s="5">
        <v>17530.0</v>
      </c>
      <c r="AJ162" s="5">
        <f t="shared" si="5"/>
        <v>48386035.2</v>
      </c>
      <c r="AK162" s="6">
        <v>5.52352E7</v>
      </c>
    </row>
    <row r="163" ht="16.5" customHeight="1">
      <c r="A163" s="7">
        <v>43993.0</v>
      </c>
      <c r="B163" s="8">
        <v>8.973509933774837</v>
      </c>
      <c r="C163" s="8">
        <v>13.48444444444445</v>
      </c>
      <c r="D163" s="8">
        <v>22.78</v>
      </c>
      <c r="E163" s="8">
        <v>14.913907284768213</v>
      </c>
      <c r="F163" s="8">
        <v>19.959999999999997</v>
      </c>
      <c r="G163" s="8">
        <v>30.020000000000003</v>
      </c>
      <c r="H163" s="8">
        <v>3.2754966887417223</v>
      </c>
      <c r="I163" s="8">
        <v>7.088888888888889</v>
      </c>
      <c r="J163" s="8">
        <v>16.25</v>
      </c>
      <c r="K163" s="8">
        <v>11.638410596026494</v>
      </c>
      <c r="L163" s="8">
        <v>12.87111111111112</v>
      </c>
      <c r="M163" s="8">
        <v>13.77</v>
      </c>
      <c r="N163" s="8">
        <v>59.49072847682122</v>
      </c>
      <c r="O163" s="8">
        <v>57.79777777777778</v>
      </c>
      <c r="P163" s="8">
        <v>62.330000000000005</v>
      </c>
      <c r="Q163" s="8">
        <v>1.9072847682119205</v>
      </c>
      <c r="R163" s="8">
        <v>2.4166666666666665</v>
      </c>
      <c r="S163" s="8">
        <v>1.1</v>
      </c>
      <c r="T163" s="8">
        <v>14.370860927152322</v>
      </c>
      <c r="U163" s="8">
        <v>17.453333333333333</v>
      </c>
      <c r="V163" s="8">
        <v>22.119999999999997</v>
      </c>
      <c r="W163" s="8">
        <v>193.98013245033113</v>
      </c>
      <c r="X163" s="8">
        <v>160.6</v>
      </c>
      <c r="Y163" s="8">
        <v>115.5</v>
      </c>
      <c r="Z163" s="8">
        <v>1.86</v>
      </c>
      <c r="AA163" s="8">
        <v>7.0</v>
      </c>
      <c r="AB163" s="8">
        <v>3.0</v>
      </c>
      <c r="AC163" s="8">
        <v>3.0</v>
      </c>
      <c r="AD163" s="8">
        <v>9.0</v>
      </c>
      <c r="AE163" s="8">
        <v>0.0</v>
      </c>
      <c r="AF163" s="8">
        <v>0.0</v>
      </c>
      <c r="AG163" s="8">
        <v>22.0</v>
      </c>
      <c r="AH163" s="8">
        <v>65921.5760529206</v>
      </c>
      <c r="AI163" s="8">
        <v>29032.5</v>
      </c>
      <c r="AJ163" s="8">
        <f t="shared" si="5"/>
        <v>86283196.8</v>
      </c>
      <c r="AK163" s="9">
        <v>9.84968E7</v>
      </c>
    </row>
    <row r="164" ht="16.5" customHeight="1">
      <c r="A164" s="4">
        <v>43994.0</v>
      </c>
      <c r="B164" s="5">
        <v>9.13973509933775</v>
      </c>
      <c r="C164" s="5">
        <v>13.672222222222224</v>
      </c>
      <c r="D164" s="5">
        <v>23.18</v>
      </c>
      <c r="E164" s="5">
        <v>15.10794701986755</v>
      </c>
      <c r="F164" s="5">
        <v>20.177777777777774</v>
      </c>
      <c r="G164" s="5">
        <v>30.529999999999994</v>
      </c>
      <c r="H164" s="5">
        <v>3.4192052980132455</v>
      </c>
      <c r="I164" s="5">
        <v>7.295555555555556</v>
      </c>
      <c r="J164" s="5">
        <v>16.529999999999998</v>
      </c>
      <c r="K164" s="5">
        <v>11.688741721854308</v>
      </c>
      <c r="L164" s="5">
        <v>12.882222222222229</v>
      </c>
      <c r="M164" s="5">
        <v>14.0</v>
      </c>
      <c r="N164" s="5">
        <v>59.61920529801327</v>
      </c>
      <c r="O164" s="5">
        <v>58.25333333333334</v>
      </c>
      <c r="P164" s="5">
        <v>64.93</v>
      </c>
      <c r="Q164" s="5">
        <v>2.013245033112583</v>
      </c>
      <c r="R164" s="5">
        <v>2.5944444444444446</v>
      </c>
      <c r="S164" s="5">
        <v>2.7</v>
      </c>
      <c r="T164" s="5">
        <v>14.456291390728483</v>
      </c>
      <c r="U164" s="5">
        <v>17.53222222222222</v>
      </c>
      <c r="V164" s="5">
        <v>22.3</v>
      </c>
      <c r="W164" s="5">
        <v>197.72847682119206</v>
      </c>
      <c r="X164" s="5">
        <v>166.88888888888889</v>
      </c>
      <c r="Y164" s="5">
        <v>159.2</v>
      </c>
      <c r="Z164" s="5">
        <v>2.17</v>
      </c>
      <c r="AA164" s="5">
        <v>8.0</v>
      </c>
      <c r="AB164" s="5">
        <v>4.0</v>
      </c>
      <c r="AC164" s="5">
        <v>3.0</v>
      </c>
      <c r="AD164" s="5">
        <v>4.0</v>
      </c>
      <c r="AE164" s="5">
        <v>0.0</v>
      </c>
      <c r="AF164" s="5">
        <v>0.0</v>
      </c>
      <c r="AG164" s="5">
        <v>19.0</v>
      </c>
      <c r="AH164" s="5">
        <v>55215.96774291451</v>
      </c>
      <c r="AI164" s="5">
        <v>22320.0</v>
      </c>
      <c r="AJ164" s="5">
        <f t="shared" si="5"/>
        <v>77666773.2</v>
      </c>
      <c r="AK164" s="6">
        <v>8.86607E7</v>
      </c>
    </row>
    <row r="165" ht="16.5" customHeight="1">
      <c r="A165" s="7">
        <v>43995.0</v>
      </c>
      <c r="B165" s="8">
        <v>9.30066225165563</v>
      </c>
      <c r="C165" s="8">
        <v>13.886666666666668</v>
      </c>
      <c r="D165" s="8">
        <v>23.589999999999996</v>
      </c>
      <c r="E165" s="8">
        <v>15.27748344370861</v>
      </c>
      <c r="F165" s="8">
        <v>20.384444444444444</v>
      </c>
      <c r="G165" s="8">
        <v>30.779999999999994</v>
      </c>
      <c r="H165" s="8">
        <v>3.5635761589403976</v>
      </c>
      <c r="I165" s="8">
        <v>7.514444444444444</v>
      </c>
      <c r="J165" s="8">
        <v>17.08</v>
      </c>
      <c r="K165" s="8">
        <v>11.713907284768217</v>
      </c>
      <c r="L165" s="8">
        <v>12.870000000000006</v>
      </c>
      <c r="M165" s="8">
        <v>13.699999999999998</v>
      </c>
      <c r="N165" s="8">
        <v>59.832450331125855</v>
      </c>
      <c r="O165" s="8">
        <v>58.787777777777784</v>
      </c>
      <c r="P165" s="8">
        <v>68.01000000000002</v>
      </c>
      <c r="Q165" s="8">
        <v>2.0397350993377485</v>
      </c>
      <c r="R165" s="8">
        <v>2.638888888888889</v>
      </c>
      <c r="S165" s="8">
        <v>3.1</v>
      </c>
      <c r="T165" s="8">
        <v>14.45761589403974</v>
      </c>
      <c r="U165" s="8">
        <v>17.42555555555555</v>
      </c>
      <c r="V165" s="8">
        <v>21.800000000000004</v>
      </c>
      <c r="W165" s="8">
        <v>200.73509933774835</v>
      </c>
      <c r="X165" s="8">
        <v>171.93333333333334</v>
      </c>
      <c r="Y165" s="8">
        <v>204.6</v>
      </c>
      <c r="Z165" s="8">
        <v>2.09</v>
      </c>
      <c r="AA165" s="8">
        <v>1.0</v>
      </c>
      <c r="AB165" s="8">
        <v>2.0</v>
      </c>
      <c r="AC165" s="8">
        <v>1.0</v>
      </c>
      <c r="AD165" s="8">
        <v>0.0</v>
      </c>
      <c r="AE165" s="8">
        <v>0.0</v>
      </c>
      <c r="AF165" s="8">
        <v>0.0</v>
      </c>
      <c r="AG165" s="8">
        <v>4.0</v>
      </c>
      <c r="AH165" s="8">
        <v>38972.88961038961</v>
      </c>
      <c r="AI165" s="8">
        <v>2040.0</v>
      </c>
      <c r="AJ165" s="8">
        <f t="shared" si="5"/>
        <v>5388188.4</v>
      </c>
      <c r="AK165" s="9">
        <v>6150900.0</v>
      </c>
    </row>
    <row r="166" ht="16.5" customHeight="1">
      <c r="A166" s="4">
        <v>43996.0</v>
      </c>
      <c r="B166" s="5">
        <v>9.472847682119207</v>
      </c>
      <c r="C166" s="5">
        <v>14.103333333333335</v>
      </c>
      <c r="D166" s="5">
        <v>23.769999999999996</v>
      </c>
      <c r="E166" s="5">
        <v>15.45562913907285</v>
      </c>
      <c r="F166" s="5">
        <v>20.62111111111111</v>
      </c>
      <c r="G166" s="5">
        <v>30.879999999999995</v>
      </c>
      <c r="H166" s="5">
        <v>3.7284768211920536</v>
      </c>
      <c r="I166" s="5">
        <v>7.7122222222222225</v>
      </c>
      <c r="J166" s="5">
        <v>17.24</v>
      </c>
      <c r="K166" s="5">
        <v>11.7271523178808</v>
      </c>
      <c r="L166" s="5">
        <v>12.908888888888894</v>
      </c>
      <c r="M166" s="5">
        <v>13.639999999999997</v>
      </c>
      <c r="N166" s="5">
        <v>60.00000000000002</v>
      </c>
      <c r="O166" s="5">
        <v>59.11444444444446</v>
      </c>
      <c r="P166" s="5">
        <v>69.1</v>
      </c>
      <c r="Q166" s="5">
        <v>2.0397350993377485</v>
      </c>
      <c r="R166" s="5">
        <v>2.638888888888889</v>
      </c>
      <c r="S166" s="5">
        <v>3.1</v>
      </c>
      <c r="T166" s="5">
        <v>14.556291390728482</v>
      </c>
      <c r="U166" s="5">
        <v>17.571111111111108</v>
      </c>
      <c r="V166" s="5">
        <v>21.960000000000004</v>
      </c>
      <c r="W166" s="5">
        <v>204.94701986754967</v>
      </c>
      <c r="X166" s="5">
        <v>178.51111111111112</v>
      </c>
      <c r="Y166" s="5">
        <v>268.2</v>
      </c>
      <c r="Z166" s="5">
        <v>0.0</v>
      </c>
      <c r="AA166" s="5"/>
      <c r="AB166" s="5"/>
      <c r="AC166" s="5"/>
      <c r="AD166" s="5"/>
      <c r="AE166" s="5"/>
      <c r="AF166" s="5"/>
      <c r="AG166" s="5"/>
      <c r="AH166" s="5">
        <v>0.0</v>
      </c>
      <c r="AI166" s="5">
        <v>0.0</v>
      </c>
      <c r="AJ166" s="5">
        <f t="shared" si="5"/>
        <v>0</v>
      </c>
      <c r="AK166" s="6">
        <v>0.0</v>
      </c>
    </row>
    <row r="167" ht="16.5" customHeight="1">
      <c r="A167" s="7">
        <v>43997.0</v>
      </c>
      <c r="B167" s="8">
        <v>9.641059602649008</v>
      </c>
      <c r="C167" s="8">
        <v>14.31666666666667</v>
      </c>
      <c r="D167" s="8">
        <v>23.779999999999994</v>
      </c>
      <c r="E167" s="8">
        <v>15.633774834437085</v>
      </c>
      <c r="F167" s="8">
        <v>20.832222222222217</v>
      </c>
      <c r="G167" s="8">
        <v>30.630000000000006</v>
      </c>
      <c r="H167" s="8">
        <v>3.906622516556292</v>
      </c>
      <c r="I167" s="8">
        <v>7.943333333333333</v>
      </c>
      <c r="J167" s="8">
        <v>17.63</v>
      </c>
      <c r="K167" s="8">
        <v>11.727152317880797</v>
      </c>
      <c r="L167" s="8">
        <v>12.888888888888891</v>
      </c>
      <c r="M167" s="8">
        <v>12.999999999999996</v>
      </c>
      <c r="N167" s="8">
        <v>60.20794701986757</v>
      </c>
      <c r="O167" s="8">
        <v>59.51666666666669</v>
      </c>
      <c r="P167" s="8">
        <v>70.5</v>
      </c>
      <c r="Q167" s="8">
        <v>2.0794701986754967</v>
      </c>
      <c r="R167" s="8">
        <v>2.7055555555555557</v>
      </c>
      <c r="S167" s="8">
        <v>3.7</v>
      </c>
      <c r="T167" s="8">
        <v>14.591390728476828</v>
      </c>
      <c r="U167" s="8">
        <v>17.53222222222222</v>
      </c>
      <c r="V167" s="8">
        <v>21.09</v>
      </c>
      <c r="W167" s="8">
        <v>210.19205298013244</v>
      </c>
      <c r="X167" s="8">
        <v>187.3111111111111</v>
      </c>
      <c r="Y167" s="8">
        <v>333.7</v>
      </c>
      <c r="Z167" s="8">
        <v>1.99</v>
      </c>
      <c r="AA167" s="8">
        <v>5.0</v>
      </c>
      <c r="AB167" s="8">
        <v>4.0</v>
      </c>
      <c r="AC167" s="8">
        <v>3.0</v>
      </c>
      <c r="AD167" s="8">
        <v>10.0</v>
      </c>
      <c r="AE167" s="8">
        <v>0.0</v>
      </c>
      <c r="AF167" s="8">
        <v>0.0</v>
      </c>
      <c r="AG167" s="8">
        <v>22.0</v>
      </c>
      <c r="AH167" s="8">
        <v>64309.38337142088</v>
      </c>
      <c r="AI167" s="8">
        <v>41780.0</v>
      </c>
      <c r="AJ167" s="8">
        <f t="shared" si="5"/>
        <v>144198622.8</v>
      </c>
      <c r="AK167" s="9">
        <v>1.646103E8</v>
      </c>
    </row>
    <row r="168" ht="16.5" customHeight="1">
      <c r="A168" s="4">
        <v>43998.0</v>
      </c>
      <c r="B168" s="5">
        <v>9.812582781456953</v>
      </c>
      <c r="C168" s="5">
        <v>14.51222222222222</v>
      </c>
      <c r="D168" s="5">
        <v>23.669999999999998</v>
      </c>
      <c r="E168" s="5">
        <v>15.787417218543046</v>
      </c>
      <c r="F168" s="5">
        <v>21.026666666666664</v>
      </c>
      <c r="G168" s="5">
        <v>30.279999999999994</v>
      </c>
      <c r="H168" s="5">
        <v>4.082119205298014</v>
      </c>
      <c r="I168" s="5">
        <v>8.134444444444444</v>
      </c>
      <c r="J168" s="5">
        <v>17.63</v>
      </c>
      <c r="K168" s="5">
        <v>11.705298013245036</v>
      </c>
      <c r="L168" s="5">
        <v>12.892222222222227</v>
      </c>
      <c r="M168" s="5">
        <v>12.65</v>
      </c>
      <c r="N168" s="5">
        <v>60.239072847682145</v>
      </c>
      <c r="O168" s="5">
        <v>59.55555555555558</v>
      </c>
      <c r="P168" s="5">
        <v>70.24</v>
      </c>
      <c r="Q168" s="5">
        <v>2.0794701986754967</v>
      </c>
      <c r="R168" s="5">
        <v>2.7055555555555557</v>
      </c>
      <c r="S168" s="5">
        <v>3.7</v>
      </c>
      <c r="T168" s="5">
        <v>14.678145695364242</v>
      </c>
      <c r="U168" s="5">
        <v>17.74111111111111</v>
      </c>
      <c r="V168" s="5">
        <v>21.11</v>
      </c>
      <c r="W168" s="5">
        <v>210.19205298013244</v>
      </c>
      <c r="X168" s="5">
        <v>186.05555555555554</v>
      </c>
      <c r="Y168" s="5">
        <v>332.6</v>
      </c>
      <c r="Z168" s="5">
        <v>1.43</v>
      </c>
      <c r="AA168" s="5">
        <v>5.0</v>
      </c>
      <c r="AB168" s="5">
        <v>4.0</v>
      </c>
      <c r="AC168" s="5">
        <v>4.0</v>
      </c>
      <c r="AD168" s="5">
        <v>15.0</v>
      </c>
      <c r="AE168" s="5">
        <v>0.0</v>
      </c>
      <c r="AF168" s="5">
        <v>0.0</v>
      </c>
      <c r="AG168" s="5">
        <v>28.0</v>
      </c>
      <c r="AH168" s="5">
        <v>58421.37192168459</v>
      </c>
      <c r="AI168" s="5">
        <v>35680.0</v>
      </c>
      <c r="AJ168" s="5">
        <f t="shared" si="5"/>
        <v>96558589.2</v>
      </c>
      <c r="AK168" s="6">
        <v>1.102267E8</v>
      </c>
    </row>
    <row r="169" ht="16.5" customHeight="1">
      <c r="A169" s="7">
        <v>43999.0</v>
      </c>
      <c r="B169" s="8">
        <v>9.965562913907286</v>
      </c>
      <c r="C169" s="8">
        <v>14.661111111111111</v>
      </c>
      <c r="D169" s="8">
        <v>23.740000000000002</v>
      </c>
      <c r="E169" s="8">
        <v>15.944370860927151</v>
      </c>
      <c r="F169" s="8">
        <v>21.168888888888887</v>
      </c>
      <c r="G169" s="8">
        <v>30.49</v>
      </c>
      <c r="H169" s="8">
        <v>4.2298013245033115</v>
      </c>
      <c r="I169" s="8">
        <v>8.314444444444446</v>
      </c>
      <c r="J169" s="8">
        <v>17.63</v>
      </c>
      <c r="K169" s="8">
        <v>11.714569536423845</v>
      </c>
      <c r="L169" s="8">
        <v>12.854444444444448</v>
      </c>
      <c r="M169" s="8">
        <v>12.86</v>
      </c>
      <c r="N169" s="8">
        <v>60.28874172185433</v>
      </c>
      <c r="O169" s="8">
        <v>59.7466666666667</v>
      </c>
      <c r="P169" s="8">
        <v>70.43</v>
      </c>
      <c r="Q169" s="8">
        <v>2.0794701986754967</v>
      </c>
      <c r="R169" s="8">
        <v>2.7055555555555557</v>
      </c>
      <c r="S169" s="8">
        <v>3.7</v>
      </c>
      <c r="T169" s="8">
        <v>14.786754966887422</v>
      </c>
      <c r="U169" s="8">
        <v>17.812222222222218</v>
      </c>
      <c r="V169" s="8">
        <v>21.369999999999997</v>
      </c>
      <c r="W169" s="8">
        <v>210.27152317880794</v>
      </c>
      <c r="X169" s="8">
        <v>186.1888888888889</v>
      </c>
      <c r="Y169" s="8">
        <v>320.3</v>
      </c>
      <c r="Z169" s="8">
        <v>1.54</v>
      </c>
      <c r="AA169" s="8">
        <v>7.0</v>
      </c>
      <c r="AB169" s="8">
        <v>4.0</v>
      </c>
      <c r="AC169" s="8">
        <v>4.0</v>
      </c>
      <c r="AD169" s="8">
        <v>8.0</v>
      </c>
      <c r="AE169" s="8">
        <v>0.0</v>
      </c>
      <c r="AF169" s="8">
        <v>0.0</v>
      </c>
      <c r="AG169" s="8">
        <v>23.0</v>
      </c>
      <c r="AH169" s="8">
        <v>68678.07159709925</v>
      </c>
      <c r="AI169" s="8">
        <v>32020.0</v>
      </c>
      <c r="AJ169" s="8">
        <f t="shared" si="5"/>
        <v>101711659.2</v>
      </c>
      <c r="AK169" s="9">
        <v>1.161092E8</v>
      </c>
    </row>
    <row r="170" ht="16.5" customHeight="1">
      <c r="A170" s="4">
        <v>44000.0</v>
      </c>
      <c r="B170" s="5">
        <v>10.106622516556294</v>
      </c>
      <c r="C170" s="5">
        <v>14.823333333333334</v>
      </c>
      <c r="D170" s="5">
        <v>23.75</v>
      </c>
      <c r="E170" s="5">
        <v>16.096688741721852</v>
      </c>
      <c r="F170" s="5">
        <v>21.328888888888887</v>
      </c>
      <c r="G170" s="5">
        <v>30.459999999999997</v>
      </c>
      <c r="H170" s="5">
        <v>4.347682119205298</v>
      </c>
      <c r="I170" s="5">
        <v>8.447777777777777</v>
      </c>
      <c r="J170" s="5">
        <v>17.78</v>
      </c>
      <c r="K170" s="5">
        <v>11.749006622516559</v>
      </c>
      <c r="L170" s="5">
        <v>12.881111111111114</v>
      </c>
      <c r="M170" s="5">
        <v>12.679999999999998</v>
      </c>
      <c r="N170" s="5">
        <v>60.371523178807976</v>
      </c>
      <c r="O170" s="5">
        <v>59.9966666666667</v>
      </c>
      <c r="P170" s="5">
        <v>71.37</v>
      </c>
      <c r="Q170" s="5">
        <v>2.0794701986754967</v>
      </c>
      <c r="R170" s="5">
        <v>2.7055555555555557</v>
      </c>
      <c r="S170" s="5">
        <v>3.7</v>
      </c>
      <c r="T170" s="5">
        <v>14.8794701986755</v>
      </c>
      <c r="U170" s="5">
        <v>17.921111111111106</v>
      </c>
      <c r="V170" s="5">
        <v>21.109999999999996</v>
      </c>
      <c r="W170" s="5">
        <v>210.27152317880794</v>
      </c>
      <c r="X170" s="5">
        <v>186.1888888888889</v>
      </c>
      <c r="Y170" s="5">
        <v>320.3</v>
      </c>
      <c r="Z170" s="5">
        <v>1.6</v>
      </c>
      <c r="AA170" s="5">
        <v>7.0</v>
      </c>
      <c r="AB170" s="5">
        <v>5.0</v>
      </c>
      <c r="AC170" s="5">
        <v>4.0</v>
      </c>
      <c r="AD170" s="5">
        <v>12.0</v>
      </c>
      <c r="AE170" s="5">
        <v>0.0</v>
      </c>
      <c r="AF170" s="5">
        <v>0.0</v>
      </c>
      <c r="AG170" s="5">
        <v>28.0</v>
      </c>
      <c r="AH170" s="5">
        <v>65188.21617846188</v>
      </c>
      <c r="AI170" s="5">
        <v>41960.0</v>
      </c>
      <c r="AJ170" s="5">
        <f t="shared" si="5"/>
        <v>116992778.4</v>
      </c>
      <c r="AK170" s="6">
        <v>1.335534E8</v>
      </c>
    </row>
    <row r="171" ht="16.5" customHeight="1">
      <c r="A171" s="7">
        <v>44001.0</v>
      </c>
      <c r="B171" s="8">
        <v>10.228476821192055</v>
      </c>
      <c r="C171" s="8">
        <v>14.944444444444445</v>
      </c>
      <c r="D171" s="8">
        <v>23.300000000000004</v>
      </c>
      <c r="E171" s="8">
        <v>16.212582781456952</v>
      </c>
      <c r="F171" s="8">
        <v>21.408888888888885</v>
      </c>
      <c r="G171" s="8">
        <v>29.380000000000003</v>
      </c>
      <c r="H171" s="8">
        <v>4.47682119205298</v>
      </c>
      <c r="I171" s="8">
        <v>8.585555555555556</v>
      </c>
      <c r="J171" s="8">
        <v>17.8</v>
      </c>
      <c r="K171" s="8">
        <v>11.735761589403976</v>
      </c>
      <c r="L171" s="8">
        <v>12.823333333333334</v>
      </c>
      <c r="M171" s="8">
        <v>11.580000000000002</v>
      </c>
      <c r="N171" s="8">
        <v>60.51655629139075</v>
      </c>
      <c r="O171" s="8">
        <v>60.50000000000003</v>
      </c>
      <c r="P171" s="8">
        <v>72.42</v>
      </c>
      <c r="Q171" s="8">
        <v>2.0794701986754967</v>
      </c>
      <c r="R171" s="8">
        <v>2.7055555555555557</v>
      </c>
      <c r="S171" s="8">
        <v>3.7</v>
      </c>
      <c r="T171" s="8">
        <v>14.891390728476823</v>
      </c>
      <c r="U171" s="8">
        <v>17.792222222222218</v>
      </c>
      <c r="V171" s="8">
        <v>19.359999999999996</v>
      </c>
      <c r="W171" s="8">
        <v>210.27814569536423</v>
      </c>
      <c r="X171" s="8">
        <v>186.2</v>
      </c>
      <c r="Y171" s="8">
        <v>284.4</v>
      </c>
      <c r="Z171" s="8">
        <v>1.75</v>
      </c>
      <c r="AA171" s="8">
        <v>5.0</v>
      </c>
      <c r="AB171" s="8">
        <v>3.0</v>
      </c>
      <c r="AC171" s="8">
        <v>3.0</v>
      </c>
      <c r="AD171" s="8">
        <v>9.0</v>
      </c>
      <c r="AE171" s="8">
        <v>0.0</v>
      </c>
      <c r="AF171" s="8">
        <v>0.0</v>
      </c>
      <c r="AG171" s="8">
        <v>20.0</v>
      </c>
      <c r="AH171" s="8">
        <v>57528.35037230556</v>
      </c>
      <c r="AI171" s="8">
        <v>15760.0</v>
      </c>
      <c r="AJ171" s="8">
        <f t="shared" si="5"/>
        <v>47975103.6</v>
      </c>
      <c r="AK171" s="9">
        <v>5.47661E7</v>
      </c>
    </row>
    <row r="172" ht="16.5" customHeight="1">
      <c r="A172" s="4">
        <v>44002.0</v>
      </c>
      <c r="B172" s="5">
        <v>10.359602649006623</v>
      </c>
      <c r="C172" s="5">
        <v>15.01888888888889</v>
      </c>
      <c r="D172" s="5">
        <v>22.78000000000001</v>
      </c>
      <c r="E172" s="5">
        <v>16.37682119205298</v>
      </c>
      <c r="F172" s="5">
        <v>21.481111111111108</v>
      </c>
      <c r="G172" s="5">
        <v>28.809999999999995</v>
      </c>
      <c r="H172" s="5">
        <v>4.591390728476821</v>
      </c>
      <c r="I172" s="5">
        <v>8.727777777777778</v>
      </c>
      <c r="J172" s="5">
        <v>17.61</v>
      </c>
      <c r="K172" s="5">
        <v>11.785430463576162</v>
      </c>
      <c r="L172" s="5">
        <v>12.753333333333336</v>
      </c>
      <c r="M172" s="5">
        <v>11.2</v>
      </c>
      <c r="N172" s="5">
        <v>60.64569536423845</v>
      </c>
      <c r="O172" s="5">
        <v>60.87000000000003</v>
      </c>
      <c r="P172" s="5">
        <v>73.36</v>
      </c>
      <c r="Q172" s="5">
        <v>2.0794701986754967</v>
      </c>
      <c r="R172" s="5">
        <v>2.7055555555555557</v>
      </c>
      <c r="S172" s="5">
        <v>3.7</v>
      </c>
      <c r="T172" s="5">
        <v>14.958278145695363</v>
      </c>
      <c r="U172" s="5">
        <v>17.811111111111106</v>
      </c>
      <c r="V172" s="5">
        <v>18.749999999999996</v>
      </c>
      <c r="W172" s="5">
        <v>210.27814569536423</v>
      </c>
      <c r="X172" s="5">
        <v>186.2</v>
      </c>
      <c r="Y172" s="5">
        <v>269.8</v>
      </c>
      <c r="Z172" s="5">
        <v>0.0</v>
      </c>
      <c r="AA172" s="5"/>
      <c r="AB172" s="5"/>
      <c r="AC172" s="5"/>
      <c r="AD172" s="5"/>
      <c r="AE172" s="5"/>
      <c r="AF172" s="5"/>
      <c r="AG172" s="5"/>
      <c r="AH172" s="5">
        <v>0.0</v>
      </c>
      <c r="AI172" s="5">
        <v>0.0</v>
      </c>
      <c r="AJ172" s="5">
        <f t="shared" si="5"/>
        <v>0</v>
      </c>
      <c r="AK172" s="6">
        <v>0.0</v>
      </c>
    </row>
    <row r="173" ht="16.5" customHeight="1">
      <c r="A173" s="7">
        <v>44003.0</v>
      </c>
      <c r="B173" s="8">
        <v>10.515231788079472</v>
      </c>
      <c r="C173" s="8">
        <v>15.112222222222222</v>
      </c>
      <c r="D173" s="8">
        <v>22.400000000000002</v>
      </c>
      <c r="E173" s="8">
        <v>16.541721854304637</v>
      </c>
      <c r="F173" s="8">
        <v>21.592222222222222</v>
      </c>
      <c r="G173" s="8">
        <v>28.369999999999997</v>
      </c>
      <c r="H173" s="8">
        <v>4.7456953642384105</v>
      </c>
      <c r="I173" s="8">
        <v>8.862222222222222</v>
      </c>
      <c r="J173" s="8">
        <v>17.26</v>
      </c>
      <c r="K173" s="8">
        <v>11.796026490066229</v>
      </c>
      <c r="L173" s="8">
        <v>12.73</v>
      </c>
      <c r="M173" s="8">
        <v>11.11</v>
      </c>
      <c r="N173" s="8">
        <v>60.836423841059634</v>
      </c>
      <c r="O173" s="8">
        <v>61.25444444444448</v>
      </c>
      <c r="P173" s="8">
        <v>74.76000000000002</v>
      </c>
      <c r="Q173" s="8">
        <v>2.119205298013245</v>
      </c>
      <c r="R173" s="8">
        <v>2.772222222222222</v>
      </c>
      <c r="S173" s="8">
        <v>3.2</v>
      </c>
      <c r="T173" s="8">
        <v>15.021192052980131</v>
      </c>
      <c r="U173" s="8">
        <v>17.827777777777772</v>
      </c>
      <c r="V173" s="8">
        <v>18.66</v>
      </c>
      <c r="W173" s="8">
        <v>213.09271523178808</v>
      </c>
      <c r="X173" s="8">
        <v>190.92222222222222</v>
      </c>
      <c r="Y173" s="8">
        <v>288.6</v>
      </c>
      <c r="Z173" s="8">
        <v>0.0</v>
      </c>
      <c r="AA173" s="8"/>
      <c r="AB173" s="8"/>
      <c r="AC173" s="8"/>
      <c r="AD173" s="8"/>
      <c r="AE173" s="8"/>
      <c r="AF173" s="8"/>
      <c r="AG173" s="8"/>
      <c r="AH173" s="8">
        <v>0.0</v>
      </c>
      <c r="AI173" s="8">
        <v>0.0</v>
      </c>
      <c r="AJ173" s="8">
        <f t="shared" si="5"/>
        <v>0</v>
      </c>
      <c r="AK173" s="9">
        <v>0.0</v>
      </c>
    </row>
    <row r="174" ht="16.5" customHeight="1">
      <c r="A174" s="4">
        <v>44004.0</v>
      </c>
      <c r="B174" s="5">
        <v>10.660927152317882</v>
      </c>
      <c r="C174" s="5">
        <v>15.28222222222222</v>
      </c>
      <c r="D174" s="5">
        <v>22.280000000000005</v>
      </c>
      <c r="E174" s="5">
        <v>16.71456953642384</v>
      </c>
      <c r="F174" s="5">
        <v>21.75777777777778</v>
      </c>
      <c r="G174" s="5">
        <v>28.369999999999997</v>
      </c>
      <c r="H174" s="5">
        <v>4.880794701986755</v>
      </c>
      <c r="I174" s="5">
        <v>9.065555555555555</v>
      </c>
      <c r="J174" s="5">
        <v>17.11</v>
      </c>
      <c r="K174" s="5">
        <v>11.833774834437088</v>
      </c>
      <c r="L174" s="5">
        <v>12.692222222222222</v>
      </c>
      <c r="M174" s="5">
        <v>11.26</v>
      </c>
      <c r="N174" s="5">
        <v>60.99735099337751</v>
      </c>
      <c r="O174" s="5">
        <v>61.55000000000002</v>
      </c>
      <c r="P174" s="5">
        <v>74.34</v>
      </c>
      <c r="Q174" s="5">
        <v>2.119205298013245</v>
      </c>
      <c r="R174" s="5">
        <v>2.772222222222222</v>
      </c>
      <c r="S174" s="5">
        <v>1.6</v>
      </c>
      <c r="T174" s="5">
        <v>15.162913907284764</v>
      </c>
      <c r="U174" s="5">
        <v>17.879999999999995</v>
      </c>
      <c r="V174" s="5">
        <v>18.749999999999996</v>
      </c>
      <c r="W174" s="5">
        <v>216.8476821192053</v>
      </c>
      <c r="X174" s="5">
        <v>196.9777777777778</v>
      </c>
      <c r="Y174" s="5">
        <v>288.7</v>
      </c>
      <c r="Z174" s="5">
        <v>2.12</v>
      </c>
      <c r="AA174" s="5">
        <v>5.0</v>
      </c>
      <c r="AB174" s="5">
        <v>3.0</v>
      </c>
      <c r="AC174" s="5">
        <v>2.0</v>
      </c>
      <c r="AD174" s="5">
        <v>5.0</v>
      </c>
      <c r="AE174" s="5">
        <v>0.0</v>
      </c>
      <c r="AF174" s="5">
        <v>0.0</v>
      </c>
      <c r="AG174" s="5">
        <v>15.0</v>
      </c>
      <c r="AH174" s="5">
        <v>61746.04762181661</v>
      </c>
      <c r="AI174" s="5">
        <v>28260.0</v>
      </c>
      <c r="AJ174" s="5">
        <f t="shared" si="5"/>
        <v>111693679.2</v>
      </c>
      <c r="AK174" s="6">
        <v>1.275042E8</v>
      </c>
    </row>
    <row r="175" ht="16.5" customHeight="1">
      <c r="A175" s="7">
        <v>44005.0</v>
      </c>
      <c r="B175" s="8">
        <v>10.796026490066227</v>
      </c>
      <c r="C175" s="8">
        <v>15.458888888888888</v>
      </c>
      <c r="D175" s="8">
        <v>22.400000000000006</v>
      </c>
      <c r="E175" s="8">
        <v>16.873509933774834</v>
      </c>
      <c r="F175" s="8">
        <v>21.931111111111115</v>
      </c>
      <c r="G175" s="8">
        <v>28.909999999999997</v>
      </c>
      <c r="H175" s="8">
        <v>4.975496688741722</v>
      </c>
      <c r="I175" s="8">
        <v>9.236666666666668</v>
      </c>
      <c r="J175" s="8">
        <v>16.869999999999997</v>
      </c>
      <c r="K175" s="8">
        <v>11.898013245033114</v>
      </c>
      <c r="L175" s="8">
        <v>12.694444444444445</v>
      </c>
      <c r="M175" s="8">
        <v>12.04</v>
      </c>
      <c r="N175" s="8">
        <v>60.9450331125828</v>
      </c>
      <c r="O175" s="8">
        <v>61.73444444444447</v>
      </c>
      <c r="P175" s="8">
        <v>72.8</v>
      </c>
      <c r="Q175" s="8">
        <v>2.115894039735099</v>
      </c>
      <c r="R175" s="8">
        <v>2.772222222222222</v>
      </c>
      <c r="S175" s="8">
        <v>1.2</v>
      </c>
      <c r="T175" s="8">
        <v>15.296026490066224</v>
      </c>
      <c r="U175" s="8">
        <v>17.953333333333326</v>
      </c>
      <c r="V175" s="8">
        <v>20.43</v>
      </c>
      <c r="W175" s="8">
        <v>211.19205298013244</v>
      </c>
      <c r="X175" s="8">
        <v>196.8111111111111</v>
      </c>
      <c r="Y175" s="8">
        <v>243.3</v>
      </c>
      <c r="Z175" s="8">
        <v>1.24</v>
      </c>
      <c r="AA175" s="8">
        <v>2.0</v>
      </c>
      <c r="AB175" s="8">
        <v>2.0</v>
      </c>
      <c r="AC175" s="8">
        <v>2.0</v>
      </c>
      <c r="AD175" s="8">
        <v>9.0</v>
      </c>
      <c r="AE175" s="8">
        <v>0.0</v>
      </c>
      <c r="AF175" s="8">
        <v>0.0</v>
      </c>
      <c r="AG175" s="8">
        <v>15.0</v>
      </c>
      <c r="AH175" s="8">
        <v>66829.72654154431</v>
      </c>
      <c r="AI175" s="8">
        <v>22700.0</v>
      </c>
      <c r="AJ175" s="8">
        <f t="shared" si="5"/>
        <v>60371029.2</v>
      </c>
      <c r="AK175" s="9">
        <v>6.89167E7</v>
      </c>
    </row>
    <row r="176" ht="16.5" customHeight="1">
      <c r="A176" s="4">
        <v>44006.0</v>
      </c>
      <c r="B176" s="5">
        <v>10.948344370860928</v>
      </c>
      <c r="C176" s="5">
        <v>15.621111111111112</v>
      </c>
      <c r="D176" s="5">
        <v>22.510000000000005</v>
      </c>
      <c r="E176" s="5">
        <v>17.027152317880795</v>
      </c>
      <c r="F176" s="5">
        <v>22.08555555555556</v>
      </c>
      <c r="G176" s="5">
        <v>29.23</v>
      </c>
      <c r="H176" s="5">
        <v>5.118543046357616</v>
      </c>
      <c r="I176" s="5">
        <v>9.421111111111113</v>
      </c>
      <c r="J176" s="5">
        <v>16.83</v>
      </c>
      <c r="K176" s="5">
        <v>11.908609271523183</v>
      </c>
      <c r="L176" s="5">
        <v>12.664444444444447</v>
      </c>
      <c r="M176" s="5">
        <v>12.4</v>
      </c>
      <c r="N176" s="5">
        <v>60.83245033112585</v>
      </c>
      <c r="O176" s="5">
        <v>61.85222222222225</v>
      </c>
      <c r="P176" s="5">
        <v>71.53999999999999</v>
      </c>
      <c r="Q176" s="5">
        <v>2.115894039735099</v>
      </c>
      <c r="R176" s="5">
        <v>2.772222222222222</v>
      </c>
      <c r="S176" s="5">
        <v>1.2</v>
      </c>
      <c r="T176" s="5">
        <v>15.386754966887414</v>
      </c>
      <c r="U176" s="5">
        <v>17.992222222222214</v>
      </c>
      <c r="V176" s="5">
        <v>20.21</v>
      </c>
      <c r="W176" s="5">
        <v>206.7682119205298</v>
      </c>
      <c r="X176" s="5">
        <v>194.63333333333333</v>
      </c>
      <c r="Y176" s="5">
        <v>179.7</v>
      </c>
      <c r="Z176" s="5">
        <v>1.97</v>
      </c>
      <c r="AA176" s="5">
        <v>8.0</v>
      </c>
      <c r="AB176" s="5">
        <v>6.0</v>
      </c>
      <c r="AC176" s="5">
        <v>3.0</v>
      </c>
      <c r="AD176" s="5">
        <v>13.0</v>
      </c>
      <c r="AE176" s="5">
        <v>0.0</v>
      </c>
      <c r="AF176" s="5">
        <v>0.0</v>
      </c>
      <c r="AG176" s="5">
        <v>30.0</v>
      </c>
      <c r="AH176" s="5">
        <v>57890.06232127844</v>
      </c>
      <c r="AI176" s="5">
        <v>27900.0</v>
      </c>
      <c r="AJ176" s="5">
        <f t="shared" si="5"/>
        <v>83224730.4</v>
      </c>
      <c r="AK176" s="6">
        <v>9.50054E7</v>
      </c>
    </row>
    <row r="177" ht="16.5" customHeight="1">
      <c r="A177" s="7">
        <v>44007.0</v>
      </c>
      <c r="B177" s="8">
        <v>11.056953642384107</v>
      </c>
      <c r="C177" s="8">
        <v>15.708888888888888</v>
      </c>
      <c r="D177" s="8">
        <v>22.200000000000003</v>
      </c>
      <c r="E177" s="8">
        <v>17.137748344370863</v>
      </c>
      <c r="F177" s="8">
        <v>22.12555555555556</v>
      </c>
      <c r="G177" s="8">
        <v>28.75</v>
      </c>
      <c r="H177" s="8">
        <v>5.232450331125829</v>
      </c>
      <c r="I177" s="8">
        <v>9.555555555555555</v>
      </c>
      <c r="J177" s="8">
        <v>16.58</v>
      </c>
      <c r="K177" s="8">
        <v>11.905298013245037</v>
      </c>
      <c r="L177" s="8">
        <v>12.57</v>
      </c>
      <c r="M177" s="8">
        <v>12.17</v>
      </c>
      <c r="N177" s="8">
        <v>60.84105960264903</v>
      </c>
      <c r="O177" s="8">
        <v>62.04222222222226</v>
      </c>
      <c r="P177" s="8">
        <v>71.89000000000001</v>
      </c>
      <c r="Q177" s="8">
        <v>2.2086092715231787</v>
      </c>
      <c r="R177" s="8">
        <v>2.8555555555555556</v>
      </c>
      <c r="S177" s="8">
        <v>2.0</v>
      </c>
      <c r="T177" s="8">
        <v>15.399337748344365</v>
      </c>
      <c r="U177" s="8">
        <v>17.90888888888888</v>
      </c>
      <c r="V177" s="8">
        <v>19.08</v>
      </c>
      <c r="W177" s="8">
        <v>210.8476821192053</v>
      </c>
      <c r="X177" s="8">
        <v>196.87777777777777</v>
      </c>
      <c r="Y177" s="8">
        <v>162.1</v>
      </c>
      <c r="Z177" s="8">
        <v>2.33</v>
      </c>
      <c r="AA177" s="8">
        <v>7.0</v>
      </c>
      <c r="AB177" s="8">
        <v>8.0</v>
      </c>
      <c r="AC177" s="8">
        <v>6.0</v>
      </c>
      <c r="AD177" s="8">
        <v>9.0</v>
      </c>
      <c r="AE177" s="8">
        <v>0.0</v>
      </c>
      <c r="AF177" s="8">
        <v>0.0</v>
      </c>
      <c r="AG177" s="8">
        <v>24.0</v>
      </c>
      <c r="AH177" s="8">
        <v>42659.12086154102</v>
      </c>
      <c r="AI177" s="8">
        <v>16825.0</v>
      </c>
      <c r="AJ177" s="8">
        <f t="shared" si="5"/>
        <v>47020701.6</v>
      </c>
      <c r="AK177" s="9">
        <v>5.36766E7</v>
      </c>
    </row>
    <row r="178" ht="16.5" customHeight="1">
      <c r="A178" s="4">
        <v>44008.0</v>
      </c>
      <c r="B178" s="5">
        <v>11.161589403973512</v>
      </c>
      <c r="C178" s="5">
        <v>15.797777777777778</v>
      </c>
      <c r="D178" s="5">
        <v>21.94</v>
      </c>
      <c r="E178" s="5">
        <v>17.210596026490066</v>
      </c>
      <c r="F178" s="5">
        <v>22.194444444444446</v>
      </c>
      <c r="G178" s="5">
        <v>28.23</v>
      </c>
      <c r="H178" s="5">
        <v>5.358278145695365</v>
      </c>
      <c r="I178" s="5">
        <v>9.676666666666668</v>
      </c>
      <c r="J178" s="5">
        <v>16.59</v>
      </c>
      <c r="K178" s="5">
        <v>11.852317880794706</v>
      </c>
      <c r="L178" s="5">
        <v>12.517777777777777</v>
      </c>
      <c r="M178" s="5">
        <v>11.639999999999999</v>
      </c>
      <c r="N178" s="5">
        <v>60.990728476821204</v>
      </c>
      <c r="O178" s="5">
        <v>62.137777777777806</v>
      </c>
      <c r="P178" s="5">
        <v>75.28</v>
      </c>
      <c r="Q178" s="5">
        <v>2.2218543046357615</v>
      </c>
      <c r="R178" s="5">
        <v>2.8222222222222224</v>
      </c>
      <c r="S178" s="5">
        <v>2.2</v>
      </c>
      <c r="T178" s="5">
        <v>15.365562913907281</v>
      </c>
      <c r="U178" s="5">
        <v>17.884444444444437</v>
      </c>
      <c r="V178" s="5">
        <v>17.249999999999996</v>
      </c>
      <c r="W178" s="5">
        <v>220.31788079470198</v>
      </c>
      <c r="X178" s="5">
        <v>202.07777777777778</v>
      </c>
      <c r="Y178" s="5">
        <v>305.1</v>
      </c>
      <c r="Z178" s="5">
        <v>2.03</v>
      </c>
      <c r="AA178" s="5">
        <v>3.0</v>
      </c>
      <c r="AB178" s="5">
        <v>4.0</v>
      </c>
      <c r="AC178" s="5">
        <v>3.0</v>
      </c>
      <c r="AD178" s="5">
        <v>6.0</v>
      </c>
      <c r="AE178" s="5">
        <v>0.0</v>
      </c>
      <c r="AF178" s="5">
        <v>0.0</v>
      </c>
      <c r="AG178" s="5">
        <v>14.0</v>
      </c>
      <c r="AH178" s="5">
        <v>57572.75902248127</v>
      </c>
      <c r="AI178" s="5">
        <v>18970.0</v>
      </c>
      <c r="AJ178" s="5">
        <f t="shared" si="5"/>
        <v>49247581.2</v>
      </c>
      <c r="AK178" s="6">
        <v>5.62187E7</v>
      </c>
    </row>
    <row r="179" ht="16.5" customHeight="1">
      <c r="A179" s="7">
        <v>44009.0</v>
      </c>
      <c r="B179" s="8">
        <v>11.272185430463578</v>
      </c>
      <c r="C179" s="8">
        <v>15.956666666666669</v>
      </c>
      <c r="D179" s="8">
        <v>21.9</v>
      </c>
      <c r="E179" s="8">
        <v>17.337748344370862</v>
      </c>
      <c r="F179" s="8">
        <v>22.362222222222222</v>
      </c>
      <c r="G179" s="8">
        <v>27.840000000000003</v>
      </c>
      <c r="H179" s="8">
        <v>5.460927152317883</v>
      </c>
      <c r="I179" s="8">
        <v>9.862222222222224</v>
      </c>
      <c r="J179" s="8">
        <v>16.91</v>
      </c>
      <c r="K179" s="8">
        <v>11.876821192052983</v>
      </c>
      <c r="L179" s="8">
        <v>12.5</v>
      </c>
      <c r="M179" s="8">
        <v>10.93</v>
      </c>
      <c r="N179" s="8">
        <v>61.05761589403974</v>
      </c>
      <c r="O179" s="8">
        <v>62.35333333333335</v>
      </c>
      <c r="P179" s="8">
        <v>76.71000000000001</v>
      </c>
      <c r="Q179" s="8">
        <v>2.2152317880794703</v>
      </c>
      <c r="R179" s="8">
        <v>2.8222222222222224</v>
      </c>
      <c r="S179" s="8">
        <v>2.2</v>
      </c>
      <c r="T179" s="8">
        <v>15.43907284768211</v>
      </c>
      <c r="U179" s="8">
        <v>17.906666666666663</v>
      </c>
      <c r="V179" s="8">
        <v>15.949999999999998</v>
      </c>
      <c r="W179" s="8">
        <v>221.98013245033113</v>
      </c>
      <c r="X179" s="8">
        <v>209.9111111111111</v>
      </c>
      <c r="Y179" s="8">
        <v>374.4</v>
      </c>
      <c r="Z179" s="8">
        <v>3.0</v>
      </c>
      <c r="AA179" s="8">
        <v>1.0</v>
      </c>
      <c r="AB179" s="8">
        <v>0.0</v>
      </c>
      <c r="AC179" s="8">
        <v>0.0</v>
      </c>
      <c r="AD179" s="8">
        <v>0.0</v>
      </c>
      <c r="AE179" s="8">
        <v>0.0</v>
      </c>
      <c r="AF179" s="8">
        <v>0.0</v>
      </c>
      <c r="AG179" s="8">
        <v>1.0</v>
      </c>
      <c r="AH179" s="8">
        <v>54000.0</v>
      </c>
      <c r="AI179" s="8">
        <v>300.0</v>
      </c>
      <c r="AJ179" s="8">
        <f t="shared" si="5"/>
        <v>1419120</v>
      </c>
      <c r="AK179" s="9">
        <v>1620000.0</v>
      </c>
    </row>
    <row r="180" ht="16.5" customHeight="1">
      <c r="A180" s="4">
        <v>44010.0</v>
      </c>
      <c r="B180" s="5">
        <v>11.38543046357616</v>
      </c>
      <c r="C180" s="5">
        <v>16.141111111111112</v>
      </c>
      <c r="D180" s="5">
        <v>22.009999999999998</v>
      </c>
      <c r="E180" s="5">
        <v>17.456291390728474</v>
      </c>
      <c r="F180" s="5">
        <v>22.53777777777778</v>
      </c>
      <c r="G180" s="5">
        <v>27.71</v>
      </c>
      <c r="H180" s="5">
        <v>5.582781456953644</v>
      </c>
      <c r="I180" s="5">
        <v>10.072222222222225</v>
      </c>
      <c r="J180" s="5">
        <v>17.33</v>
      </c>
      <c r="K180" s="5">
        <v>11.873509933774837</v>
      </c>
      <c r="L180" s="5">
        <v>12.465555555555554</v>
      </c>
      <c r="M180" s="5">
        <v>10.38</v>
      </c>
      <c r="N180" s="5">
        <v>61.111258278145705</v>
      </c>
      <c r="O180" s="5">
        <v>62.43222222222224</v>
      </c>
      <c r="P180" s="5">
        <v>77.28999999999999</v>
      </c>
      <c r="Q180" s="5">
        <v>2.2152317880794703</v>
      </c>
      <c r="R180" s="5">
        <v>2.8222222222222224</v>
      </c>
      <c r="S180" s="5">
        <v>2.2</v>
      </c>
      <c r="T180" s="5">
        <v>15.498013245033105</v>
      </c>
      <c r="U180" s="5">
        <v>17.90555555555555</v>
      </c>
      <c r="V180" s="5">
        <v>15.24</v>
      </c>
      <c r="W180" s="5">
        <v>218.50331125827816</v>
      </c>
      <c r="X180" s="5">
        <v>210.72222222222223</v>
      </c>
      <c r="Y180" s="5">
        <v>381.7</v>
      </c>
      <c r="Z180" s="5">
        <v>0.0</v>
      </c>
      <c r="AA180" s="5"/>
      <c r="AB180" s="5"/>
      <c r="AC180" s="5"/>
      <c r="AD180" s="5"/>
      <c r="AE180" s="5"/>
      <c r="AF180" s="5"/>
      <c r="AG180" s="5"/>
      <c r="AH180" s="5">
        <v>0.0</v>
      </c>
      <c r="AI180" s="5">
        <v>0.0</v>
      </c>
      <c r="AJ180" s="5">
        <f t="shared" si="5"/>
        <v>0</v>
      </c>
      <c r="AK180" s="6">
        <v>0.0</v>
      </c>
    </row>
    <row r="181" ht="16.5" customHeight="1">
      <c r="A181" s="7">
        <v>44011.0</v>
      </c>
      <c r="B181" s="8">
        <v>11.520529801324505</v>
      </c>
      <c r="C181" s="8">
        <v>16.305555555555554</v>
      </c>
      <c r="D181" s="8">
        <v>22.389999999999997</v>
      </c>
      <c r="E181" s="8">
        <v>17.596026490066226</v>
      </c>
      <c r="F181" s="8">
        <v>22.682222222222222</v>
      </c>
      <c r="G181" s="8">
        <v>28.479999999999997</v>
      </c>
      <c r="H181" s="8">
        <v>5.714569536423842</v>
      </c>
      <c r="I181" s="8">
        <v>10.260000000000002</v>
      </c>
      <c r="J181" s="8">
        <v>17.5</v>
      </c>
      <c r="K181" s="8">
        <v>11.881456953642388</v>
      </c>
      <c r="L181" s="8">
        <v>12.422222222222219</v>
      </c>
      <c r="M181" s="8">
        <v>10.98</v>
      </c>
      <c r="N181" s="8">
        <v>61.13443708609271</v>
      </c>
      <c r="O181" s="8">
        <v>62.52333333333335</v>
      </c>
      <c r="P181" s="8">
        <v>76.51999999999998</v>
      </c>
      <c r="Q181" s="8">
        <v>2.2152317880794703</v>
      </c>
      <c r="R181" s="8">
        <v>2.8222222222222224</v>
      </c>
      <c r="S181" s="8">
        <v>2.2</v>
      </c>
      <c r="T181" s="8">
        <v>15.60132450331125</v>
      </c>
      <c r="U181" s="8">
        <v>17.964444444444442</v>
      </c>
      <c r="V181" s="8">
        <v>16.8</v>
      </c>
      <c r="W181" s="8">
        <v>216.0662251655629</v>
      </c>
      <c r="X181" s="8">
        <v>210.9111111111111</v>
      </c>
      <c r="Y181" s="8">
        <v>383.3</v>
      </c>
      <c r="Z181" s="8">
        <v>1.96</v>
      </c>
      <c r="AA181" s="8">
        <v>9.0</v>
      </c>
      <c r="AB181" s="8">
        <v>5.0</v>
      </c>
      <c r="AC181" s="8">
        <v>4.0</v>
      </c>
      <c r="AD181" s="8">
        <v>9.0</v>
      </c>
      <c r="AE181" s="8">
        <v>0.0</v>
      </c>
      <c r="AF181" s="8">
        <v>0.0</v>
      </c>
      <c r="AG181" s="8">
        <v>26.0</v>
      </c>
      <c r="AH181" s="8">
        <v>62709.42257366666</v>
      </c>
      <c r="AI181" s="8">
        <v>25770.0</v>
      </c>
      <c r="AJ181" s="8">
        <f t="shared" si="5"/>
        <v>87124507.2</v>
      </c>
      <c r="AK181" s="9">
        <v>9.94572E7</v>
      </c>
    </row>
    <row r="182" ht="16.5" customHeight="1">
      <c r="A182" s="4">
        <v>44012.0</v>
      </c>
      <c r="B182" s="5">
        <v>11.641721854304638</v>
      </c>
      <c r="C182" s="5">
        <v>16.41888888888889</v>
      </c>
      <c r="D182" s="5">
        <v>22.35</v>
      </c>
      <c r="E182" s="5">
        <v>17.706622516556294</v>
      </c>
      <c r="F182" s="5">
        <v>22.736666666666665</v>
      </c>
      <c r="G182" s="5">
        <v>28.02</v>
      </c>
      <c r="H182" s="5">
        <v>5.8317880794702</v>
      </c>
      <c r="I182" s="5">
        <v>10.422222222222224</v>
      </c>
      <c r="J182" s="5">
        <v>17.55</v>
      </c>
      <c r="K182" s="5">
        <v>11.874834437086097</v>
      </c>
      <c r="L182" s="5">
        <v>12.314444444444446</v>
      </c>
      <c r="M182" s="5">
        <v>10.470000000000002</v>
      </c>
      <c r="N182" s="5">
        <v>61.241721854304636</v>
      </c>
      <c r="O182" s="5">
        <v>62.865555555555574</v>
      </c>
      <c r="P182" s="5">
        <v>77.85</v>
      </c>
      <c r="Q182" s="5">
        <v>2.5596026490066226</v>
      </c>
      <c r="R182" s="5">
        <v>3.4</v>
      </c>
      <c r="S182" s="5">
        <v>7.4</v>
      </c>
      <c r="T182" s="5">
        <v>15.617880794701978</v>
      </c>
      <c r="U182" s="5">
        <v>17.84444444444444</v>
      </c>
      <c r="V182" s="5">
        <v>15.749999999999996</v>
      </c>
      <c r="W182" s="5">
        <v>216.47682119205297</v>
      </c>
      <c r="X182" s="5">
        <v>214.94444444444446</v>
      </c>
      <c r="Y182" s="5">
        <v>419.6</v>
      </c>
      <c r="Z182" s="5">
        <v>1.73</v>
      </c>
      <c r="AA182" s="5">
        <v>1.0</v>
      </c>
      <c r="AB182" s="5">
        <v>1.0</v>
      </c>
      <c r="AC182" s="5">
        <v>1.0</v>
      </c>
      <c r="AD182" s="5">
        <v>4.0</v>
      </c>
      <c r="AE182" s="5">
        <v>0.0</v>
      </c>
      <c r="AF182" s="5">
        <v>0.0</v>
      </c>
      <c r="AG182" s="5">
        <v>6.0</v>
      </c>
      <c r="AH182" s="5">
        <v>76145.92586679054</v>
      </c>
      <c r="AI182" s="5">
        <v>3420.0</v>
      </c>
      <c r="AJ182" s="5">
        <f t="shared" si="5"/>
        <v>13267370.4</v>
      </c>
      <c r="AK182" s="6">
        <v>1.51454E7</v>
      </c>
    </row>
    <row r="183" ht="16.5" customHeight="1">
      <c r="A183" s="7">
        <v>44013.0</v>
      </c>
      <c r="B183" s="8">
        <v>11.765562913907287</v>
      </c>
      <c r="C183" s="8">
        <v>16.508888888888887</v>
      </c>
      <c r="D183" s="8">
        <v>22.190000000000005</v>
      </c>
      <c r="E183" s="8">
        <v>17.825827814569536</v>
      </c>
      <c r="F183" s="8">
        <v>22.794444444444444</v>
      </c>
      <c r="G183" s="8">
        <v>27.5</v>
      </c>
      <c r="H183" s="8">
        <v>5.955629139072849</v>
      </c>
      <c r="I183" s="8">
        <v>10.570000000000002</v>
      </c>
      <c r="J183" s="8">
        <v>17.72</v>
      </c>
      <c r="K183" s="8">
        <v>11.870198675496692</v>
      </c>
      <c r="L183" s="8">
        <v>12.224444444444446</v>
      </c>
      <c r="M183" s="8">
        <v>9.780000000000001</v>
      </c>
      <c r="N183" s="8">
        <v>61.323178807947016</v>
      </c>
      <c r="O183" s="8">
        <v>63.42888888888889</v>
      </c>
      <c r="P183" s="8">
        <v>78.91999999999999</v>
      </c>
      <c r="Q183" s="8">
        <v>2.9536423841059603</v>
      </c>
      <c r="R183" s="8">
        <v>4.061111111111111</v>
      </c>
      <c r="S183" s="8">
        <v>12.75</v>
      </c>
      <c r="T183" s="8">
        <v>15.629139072847673</v>
      </c>
      <c r="U183" s="8">
        <v>17.77333333333333</v>
      </c>
      <c r="V183" s="8">
        <v>14.449999999999998</v>
      </c>
      <c r="W183" s="8">
        <v>221.3046357615894</v>
      </c>
      <c r="X183" s="8">
        <v>230.44444444444446</v>
      </c>
      <c r="Y183" s="8">
        <v>516.6</v>
      </c>
      <c r="Z183" s="8">
        <v>1.71</v>
      </c>
      <c r="AA183" s="8">
        <v>5.0</v>
      </c>
      <c r="AB183" s="8">
        <v>2.0</v>
      </c>
      <c r="AC183" s="8">
        <v>2.0</v>
      </c>
      <c r="AD183" s="8">
        <v>5.0</v>
      </c>
      <c r="AE183" s="8">
        <v>0.0</v>
      </c>
      <c r="AF183" s="8">
        <v>0.0</v>
      </c>
      <c r="AG183" s="8">
        <v>13.0</v>
      </c>
      <c r="AH183" s="8">
        <v>71132.13884220355</v>
      </c>
      <c r="AI183" s="8">
        <v>10230.0</v>
      </c>
      <c r="AJ183" s="8">
        <f t="shared" si="5"/>
        <v>40489333.2</v>
      </c>
      <c r="AK183" s="9">
        <v>4.62207E7</v>
      </c>
    </row>
    <row r="184" ht="16.5" customHeight="1">
      <c r="A184" s="4">
        <v>44014.0</v>
      </c>
      <c r="B184" s="5">
        <v>11.875496688741725</v>
      </c>
      <c r="C184" s="5">
        <v>16.62</v>
      </c>
      <c r="D184" s="5">
        <v>21.750000000000004</v>
      </c>
      <c r="E184" s="5">
        <v>17.94503311258278</v>
      </c>
      <c r="F184" s="5">
        <v>22.86</v>
      </c>
      <c r="G184" s="5">
        <v>26.660000000000004</v>
      </c>
      <c r="H184" s="5">
        <v>6.056291390728478</v>
      </c>
      <c r="I184" s="5">
        <v>10.744444444444447</v>
      </c>
      <c r="J184" s="5">
        <v>17.52</v>
      </c>
      <c r="K184" s="5">
        <v>11.888741721854307</v>
      </c>
      <c r="L184" s="5">
        <v>12.115555555555556</v>
      </c>
      <c r="M184" s="5">
        <v>9.14</v>
      </c>
      <c r="N184" s="5">
        <v>61.439735099337746</v>
      </c>
      <c r="O184" s="5">
        <v>63.83666666666668</v>
      </c>
      <c r="P184" s="5">
        <v>79.39</v>
      </c>
      <c r="Q184" s="5">
        <v>2.980132450331126</v>
      </c>
      <c r="R184" s="5">
        <v>4.105555555555555</v>
      </c>
      <c r="S184" s="5">
        <v>13.15</v>
      </c>
      <c r="T184" s="5">
        <v>15.642384105960256</v>
      </c>
      <c r="U184" s="5">
        <v>17.65333333333333</v>
      </c>
      <c r="V184" s="5">
        <v>12.940000000000001</v>
      </c>
      <c r="W184" s="5">
        <v>224.21192052980132</v>
      </c>
      <c r="X184" s="5">
        <v>235.32222222222222</v>
      </c>
      <c r="Y184" s="5">
        <v>503.8</v>
      </c>
      <c r="Z184" s="5">
        <v>1.47</v>
      </c>
      <c r="AA184" s="5">
        <v>1.0</v>
      </c>
      <c r="AB184" s="5">
        <v>3.0</v>
      </c>
      <c r="AC184" s="5">
        <v>2.0</v>
      </c>
      <c r="AD184" s="5">
        <v>5.0</v>
      </c>
      <c r="AE184" s="5">
        <v>0.0</v>
      </c>
      <c r="AF184" s="5">
        <v>0.0</v>
      </c>
      <c r="AG184" s="5">
        <v>11.0</v>
      </c>
      <c r="AH184" s="5">
        <v>70756.59588780638</v>
      </c>
      <c r="AI184" s="5">
        <v>14530.0</v>
      </c>
      <c r="AJ184" s="5">
        <f t="shared" si="5"/>
        <v>43026229.2</v>
      </c>
      <c r="AK184" s="6">
        <v>4.91167E7</v>
      </c>
    </row>
    <row r="185" ht="16.5" customHeight="1">
      <c r="A185" s="7">
        <v>44015.0</v>
      </c>
      <c r="B185" s="8">
        <v>12.010596026490068</v>
      </c>
      <c r="C185" s="8">
        <v>16.74</v>
      </c>
      <c r="D185" s="8">
        <v>21.470000000000002</v>
      </c>
      <c r="E185" s="8">
        <v>18.08476821192053</v>
      </c>
      <c r="F185" s="8">
        <v>22.98777777777778</v>
      </c>
      <c r="G185" s="8">
        <v>26.21</v>
      </c>
      <c r="H185" s="8">
        <v>6.174172185430465</v>
      </c>
      <c r="I185" s="8">
        <v>10.873333333333335</v>
      </c>
      <c r="J185" s="8">
        <v>17.35</v>
      </c>
      <c r="K185" s="8">
        <v>11.910596026490069</v>
      </c>
      <c r="L185" s="8">
        <v>12.114444444444446</v>
      </c>
      <c r="M185" s="8">
        <v>8.860000000000001</v>
      </c>
      <c r="N185" s="8">
        <v>61.51721854304635</v>
      </c>
      <c r="O185" s="8">
        <v>64.3777777777778</v>
      </c>
      <c r="P185" s="8">
        <v>80.0</v>
      </c>
      <c r="Q185" s="8">
        <v>2.980132450331126</v>
      </c>
      <c r="R185" s="8">
        <v>4.105555555555555</v>
      </c>
      <c r="S185" s="8">
        <v>13.15</v>
      </c>
      <c r="T185" s="8">
        <v>15.742384105960252</v>
      </c>
      <c r="U185" s="8">
        <v>17.691111111111105</v>
      </c>
      <c r="V185" s="8">
        <v>12.819999999999999</v>
      </c>
      <c r="W185" s="8">
        <v>223.89403973509934</v>
      </c>
      <c r="X185" s="8">
        <v>235.32222222222222</v>
      </c>
      <c r="Y185" s="8">
        <v>503.8</v>
      </c>
      <c r="Z185" s="8">
        <v>2.0</v>
      </c>
      <c r="AA185" s="8">
        <v>2.0</v>
      </c>
      <c r="AB185" s="8">
        <v>3.0</v>
      </c>
      <c r="AC185" s="8">
        <v>2.0</v>
      </c>
      <c r="AD185" s="8">
        <v>3.0</v>
      </c>
      <c r="AE185" s="8">
        <v>0.0</v>
      </c>
      <c r="AF185" s="8">
        <v>0.0</v>
      </c>
      <c r="AG185" s="8">
        <v>10.0</v>
      </c>
      <c r="AH185" s="8">
        <v>56886.53128478711</v>
      </c>
      <c r="AI185" s="8">
        <v>7950.0</v>
      </c>
      <c r="AJ185" s="8">
        <f t="shared" si="5"/>
        <v>27377102.4</v>
      </c>
      <c r="AK185" s="9">
        <v>3.12524E7</v>
      </c>
    </row>
    <row r="186" ht="16.5" customHeight="1">
      <c r="A186" s="4">
        <v>44016.0</v>
      </c>
      <c r="B186" s="5">
        <v>12.140397350993378</v>
      </c>
      <c r="C186" s="5">
        <v>16.862222222222222</v>
      </c>
      <c r="D186" s="5">
        <v>20.970000000000006</v>
      </c>
      <c r="E186" s="5">
        <v>18.215894039735097</v>
      </c>
      <c r="F186" s="5">
        <v>23.082222222222224</v>
      </c>
      <c r="G186" s="5">
        <v>25.27</v>
      </c>
      <c r="H186" s="5">
        <v>6.312582781456954</v>
      </c>
      <c r="I186" s="5">
        <v>11.041111111111112</v>
      </c>
      <c r="J186" s="5">
        <v>17.21</v>
      </c>
      <c r="K186" s="5">
        <v>11.903311258278151</v>
      </c>
      <c r="L186" s="5">
        <v>12.041111111111114</v>
      </c>
      <c r="M186" s="5">
        <v>8.059999999999999</v>
      </c>
      <c r="N186" s="5">
        <v>61.728476821192054</v>
      </c>
      <c r="O186" s="5">
        <v>64.81333333333333</v>
      </c>
      <c r="P186" s="5">
        <v>81.65</v>
      </c>
      <c r="Q186" s="5">
        <v>2.980132450331126</v>
      </c>
      <c r="R186" s="5">
        <v>4.105555555555555</v>
      </c>
      <c r="S186" s="5">
        <v>13.15</v>
      </c>
      <c r="T186" s="5">
        <v>15.720529801324492</v>
      </c>
      <c r="U186" s="5">
        <v>17.619999999999994</v>
      </c>
      <c r="V186" s="5">
        <v>11.51</v>
      </c>
      <c r="W186" s="5">
        <v>225.9337748344371</v>
      </c>
      <c r="X186" s="5">
        <v>238.74444444444444</v>
      </c>
      <c r="Y186" s="5">
        <v>534.6</v>
      </c>
      <c r="Z186" s="5">
        <v>3.0</v>
      </c>
      <c r="AA186" s="5">
        <v>2.0</v>
      </c>
      <c r="AB186" s="5">
        <v>0.0</v>
      </c>
      <c r="AC186" s="5">
        <v>0.0</v>
      </c>
      <c r="AD186" s="5">
        <v>0.0</v>
      </c>
      <c r="AE186" s="5">
        <v>0.0</v>
      </c>
      <c r="AF186" s="5">
        <v>0.0</v>
      </c>
      <c r="AG186" s="5">
        <v>2.0</v>
      </c>
      <c r="AH186" s="5">
        <v>44057.20338983051</v>
      </c>
      <c r="AI186" s="5">
        <v>3860.0</v>
      </c>
      <c r="AJ186" s="5">
        <f t="shared" si="5"/>
        <v>13389660</v>
      </c>
      <c r="AK186" s="6">
        <v>1.5285E7</v>
      </c>
    </row>
    <row r="187" ht="16.5" customHeight="1">
      <c r="A187" s="7">
        <v>44017.0</v>
      </c>
      <c r="B187" s="8">
        <v>12.285430463576162</v>
      </c>
      <c r="C187" s="8">
        <v>17.02444444444444</v>
      </c>
      <c r="D187" s="8">
        <v>21.000000000000007</v>
      </c>
      <c r="E187" s="8">
        <v>18.36092715231788</v>
      </c>
      <c r="F187" s="8">
        <v>23.22222222222223</v>
      </c>
      <c r="G187" s="8">
        <v>25.549999999999997</v>
      </c>
      <c r="H187" s="8">
        <v>6.469536423841061</v>
      </c>
      <c r="I187" s="8">
        <v>11.250000000000002</v>
      </c>
      <c r="J187" s="8">
        <v>17.02</v>
      </c>
      <c r="K187" s="8">
        <v>11.891390728476827</v>
      </c>
      <c r="L187" s="8">
        <v>11.972222222222225</v>
      </c>
      <c r="M187" s="8">
        <v>8.53</v>
      </c>
      <c r="N187" s="8">
        <v>61.9139072847682</v>
      </c>
      <c r="O187" s="8">
        <v>65.29888888888888</v>
      </c>
      <c r="P187" s="8">
        <v>81.53</v>
      </c>
      <c r="Q187" s="8">
        <v>2.9900662251655628</v>
      </c>
      <c r="R187" s="8">
        <v>4.122222222222222</v>
      </c>
      <c r="S187" s="8">
        <v>11.9</v>
      </c>
      <c r="T187" s="8">
        <v>15.76821192052979</v>
      </c>
      <c r="U187" s="8">
        <v>17.607777777777773</v>
      </c>
      <c r="V187" s="8">
        <v>13.039999999999997</v>
      </c>
      <c r="W187" s="8">
        <v>231.58940397350995</v>
      </c>
      <c r="X187" s="8">
        <v>248.5</v>
      </c>
      <c r="Y187" s="8">
        <v>560.8</v>
      </c>
      <c r="Z187" s="8">
        <v>0.0</v>
      </c>
      <c r="AA187" s="8"/>
      <c r="AB187" s="8"/>
      <c r="AC187" s="8"/>
      <c r="AD187" s="8"/>
      <c r="AE187" s="8"/>
      <c r="AF187" s="8"/>
      <c r="AG187" s="8"/>
      <c r="AH187" s="8">
        <v>0.0</v>
      </c>
      <c r="AI187" s="8">
        <v>0.0</v>
      </c>
      <c r="AJ187" s="8">
        <f t="shared" si="5"/>
        <v>0</v>
      </c>
      <c r="AK187" s="9">
        <v>0.0</v>
      </c>
    </row>
    <row r="188" ht="16.5" customHeight="1">
      <c r="A188" s="4">
        <v>44018.0</v>
      </c>
      <c r="B188" s="5">
        <v>12.461589403973512</v>
      </c>
      <c r="C188" s="5">
        <v>17.168888888888887</v>
      </c>
      <c r="D188" s="5">
        <v>21.110000000000003</v>
      </c>
      <c r="E188" s="5">
        <v>18.535099337748342</v>
      </c>
      <c r="F188" s="5">
        <v>23.33555555555556</v>
      </c>
      <c r="G188" s="5">
        <v>26.029999999999994</v>
      </c>
      <c r="H188" s="5">
        <v>6.641059602649007</v>
      </c>
      <c r="I188" s="5">
        <v>11.463333333333336</v>
      </c>
      <c r="J188" s="5">
        <v>16.9</v>
      </c>
      <c r="K188" s="5">
        <v>11.894039735099343</v>
      </c>
      <c r="L188" s="5">
        <v>11.872222222222222</v>
      </c>
      <c r="M188" s="5">
        <v>9.13</v>
      </c>
      <c r="N188" s="5">
        <v>62.19602649006622</v>
      </c>
      <c r="O188" s="5">
        <v>65.81777777777778</v>
      </c>
      <c r="P188" s="5">
        <v>80.35</v>
      </c>
      <c r="Q188" s="5">
        <v>2.9900662251655628</v>
      </c>
      <c r="R188" s="5">
        <v>4.122222222222222</v>
      </c>
      <c r="S188" s="5">
        <v>11.7</v>
      </c>
      <c r="T188" s="5">
        <v>15.76821192052979</v>
      </c>
      <c r="U188" s="5">
        <v>17.53444444444444</v>
      </c>
      <c r="V188" s="5">
        <v>14.030000000000001</v>
      </c>
      <c r="W188" s="5">
        <v>234.51655629139074</v>
      </c>
      <c r="X188" s="5">
        <v>254.66666666666666</v>
      </c>
      <c r="Y188" s="5">
        <v>473.3</v>
      </c>
      <c r="Z188" s="5">
        <v>1.63</v>
      </c>
      <c r="AA188" s="5">
        <v>4.0</v>
      </c>
      <c r="AB188" s="5">
        <v>5.0</v>
      </c>
      <c r="AC188" s="5">
        <v>3.0</v>
      </c>
      <c r="AD188" s="5">
        <v>10.0</v>
      </c>
      <c r="AE188" s="5">
        <v>0.0</v>
      </c>
      <c r="AF188" s="5">
        <v>0.0</v>
      </c>
      <c r="AG188" s="5">
        <v>16.0</v>
      </c>
      <c r="AH188" s="5">
        <v>75324.77244871607</v>
      </c>
      <c r="AI188" s="5">
        <v>13385.0</v>
      </c>
      <c r="AJ188" s="5">
        <f t="shared" si="5"/>
        <v>41453896.8</v>
      </c>
      <c r="AK188" s="6">
        <v>4.73218E7</v>
      </c>
    </row>
    <row r="189" ht="16.5" customHeight="1">
      <c r="A189" s="7">
        <v>44019.0</v>
      </c>
      <c r="B189" s="8">
        <v>12.6476821192053</v>
      </c>
      <c r="C189" s="8">
        <v>17.28111111111111</v>
      </c>
      <c r="D189" s="8">
        <v>21.21</v>
      </c>
      <c r="E189" s="8">
        <v>18.7046357615894</v>
      </c>
      <c r="F189" s="8">
        <v>23.448888888888895</v>
      </c>
      <c r="G189" s="8">
        <v>26.22</v>
      </c>
      <c r="H189" s="8">
        <v>6.837086092715232</v>
      </c>
      <c r="I189" s="8">
        <v>11.588888888888889</v>
      </c>
      <c r="J189" s="8">
        <v>16.69</v>
      </c>
      <c r="K189" s="8">
        <v>11.867549668874176</v>
      </c>
      <c r="L189" s="8">
        <v>11.859999999999998</v>
      </c>
      <c r="M189" s="8">
        <v>9.530000000000001</v>
      </c>
      <c r="N189" s="8">
        <v>62.41523178807946</v>
      </c>
      <c r="O189" s="8">
        <v>66.32222222222221</v>
      </c>
      <c r="P189" s="8">
        <v>80.53</v>
      </c>
      <c r="Q189" s="8">
        <v>3.0099337748344372</v>
      </c>
      <c r="R189" s="8">
        <v>4.155555555555556</v>
      </c>
      <c r="S189" s="8">
        <v>12.0</v>
      </c>
      <c r="T189" s="8">
        <v>15.792715231788069</v>
      </c>
      <c r="U189" s="8">
        <v>17.528888888888883</v>
      </c>
      <c r="V189" s="8">
        <v>14.450000000000003</v>
      </c>
      <c r="W189" s="8">
        <v>236.19205298013244</v>
      </c>
      <c r="X189" s="8">
        <v>257.47777777777776</v>
      </c>
      <c r="Y189" s="8">
        <v>428.1</v>
      </c>
      <c r="Z189" s="8">
        <v>1.78</v>
      </c>
      <c r="AA189" s="8">
        <v>3.0</v>
      </c>
      <c r="AB189" s="8">
        <v>3.0</v>
      </c>
      <c r="AC189" s="8">
        <v>2.0</v>
      </c>
      <c r="AD189" s="8">
        <v>8.0</v>
      </c>
      <c r="AE189" s="8">
        <v>0.0</v>
      </c>
      <c r="AF189" s="8">
        <v>0.0</v>
      </c>
      <c r="AG189" s="8">
        <v>16.0</v>
      </c>
      <c r="AH189" s="8">
        <v>79221.75447668522</v>
      </c>
      <c r="AI189" s="8">
        <v>13900.0</v>
      </c>
      <c r="AJ189" s="8">
        <f t="shared" si="5"/>
        <v>44954655.6</v>
      </c>
      <c r="AK189" s="9">
        <v>5.13181E7</v>
      </c>
    </row>
    <row r="190" ht="16.5" customHeight="1">
      <c r="A190" s="4">
        <v>44020.0</v>
      </c>
      <c r="B190" s="5">
        <v>12.81655629139073</v>
      </c>
      <c r="C190" s="5">
        <v>17.434444444444445</v>
      </c>
      <c r="D190" s="5">
        <v>21.259999999999998</v>
      </c>
      <c r="E190" s="5">
        <v>18.869536423841062</v>
      </c>
      <c r="F190" s="5">
        <v>23.588888888888896</v>
      </c>
      <c r="G190" s="5">
        <v>26.139999999999997</v>
      </c>
      <c r="H190" s="5">
        <v>7.022516556291391</v>
      </c>
      <c r="I190" s="5">
        <v>11.773333333333332</v>
      </c>
      <c r="J190" s="5">
        <v>16.770000000000003</v>
      </c>
      <c r="K190" s="5">
        <v>11.847019867549674</v>
      </c>
      <c r="L190" s="5">
        <v>11.815555555555557</v>
      </c>
      <c r="M190" s="5">
        <v>9.370000000000001</v>
      </c>
      <c r="N190" s="5">
        <v>62.60860927152318</v>
      </c>
      <c r="O190" s="5">
        <v>66.85666666666665</v>
      </c>
      <c r="P190" s="5">
        <v>81.07000000000002</v>
      </c>
      <c r="Q190" s="5">
        <v>3.0099337748344372</v>
      </c>
      <c r="R190" s="5">
        <v>4.155555555555556</v>
      </c>
      <c r="S190" s="5">
        <v>12.0</v>
      </c>
      <c r="T190" s="5">
        <v>15.811920529801318</v>
      </c>
      <c r="U190" s="5">
        <v>17.459999999999997</v>
      </c>
      <c r="V190" s="5">
        <v>14.49</v>
      </c>
      <c r="W190" s="5">
        <v>239.74172185430464</v>
      </c>
      <c r="X190" s="5">
        <v>263.43333333333334</v>
      </c>
      <c r="Y190" s="5">
        <v>474.4</v>
      </c>
      <c r="Z190" s="5">
        <v>2.32</v>
      </c>
      <c r="AA190" s="5">
        <v>8.0</v>
      </c>
      <c r="AB190" s="5">
        <v>4.0</v>
      </c>
      <c r="AC190" s="5">
        <v>3.0</v>
      </c>
      <c r="AD190" s="5">
        <v>7.0</v>
      </c>
      <c r="AE190" s="5">
        <v>0.0</v>
      </c>
      <c r="AF190" s="5">
        <v>0.0</v>
      </c>
      <c r="AG190" s="5">
        <v>15.0</v>
      </c>
      <c r="AH190" s="5">
        <v>60292.06609172042</v>
      </c>
      <c r="AI190" s="5">
        <v>21360.0</v>
      </c>
      <c r="AJ190" s="5">
        <f t="shared" si="5"/>
        <v>76212788.4</v>
      </c>
      <c r="AK190" s="6">
        <v>8.70009E7</v>
      </c>
    </row>
    <row r="191" ht="16.5" customHeight="1">
      <c r="A191" s="7">
        <v>44021.0</v>
      </c>
      <c r="B191" s="8">
        <v>12.97682119205298</v>
      </c>
      <c r="C191" s="8">
        <v>17.626666666666665</v>
      </c>
      <c r="D191" s="8">
        <v>21.35</v>
      </c>
      <c r="E191" s="8">
        <v>19.047682119205298</v>
      </c>
      <c r="F191" s="8">
        <v>23.76555555555556</v>
      </c>
      <c r="G191" s="8">
        <v>26.2</v>
      </c>
      <c r="H191" s="8">
        <v>7.164238410596027</v>
      </c>
      <c r="I191" s="8">
        <v>11.973333333333333</v>
      </c>
      <c r="J191" s="8">
        <v>16.810000000000002</v>
      </c>
      <c r="K191" s="8">
        <v>11.883443708609276</v>
      </c>
      <c r="L191" s="8">
        <v>11.792222222222222</v>
      </c>
      <c r="M191" s="8">
        <v>9.389999999999999</v>
      </c>
      <c r="N191" s="8">
        <v>62.750993377483454</v>
      </c>
      <c r="O191" s="8">
        <v>67.11</v>
      </c>
      <c r="P191" s="8">
        <v>81.10000000000001</v>
      </c>
      <c r="Q191" s="8">
        <v>3.0099337748344372</v>
      </c>
      <c r="R191" s="8">
        <v>4.155555555555556</v>
      </c>
      <c r="S191" s="8">
        <v>12.0</v>
      </c>
      <c r="T191" s="8">
        <v>15.871523178807937</v>
      </c>
      <c r="U191" s="8">
        <v>17.478888888888886</v>
      </c>
      <c r="V191" s="8">
        <v>14.469999999999999</v>
      </c>
      <c r="W191" s="8">
        <v>239.74172185430464</v>
      </c>
      <c r="X191" s="8">
        <v>263.43333333333334</v>
      </c>
      <c r="Y191" s="8">
        <v>472.7</v>
      </c>
      <c r="Z191" s="8">
        <v>1.57</v>
      </c>
      <c r="AA191" s="8">
        <v>2.0</v>
      </c>
      <c r="AB191" s="8">
        <v>4.0</v>
      </c>
      <c r="AC191" s="8">
        <v>4.0</v>
      </c>
      <c r="AD191" s="8">
        <v>7.0</v>
      </c>
      <c r="AE191" s="8">
        <v>0.0</v>
      </c>
      <c r="AF191" s="8">
        <v>0.0</v>
      </c>
      <c r="AG191" s="8">
        <v>12.0</v>
      </c>
      <c r="AH191" s="8">
        <v>51308.32709146298</v>
      </c>
      <c r="AI191" s="8">
        <v>19440.0</v>
      </c>
      <c r="AJ191" s="8">
        <f t="shared" si="5"/>
        <v>42861453.6</v>
      </c>
      <c r="AK191" s="9">
        <v>4.89286E7</v>
      </c>
    </row>
    <row r="192" ht="16.5" customHeight="1">
      <c r="A192" s="4">
        <v>44022.0</v>
      </c>
      <c r="B192" s="5">
        <v>13.150993377483445</v>
      </c>
      <c r="C192" s="5">
        <v>17.803333333333335</v>
      </c>
      <c r="D192" s="5">
        <v>21.740000000000002</v>
      </c>
      <c r="E192" s="5">
        <v>19.223841059602652</v>
      </c>
      <c r="F192" s="5">
        <v>23.948888888888895</v>
      </c>
      <c r="G192" s="5">
        <v>26.880000000000003</v>
      </c>
      <c r="H192" s="5">
        <v>7.348344370860927</v>
      </c>
      <c r="I192" s="5">
        <v>12.146666666666667</v>
      </c>
      <c r="J192" s="5">
        <v>17.07</v>
      </c>
      <c r="K192" s="5">
        <v>11.875496688741727</v>
      </c>
      <c r="L192" s="5">
        <v>11.80222222222222</v>
      </c>
      <c r="M192" s="5">
        <v>9.809999999999999</v>
      </c>
      <c r="N192" s="5">
        <v>62.87615894039736</v>
      </c>
      <c r="O192" s="5">
        <v>67.32</v>
      </c>
      <c r="P192" s="5">
        <v>79.81000000000002</v>
      </c>
      <c r="Q192" s="5">
        <v>3.0099337748344372</v>
      </c>
      <c r="R192" s="5">
        <v>4.155555555555556</v>
      </c>
      <c r="S192" s="5">
        <v>6.8</v>
      </c>
      <c r="T192" s="5">
        <v>15.935761589403965</v>
      </c>
      <c r="U192" s="5">
        <v>17.575555555555553</v>
      </c>
      <c r="V192" s="5">
        <v>16.009999999999998</v>
      </c>
      <c r="W192" s="5">
        <v>239.74172185430464</v>
      </c>
      <c r="X192" s="5">
        <v>263.43333333333334</v>
      </c>
      <c r="Y192" s="5">
        <v>436.4</v>
      </c>
      <c r="Z192" s="5">
        <v>2.24</v>
      </c>
      <c r="AA192" s="5">
        <v>9.0</v>
      </c>
      <c r="AB192" s="5">
        <v>5.0</v>
      </c>
      <c r="AC192" s="5">
        <v>6.0</v>
      </c>
      <c r="AD192" s="5">
        <v>17.0</v>
      </c>
      <c r="AE192" s="5">
        <v>10.0</v>
      </c>
      <c r="AF192" s="5">
        <v>0.0</v>
      </c>
      <c r="AG192" s="5">
        <v>16.0</v>
      </c>
      <c r="AH192" s="5">
        <v>69642.64882376912</v>
      </c>
      <c r="AI192" s="5">
        <v>20760.0</v>
      </c>
      <c r="AJ192" s="5">
        <f t="shared" si="5"/>
        <v>83442153.6</v>
      </c>
      <c r="AK192" s="6">
        <v>9.52536E7</v>
      </c>
    </row>
    <row r="193" ht="16.5" customHeight="1">
      <c r="A193" s="7">
        <v>44023.0</v>
      </c>
      <c r="B193" s="8">
        <v>13.284105960264903</v>
      </c>
      <c r="C193" s="8">
        <v>17.961111111111112</v>
      </c>
      <c r="D193" s="8">
        <v>22.03</v>
      </c>
      <c r="E193" s="8">
        <v>19.35629139072848</v>
      </c>
      <c r="F193" s="8">
        <v>24.10666666666667</v>
      </c>
      <c r="G193" s="8">
        <v>27.290000000000003</v>
      </c>
      <c r="H193" s="8">
        <v>7.493377483443709</v>
      </c>
      <c r="I193" s="8">
        <v>12.344444444444445</v>
      </c>
      <c r="J193" s="8">
        <v>17.38</v>
      </c>
      <c r="K193" s="8">
        <v>11.862913907284774</v>
      </c>
      <c r="L193" s="8">
        <v>11.76222222222222</v>
      </c>
      <c r="M193" s="8">
        <v>9.91</v>
      </c>
      <c r="N193" s="8">
        <v>63.09403973509933</v>
      </c>
      <c r="O193" s="8">
        <v>67.67777777777776</v>
      </c>
      <c r="P193" s="8">
        <v>79.41</v>
      </c>
      <c r="Q193" s="8">
        <v>3.122516556291391</v>
      </c>
      <c r="R193" s="8">
        <v>4.344444444444444</v>
      </c>
      <c r="S193" s="8">
        <v>2.55</v>
      </c>
      <c r="T193" s="8">
        <v>15.909933774834432</v>
      </c>
      <c r="U193" s="8">
        <v>17.567777777777774</v>
      </c>
      <c r="V193" s="8">
        <v>16.23</v>
      </c>
      <c r="W193" s="8">
        <v>243.20529801324503</v>
      </c>
      <c r="X193" s="8">
        <v>269.24444444444447</v>
      </c>
      <c r="Y193" s="8">
        <v>349.2</v>
      </c>
      <c r="Z193" s="8">
        <v>0.0</v>
      </c>
      <c r="AA193" s="8"/>
      <c r="AB193" s="8"/>
      <c r="AC193" s="8"/>
      <c r="AD193" s="8"/>
      <c r="AE193" s="8"/>
      <c r="AF193" s="8"/>
      <c r="AG193" s="8"/>
      <c r="AH193" s="8">
        <v>0.0</v>
      </c>
      <c r="AI193" s="8">
        <v>0.0</v>
      </c>
      <c r="AJ193" s="8">
        <f t="shared" si="5"/>
        <v>0</v>
      </c>
      <c r="AK193" s="9">
        <v>0.0</v>
      </c>
    </row>
    <row r="194" ht="16.5" customHeight="1">
      <c r="A194" s="4">
        <v>44024.0</v>
      </c>
      <c r="B194" s="5">
        <v>13.422516556291393</v>
      </c>
      <c r="C194" s="5">
        <v>18.15</v>
      </c>
      <c r="D194" s="5">
        <v>22.559999999999995</v>
      </c>
      <c r="E194" s="5">
        <v>19.46622516556291</v>
      </c>
      <c r="F194" s="5">
        <v>24.268888888888892</v>
      </c>
      <c r="G194" s="5">
        <v>27.910000000000004</v>
      </c>
      <c r="H194" s="5">
        <v>7.654966887417219</v>
      </c>
      <c r="I194" s="5">
        <v>12.543333333333335</v>
      </c>
      <c r="J194" s="5">
        <v>17.839999999999996</v>
      </c>
      <c r="K194" s="5">
        <v>11.8112582781457</v>
      </c>
      <c r="L194" s="5">
        <v>11.725555555555552</v>
      </c>
      <c r="M194" s="5">
        <v>10.069999999999999</v>
      </c>
      <c r="N194" s="5">
        <v>63.260927152317876</v>
      </c>
      <c r="O194" s="5">
        <v>67.80333333333331</v>
      </c>
      <c r="P194" s="5">
        <v>79.03999999999999</v>
      </c>
      <c r="Q194" s="5">
        <v>3.122516556291391</v>
      </c>
      <c r="R194" s="5">
        <v>4.344444444444444</v>
      </c>
      <c r="S194" s="5">
        <v>2.15</v>
      </c>
      <c r="T194" s="5">
        <v>15.931788079470191</v>
      </c>
      <c r="U194" s="5">
        <v>17.636666666666663</v>
      </c>
      <c r="V194" s="5">
        <v>16.98</v>
      </c>
      <c r="W194" s="5">
        <v>243.20529801324503</v>
      </c>
      <c r="X194" s="5">
        <v>267.81111111111113</v>
      </c>
      <c r="Y194" s="5">
        <v>305.3</v>
      </c>
      <c r="Z194" s="5">
        <v>0.0</v>
      </c>
      <c r="AA194" s="5"/>
      <c r="AB194" s="5"/>
      <c r="AC194" s="5"/>
      <c r="AD194" s="5"/>
      <c r="AE194" s="5"/>
      <c r="AF194" s="5"/>
      <c r="AG194" s="5"/>
      <c r="AH194" s="5">
        <v>0.0</v>
      </c>
      <c r="AI194" s="5">
        <v>0.0</v>
      </c>
      <c r="AJ194" s="5">
        <f t="shared" si="5"/>
        <v>0</v>
      </c>
      <c r="AK194" s="6">
        <v>0.0</v>
      </c>
    </row>
    <row r="195" ht="16.5" customHeight="1">
      <c r="A195" s="7">
        <v>44025.0</v>
      </c>
      <c r="B195" s="8">
        <v>13.520529801324503</v>
      </c>
      <c r="C195" s="8">
        <v>18.28222222222222</v>
      </c>
      <c r="D195" s="8">
        <v>22.419999999999998</v>
      </c>
      <c r="E195" s="8">
        <v>19.56291390728477</v>
      </c>
      <c r="F195" s="8">
        <v>24.34222222222223</v>
      </c>
      <c r="G195" s="8">
        <v>27.32</v>
      </c>
      <c r="H195" s="8">
        <v>7.747682119205298</v>
      </c>
      <c r="I195" s="8">
        <v>12.700000000000003</v>
      </c>
      <c r="J195" s="8">
        <v>18.109999999999996</v>
      </c>
      <c r="K195" s="8">
        <v>11.815231788079476</v>
      </c>
      <c r="L195" s="8">
        <v>11.64222222222222</v>
      </c>
      <c r="M195" s="8">
        <v>9.209999999999999</v>
      </c>
      <c r="N195" s="8">
        <v>63.288079470198674</v>
      </c>
      <c r="O195" s="8">
        <v>68.32444444444444</v>
      </c>
      <c r="P195" s="8">
        <v>80.31</v>
      </c>
      <c r="Q195" s="8">
        <v>3.076158940397351</v>
      </c>
      <c r="R195" s="8">
        <v>4.488888888888889</v>
      </c>
      <c r="S195" s="8">
        <v>3.45</v>
      </c>
      <c r="T195" s="8">
        <v>15.958278145695356</v>
      </c>
      <c r="U195" s="8">
        <v>17.488888888888887</v>
      </c>
      <c r="V195" s="8">
        <v>14.95</v>
      </c>
      <c r="W195" s="8">
        <v>239.50331125827816</v>
      </c>
      <c r="X195" s="8">
        <v>273.31111111111113</v>
      </c>
      <c r="Y195" s="8">
        <v>354.8</v>
      </c>
      <c r="Z195" s="8">
        <v>1.42</v>
      </c>
      <c r="AA195" s="8">
        <v>3.0</v>
      </c>
      <c r="AB195" s="8">
        <v>5.0</v>
      </c>
      <c r="AC195" s="8">
        <v>5.0</v>
      </c>
      <c r="AD195" s="8">
        <v>13.0</v>
      </c>
      <c r="AE195" s="8">
        <v>12.0</v>
      </c>
      <c r="AF195" s="8">
        <v>0.0</v>
      </c>
      <c r="AG195" s="8">
        <v>9.0</v>
      </c>
      <c r="AH195" s="8">
        <v>44895.10256099813</v>
      </c>
      <c r="AI195" s="8">
        <v>18772.0</v>
      </c>
      <c r="AJ195" s="8">
        <f t="shared" si="5"/>
        <v>46797934.8</v>
      </c>
      <c r="AK195" s="9">
        <v>5.34223E7</v>
      </c>
    </row>
    <row r="196" ht="16.5" customHeight="1">
      <c r="A196" s="4">
        <v>44026.0</v>
      </c>
      <c r="B196" s="5">
        <v>13.578807947019868</v>
      </c>
      <c r="C196" s="5">
        <v>18.35888888888889</v>
      </c>
      <c r="D196" s="5">
        <v>22.159999999999997</v>
      </c>
      <c r="E196" s="5">
        <v>19.595364238410596</v>
      </c>
      <c r="F196" s="5">
        <v>24.322222222222226</v>
      </c>
      <c r="G196" s="5">
        <v>26.82</v>
      </c>
      <c r="H196" s="5">
        <v>7.83973509933775</v>
      </c>
      <c r="I196" s="5">
        <v>12.880000000000003</v>
      </c>
      <c r="J196" s="5">
        <v>18.099999999999998</v>
      </c>
      <c r="K196" s="5">
        <v>11.755629139072852</v>
      </c>
      <c r="L196" s="5">
        <v>11.442222222222222</v>
      </c>
      <c r="M196" s="5">
        <v>8.72</v>
      </c>
      <c r="N196" s="5">
        <v>63.44172185430463</v>
      </c>
      <c r="O196" s="5">
        <v>69.00777777777776</v>
      </c>
      <c r="P196" s="5">
        <v>81.82</v>
      </c>
      <c r="Q196" s="5">
        <v>3.7417218543046356</v>
      </c>
      <c r="R196" s="5">
        <v>5.605555555555555</v>
      </c>
      <c r="S196" s="5">
        <v>13.5</v>
      </c>
      <c r="T196" s="5">
        <v>15.884105960264895</v>
      </c>
      <c r="U196" s="5">
        <v>17.267777777777777</v>
      </c>
      <c r="V196" s="5">
        <v>14.190000000000001</v>
      </c>
      <c r="W196" s="5">
        <v>243.43708609271522</v>
      </c>
      <c r="X196" s="5">
        <v>287.68888888888887</v>
      </c>
      <c r="Y196" s="5">
        <v>453.4</v>
      </c>
      <c r="Z196" s="5">
        <v>2.52</v>
      </c>
      <c r="AA196" s="5">
        <v>7.0</v>
      </c>
      <c r="AB196" s="5">
        <v>2.0</v>
      </c>
      <c r="AC196" s="5">
        <v>3.0</v>
      </c>
      <c r="AD196" s="5">
        <v>8.0</v>
      </c>
      <c r="AE196" s="5">
        <v>6.0</v>
      </c>
      <c r="AF196" s="5">
        <v>0.0</v>
      </c>
      <c r="AG196" s="5">
        <v>9.0</v>
      </c>
      <c r="AH196" s="5">
        <v>62560.36052154498</v>
      </c>
      <c r="AI196" s="5">
        <v>25070.0</v>
      </c>
      <c r="AJ196" s="5">
        <f t="shared" si="5"/>
        <v>104359807.2</v>
      </c>
      <c r="AK196" s="6">
        <v>1.191322E8</v>
      </c>
    </row>
    <row r="197" ht="16.5" customHeight="1">
      <c r="A197" s="7">
        <v>44027.0</v>
      </c>
      <c r="B197" s="8">
        <v>13.661589403973514</v>
      </c>
      <c r="C197" s="8">
        <v>18.427777777777777</v>
      </c>
      <c r="D197" s="8">
        <v>21.979999999999997</v>
      </c>
      <c r="E197" s="8">
        <v>19.63907284768212</v>
      </c>
      <c r="F197" s="8">
        <v>24.32666666666667</v>
      </c>
      <c r="G197" s="8">
        <v>26.360000000000003</v>
      </c>
      <c r="H197" s="8">
        <v>7.946357615894041</v>
      </c>
      <c r="I197" s="8">
        <v>13.018888888888892</v>
      </c>
      <c r="J197" s="8">
        <v>18.159999999999997</v>
      </c>
      <c r="K197" s="8">
        <v>11.692715231788084</v>
      </c>
      <c r="L197" s="8">
        <v>11.307777777777776</v>
      </c>
      <c r="M197" s="8">
        <v>8.2</v>
      </c>
      <c r="N197" s="8">
        <v>63.5635761589404</v>
      </c>
      <c r="O197" s="8">
        <v>69.60888888888887</v>
      </c>
      <c r="P197" s="8">
        <v>82.85</v>
      </c>
      <c r="Q197" s="8">
        <v>3.76158940397351</v>
      </c>
      <c r="R197" s="8">
        <v>5.638888888888889</v>
      </c>
      <c r="S197" s="8">
        <v>13.65</v>
      </c>
      <c r="T197" s="8">
        <v>15.851655629139069</v>
      </c>
      <c r="U197" s="8">
        <v>17.18</v>
      </c>
      <c r="V197" s="8">
        <v>12.970000000000002</v>
      </c>
      <c r="W197" s="8">
        <v>252.90728476821192</v>
      </c>
      <c r="X197" s="8">
        <v>303.5777777777778</v>
      </c>
      <c r="Y197" s="8">
        <v>508.6</v>
      </c>
      <c r="Z197" s="8">
        <v>2.05</v>
      </c>
      <c r="AA197" s="8">
        <v>7.0</v>
      </c>
      <c r="AB197" s="8">
        <v>6.0</v>
      </c>
      <c r="AC197" s="8">
        <v>5.0</v>
      </c>
      <c r="AD197" s="8">
        <v>19.0</v>
      </c>
      <c r="AE197" s="8">
        <v>12.0</v>
      </c>
      <c r="AF197" s="8">
        <v>0.0</v>
      </c>
      <c r="AG197" s="8">
        <v>25.0</v>
      </c>
      <c r="AH197" s="8">
        <v>68646.0205122465</v>
      </c>
      <c r="AI197" s="8">
        <v>19360.0</v>
      </c>
      <c r="AJ197" s="8">
        <f t="shared" si="5"/>
        <v>74987790</v>
      </c>
      <c r="AK197" s="9">
        <v>8.56025E7</v>
      </c>
    </row>
    <row r="198" ht="16.5" customHeight="1">
      <c r="A198" s="4">
        <v>44028.0</v>
      </c>
      <c r="B198" s="5">
        <v>13.7317880794702</v>
      </c>
      <c r="C198" s="5">
        <v>18.509999999999998</v>
      </c>
      <c r="D198" s="5">
        <v>21.759999999999998</v>
      </c>
      <c r="E198" s="5">
        <v>19.704635761589405</v>
      </c>
      <c r="F198" s="5">
        <v>24.370000000000008</v>
      </c>
      <c r="G198" s="5">
        <v>26.0</v>
      </c>
      <c r="H198" s="5">
        <v>8.039072847682121</v>
      </c>
      <c r="I198" s="5">
        <v>13.148888888888893</v>
      </c>
      <c r="J198" s="5">
        <v>18.16</v>
      </c>
      <c r="K198" s="5">
        <v>11.66556291390729</v>
      </c>
      <c r="L198" s="5">
        <v>11.22111111111111</v>
      </c>
      <c r="M198" s="5">
        <v>7.839999999999999</v>
      </c>
      <c r="N198" s="5">
        <v>63.65496688741722</v>
      </c>
      <c r="O198" s="5">
        <v>69.96555555555554</v>
      </c>
      <c r="P198" s="5">
        <v>83.47</v>
      </c>
      <c r="Q198" s="5">
        <v>3.7847682119205297</v>
      </c>
      <c r="R198" s="5">
        <v>5.688888888888889</v>
      </c>
      <c r="S198" s="5">
        <v>14.1</v>
      </c>
      <c r="T198" s="5">
        <v>15.87417218543046</v>
      </c>
      <c r="U198" s="5">
        <v>17.071111111111108</v>
      </c>
      <c r="V198" s="5">
        <v>12.580000000000002</v>
      </c>
      <c r="W198" s="5">
        <v>257.7615894039735</v>
      </c>
      <c r="X198" s="5">
        <v>314.02222222222224</v>
      </c>
      <c r="Y198" s="5">
        <v>547.1</v>
      </c>
      <c r="Z198" s="5">
        <v>0.97</v>
      </c>
      <c r="AA198" s="5">
        <v>5.0</v>
      </c>
      <c r="AB198" s="5">
        <v>6.0</v>
      </c>
      <c r="AC198" s="5">
        <v>5.0</v>
      </c>
      <c r="AD198" s="5">
        <v>21.0</v>
      </c>
      <c r="AE198" s="5">
        <v>18.0</v>
      </c>
      <c r="AF198" s="5">
        <v>0.0</v>
      </c>
      <c r="AG198" s="5">
        <v>12.0</v>
      </c>
      <c r="AH198" s="5">
        <v>68627.4362051187</v>
      </c>
      <c r="AI198" s="5">
        <v>19390.0</v>
      </c>
      <c r="AJ198" s="5">
        <f t="shared" si="5"/>
        <v>65688962.4</v>
      </c>
      <c r="AK198" s="6">
        <v>7.49874E7</v>
      </c>
    </row>
    <row r="199" ht="16.5" customHeight="1">
      <c r="A199" s="7">
        <v>44029.0</v>
      </c>
      <c r="B199" s="8">
        <v>13.866887417218544</v>
      </c>
      <c r="C199" s="8">
        <v>18.662222222222223</v>
      </c>
      <c r="D199" s="8">
        <v>21.729999999999997</v>
      </c>
      <c r="E199" s="8">
        <v>19.842384105960264</v>
      </c>
      <c r="F199" s="8">
        <v>24.563333333333336</v>
      </c>
      <c r="G199" s="8">
        <v>26.070000000000004</v>
      </c>
      <c r="H199" s="8">
        <v>8.182781456953645</v>
      </c>
      <c r="I199" s="8">
        <v>13.274444444444448</v>
      </c>
      <c r="J199" s="8">
        <v>18.28</v>
      </c>
      <c r="K199" s="8">
        <v>11.65960264900663</v>
      </c>
      <c r="L199" s="8">
        <v>11.288888888888888</v>
      </c>
      <c r="M199" s="8">
        <v>7.790000000000001</v>
      </c>
      <c r="N199" s="8">
        <v>63.698013245033124</v>
      </c>
      <c r="O199" s="8">
        <v>69.9311111111111</v>
      </c>
      <c r="P199" s="8">
        <v>83.59</v>
      </c>
      <c r="Q199" s="8">
        <v>3.7582781456953644</v>
      </c>
      <c r="R199" s="8">
        <v>5.511111111111111</v>
      </c>
      <c r="S199" s="8">
        <v>13.85</v>
      </c>
      <c r="T199" s="8">
        <v>15.984768211920528</v>
      </c>
      <c r="U199" s="8">
        <v>17.304444444444442</v>
      </c>
      <c r="V199" s="8">
        <v>13.220000000000002</v>
      </c>
      <c r="W199" s="8">
        <v>256.49006622516555</v>
      </c>
      <c r="X199" s="8">
        <v>307.9555555555556</v>
      </c>
      <c r="Y199" s="8">
        <v>561.5</v>
      </c>
      <c r="Z199" s="8">
        <v>1.58</v>
      </c>
      <c r="AA199" s="8">
        <v>7.0</v>
      </c>
      <c r="AB199" s="8">
        <v>7.0</v>
      </c>
      <c r="AC199" s="8">
        <v>7.0</v>
      </c>
      <c r="AD199" s="8">
        <v>26.0</v>
      </c>
      <c r="AE199" s="8">
        <v>18.0</v>
      </c>
      <c r="AF199" s="8">
        <v>7.0</v>
      </c>
      <c r="AG199" s="8">
        <v>8.0</v>
      </c>
      <c r="AH199" s="8">
        <v>52593.01234861259</v>
      </c>
      <c r="AI199" s="8">
        <v>74162.0</v>
      </c>
      <c r="AJ199" s="8">
        <f t="shared" si="5"/>
        <v>194782892.4</v>
      </c>
      <c r="AK199" s="9">
        <v>2.223549E8</v>
      </c>
    </row>
    <row r="200" ht="16.5" customHeight="1">
      <c r="A200" s="4">
        <v>44030.0</v>
      </c>
      <c r="B200" s="5">
        <v>14.046357615894037</v>
      </c>
      <c r="C200" s="5">
        <v>18.79</v>
      </c>
      <c r="D200" s="5">
        <v>21.65</v>
      </c>
      <c r="E200" s="5">
        <v>20.05496688741722</v>
      </c>
      <c r="F200" s="5">
        <v>24.707777777777782</v>
      </c>
      <c r="G200" s="5">
        <v>26.29</v>
      </c>
      <c r="H200" s="5">
        <v>8.34701986754967</v>
      </c>
      <c r="I200" s="5">
        <v>13.407777777777781</v>
      </c>
      <c r="J200" s="5">
        <v>18.130000000000003</v>
      </c>
      <c r="K200" s="5">
        <v>11.707947019867555</v>
      </c>
      <c r="L200" s="5">
        <v>11.299999999999999</v>
      </c>
      <c r="M200" s="5">
        <v>8.16</v>
      </c>
      <c r="N200" s="5">
        <v>63.831788079470215</v>
      </c>
      <c r="O200" s="5">
        <v>70.03888888888886</v>
      </c>
      <c r="P200" s="5">
        <v>83.74</v>
      </c>
      <c r="Q200" s="5">
        <v>3.7549668874172184</v>
      </c>
      <c r="R200" s="5">
        <v>5.4944444444444445</v>
      </c>
      <c r="S200" s="5">
        <v>13.85</v>
      </c>
      <c r="T200" s="5">
        <v>16.060264900662247</v>
      </c>
      <c r="U200" s="5">
        <v>17.362222222222222</v>
      </c>
      <c r="V200" s="5">
        <v>13.9</v>
      </c>
      <c r="W200" s="5">
        <v>260.73509933774835</v>
      </c>
      <c r="X200" s="5">
        <v>309.84444444444443</v>
      </c>
      <c r="Y200" s="5">
        <v>572.0</v>
      </c>
      <c r="Z200" s="5">
        <v>0.66</v>
      </c>
      <c r="AA200" s="5">
        <v>1.0</v>
      </c>
      <c r="AB200" s="5">
        <v>4.0</v>
      </c>
      <c r="AC200" s="5">
        <v>4.0</v>
      </c>
      <c r="AD200" s="5">
        <v>10.0</v>
      </c>
      <c r="AE200" s="5">
        <v>11.0</v>
      </c>
      <c r="AF200" s="5">
        <v>0.0</v>
      </c>
      <c r="AG200" s="5">
        <v>3.0</v>
      </c>
      <c r="AH200" s="5">
        <v>43332.02247493723</v>
      </c>
      <c r="AI200" s="5">
        <v>8748.0</v>
      </c>
      <c r="AJ200" s="5">
        <f t="shared" si="5"/>
        <v>17224700.4</v>
      </c>
      <c r="AK200" s="6">
        <v>1.96629E7</v>
      </c>
    </row>
    <row r="201" ht="16.5" customHeight="1">
      <c r="A201" s="7">
        <v>44031.0</v>
      </c>
      <c r="B201" s="8">
        <v>14.21258278145695</v>
      </c>
      <c r="C201" s="8">
        <v>18.926666666666662</v>
      </c>
      <c r="D201" s="8">
        <v>21.359999999999996</v>
      </c>
      <c r="E201" s="8">
        <v>20.224503311258278</v>
      </c>
      <c r="F201" s="8">
        <v>24.863333333333337</v>
      </c>
      <c r="G201" s="8">
        <v>26.0</v>
      </c>
      <c r="H201" s="8">
        <v>8.513907284768212</v>
      </c>
      <c r="I201" s="8">
        <v>13.528888888888893</v>
      </c>
      <c r="J201" s="8">
        <v>17.96</v>
      </c>
      <c r="K201" s="8">
        <v>11.710596026490071</v>
      </c>
      <c r="L201" s="8">
        <v>11.334444444444443</v>
      </c>
      <c r="M201" s="8">
        <v>8.040000000000001</v>
      </c>
      <c r="N201" s="8">
        <v>64.04900662251657</v>
      </c>
      <c r="O201" s="8">
        <v>70.03666666666663</v>
      </c>
      <c r="P201" s="8">
        <v>84.52</v>
      </c>
      <c r="Q201" s="8">
        <v>3.751655629139073</v>
      </c>
      <c r="R201" s="8">
        <v>5.311111111111111</v>
      </c>
      <c r="S201" s="8">
        <v>13.85</v>
      </c>
      <c r="T201" s="8">
        <v>16.085430463576152</v>
      </c>
      <c r="U201" s="8">
        <v>17.515555555555558</v>
      </c>
      <c r="V201" s="8">
        <v>13.65</v>
      </c>
      <c r="W201" s="8">
        <v>264.19867549668874</v>
      </c>
      <c r="X201" s="8">
        <v>310.93333333333334</v>
      </c>
      <c r="Y201" s="8">
        <v>624.3</v>
      </c>
      <c r="Z201" s="8">
        <v>0.0</v>
      </c>
      <c r="AA201" s="8"/>
      <c r="AB201" s="8"/>
      <c r="AC201" s="8"/>
      <c r="AD201" s="8"/>
      <c r="AE201" s="8"/>
      <c r="AF201" s="8"/>
      <c r="AG201" s="8"/>
      <c r="AH201" s="8">
        <v>0.0</v>
      </c>
      <c r="AI201" s="8">
        <v>0.0</v>
      </c>
      <c r="AJ201" s="8">
        <f t="shared" si="5"/>
        <v>0</v>
      </c>
      <c r="AK201" s="9">
        <v>0.0</v>
      </c>
    </row>
    <row r="202" ht="16.5" customHeight="1">
      <c r="A202" s="4">
        <v>44032.0</v>
      </c>
      <c r="B202" s="5">
        <v>14.34569536423841</v>
      </c>
      <c r="C202" s="5">
        <v>19.04333333333333</v>
      </c>
      <c r="D202" s="5">
        <v>20.949999999999996</v>
      </c>
      <c r="E202" s="5">
        <v>20.32847682119205</v>
      </c>
      <c r="F202" s="5">
        <v>24.952222222222225</v>
      </c>
      <c r="G202" s="5">
        <v>25.229999999999997</v>
      </c>
      <c r="H202" s="5">
        <v>8.674834437086094</v>
      </c>
      <c r="I202" s="5">
        <v>13.642222222222227</v>
      </c>
      <c r="J202" s="5">
        <v>17.779999999999998</v>
      </c>
      <c r="K202" s="5">
        <v>11.653642384105966</v>
      </c>
      <c r="L202" s="5">
        <v>11.31</v>
      </c>
      <c r="M202" s="5">
        <v>7.450000000000001</v>
      </c>
      <c r="N202" s="5">
        <v>64.29139072847683</v>
      </c>
      <c r="O202" s="5">
        <v>70.19666666666664</v>
      </c>
      <c r="P202" s="5">
        <v>86.03</v>
      </c>
      <c r="Q202" s="5">
        <v>3.7549668874172184</v>
      </c>
      <c r="R202" s="5">
        <v>5.316666666666666</v>
      </c>
      <c r="S202" s="5">
        <v>13.9</v>
      </c>
      <c r="T202" s="5">
        <v>16.017218543046354</v>
      </c>
      <c r="U202" s="5">
        <v>17.43888888888889</v>
      </c>
      <c r="V202" s="5">
        <v>11.680000000000001</v>
      </c>
      <c r="W202" s="5">
        <v>269.2450331125828</v>
      </c>
      <c r="X202" s="5">
        <v>312.2111111111111</v>
      </c>
      <c r="Y202" s="5">
        <v>700.5</v>
      </c>
      <c r="Z202" s="5">
        <v>1.51</v>
      </c>
      <c r="AA202" s="5">
        <v>23.0</v>
      </c>
      <c r="AB202" s="5">
        <v>11.0</v>
      </c>
      <c r="AC202" s="5">
        <v>7.0</v>
      </c>
      <c r="AD202" s="5">
        <v>24.0</v>
      </c>
      <c r="AE202" s="5">
        <v>37.0</v>
      </c>
      <c r="AF202" s="5">
        <v>0.0</v>
      </c>
      <c r="AG202" s="5">
        <v>22.0</v>
      </c>
      <c r="AH202" s="5">
        <v>47399.81783437003</v>
      </c>
      <c r="AI202" s="5">
        <v>71273.0</v>
      </c>
      <c r="AJ202" s="5">
        <f t="shared" si="5"/>
        <v>192749258.4</v>
      </c>
      <c r="AK202" s="6">
        <v>2.200334E8</v>
      </c>
    </row>
    <row r="203" ht="16.5" customHeight="1">
      <c r="A203" s="7">
        <v>44033.0</v>
      </c>
      <c r="B203" s="8">
        <v>14.482119205298009</v>
      </c>
      <c r="C203" s="8">
        <v>19.227777777777774</v>
      </c>
      <c r="D203" s="8">
        <v>21.049999999999997</v>
      </c>
      <c r="E203" s="8">
        <v>20.4476821192053</v>
      </c>
      <c r="F203" s="8">
        <v>25.14666666666667</v>
      </c>
      <c r="G203" s="8">
        <v>25.380000000000003</v>
      </c>
      <c r="H203" s="8">
        <v>8.835761589403976</v>
      </c>
      <c r="I203" s="8">
        <v>13.850000000000005</v>
      </c>
      <c r="J203" s="8">
        <v>17.9</v>
      </c>
      <c r="K203" s="8">
        <v>11.611920529801331</v>
      </c>
      <c r="L203" s="8">
        <v>11.296666666666665</v>
      </c>
      <c r="M203" s="8">
        <v>7.4799999999999995</v>
      </c>
      <c r="N203" s="8">
        <v>64.46490066225167</v>
      </c>
      <c r="O203" s="8">
        <v>70.64888888888886</v>
      </c>
      <c r="P203" s="8">
        <v>86.08000000000001</v>
      </c>
      <c r="Q203" s="8">
        <v>3.933774834437086</v>
      </c>
      <c r="R203" s="8">
        <v>5.616666666666666</v>
      </c>
      <c r="S203" s="8">
        <v>14.9</v>
      </c>
      <c r="T203" s="8">
        <v>15.984768211920528</v>
      </c>
      <c r="U203" s="8">
        <v>17.293333333333333</v>
      </c>
      <c r="V203" s="8">
        <v>11.580000000000002</v>
      </c>
      <c r="W203" s="8">
        <v>273.94039735099335</v>
      </c>
      <c r="X203" s="8">
        <v>320.0888888888889</v>
      </c>
      <c r="Y203" s="8">
        <v>719.1</v>
      </c>
      <c r="Z203" s="8">
        <v>2.37</v>
      </c>
      <c r="AA203" s="8">
        <v>19.0</v>
      </c>
      <c r="AB203" s="8">
        <v>7.0</v>
      </c>
      <c r="AC203" s="8">
        <v>6.0</v>
      </c>
      <c r="AD203" s="8">
        <v>16.0</v>
      </c>
      <c r="AE203" s="8">
        <v>28.0</v>
      </c>
      <c r="AF203" s="8">
        <v>0.0</v>
      </c>
      <c r="AG203" s="8">
        <v>8.0</v>
      </c>
      <c r="AH203" s="8">
        <v>40819.77394373569</v>
      </c>
      <c r="AI203" s="8">
        <v>40050.0</v>
      </c>
      <c r="AJ203" s="8">
        <f t="shared" si="5"/>
        <v>104397562.8</v>
      </c>
      <c r="AK203" s="9">
        <v>1.191753E8</v>
      </c>
    </row>
    <row r="204" ht="16.5" customHeight="1">
      <c r="A204" s="4">
        <v>44034.0</v>
      </c>
      <c r="B204" s="5">
        <v>14.614569536423836</v>
      </c>
      <c r="C204" s="5">
        <v>19.445555555555554</v>
      </c>
      <c r="D204" s="5">
        <v>21.15</v>
      </c>
      <c r="E204" s="5">
        <v>20.565562913907286</v>
      </c>
      <c r="F204" s="5">
        <v>25.377777777777784</v>
      </c>
      <c r="G204" s="5">
        <v>25.529999999999998</v>
      </c>
      <c r="H204" s="5">
        <v>8.990066225165565</v>
      </c>
      <c r="I204" s="5">
        <v>14.054444444444448</v>
      </c>
      <c r="J204" s="5">
        <v>18.04</v>
      </c>
      <c r="K204" s="5">
        <v>11.575496688741728</v>
      </c>
      <c r="L204" s="5">
        <v>11.32333333333333</v>
      </c>
      <c r="M204" s="5">
        <v>7.489999999999999</v>
      </c>
      <c r="N204" s="5">
        <v>64.56357615894039</v>
      </c>
      <c r="O204" s="5">
        <v>70.9633333333333</v>
      </c>
      <c r="P204" s="5">
        <v>85.66999999999999</v>
      </c>
      <c r="Q204" s="5">
        <v>3.933774834437086</v>
      </c>
      <c r="R204" s="5">
        <v>5.616666666666666</v>
      </c>
      <c r="S204" s="5">
        <v>14.9</v>
      </c>
      <c r="T204" s="5">
        <v>16.041059602649007</v>
      </c>
      <c r="U204" s="5">
        <v>17.31666666666667</v>
      </c>
      <c r="V204" s="5">
        <v>11.940000000000001</v>
      </c>
      <c r="W204" s="5">
        <v>273.8543046357616</v>
      </c>
      <c r="X204" s="5">
        <v>320.0888888888889</v>
      </c>
      <c r="Y204" s="5">
        <v>719.1</v>
      </c>
      <c r="Z204" s="5">
        <v>1.4</v>
      </c>
      <c r="AA204" s="5">
        <v>10.0</v>
      </c>
      <c r="AB204" s="5">
        <v>5.0</v>
      </c>
      <c r="AC204" s="5">
        <v>3.0</v>
      </c>
      <c r="AD204" s="5">
        <v>14.0</v>
      </c>
      <c r="AE204" s="5">
        <v>15.0</v>
      </c>
      <c r="AF204" s="5">
        <v>8.0</v>
      </c>
      <c r="AG204" s="5">
        <v>8.0</v>
      </c>
      <c r="AH204" s="5">
        <v>50897.849215038</v>
      </c>
      <c r="AI204" s="5">
        <v>33120.0</v>
      </c>
      <c r="AJ204" s="5">
        <f t="shared" si="5"/>
        <v>91227954</v>
      </c>
      <c r="AK204" s="6">
        <v>1.041415E8</v>
      </c>
    </row>
    <row r="205" ht="16.5" customHeight="1">
      <c r="A205" s="7">
        <v>44035.0</v>
      </c>
      <c r="B205" s="8">
        <v>14.727152317880787</v>
      </c>
      <c r="C205" s="8">
        <v>19.608888888888888</v>
      </c>
      <c r="D205" s="8">
        <v>21.309999999999995</v>
      </c>
      <c r="E205" s="8">
        <v>20.667549668874173</v>
      </c>
      <c r="F205" s="8">
        <v>25.488888888888887</v>
      </c>
      <c r="G205" s="8">
        <v>25.580000000000002</v>
      </c>
      <c r="H205" s="8">
        <v>9.12317880794702</v>
      </c>
      <c r="I205" s="8">
        <v>14.250000000000002</v>
      </c>
      <c r="J205" s="8">
        <v>18.439999999999998</v>
      </c>
      <c r="K205" s="8">
        <v>11.544370860927158</v>
      </c>
      <c r="L205" s="8">
        <v>11.238888888888887</v>
      </c>
      <c r="M205" s="8">
        <v>7.140000000000001</v>
      </c>
      <c r="N205" s="8">
        <v>64.8112582781457</v>
      </c>
      <c r="O205" s="8">
        <v>71.52888888888886</v>
      </c>
      <c r="P205" s="8">
        <v>86.27000000000001</v>
      </c>
      <c r="Q205" s="8">
        <v>4.231788079470198</v>
      </c>
      <c r="R205" s="8">
        <v>6.15</v>
      </c>
      <c r="S205" s="8">
        <v>18.4</v>
      </c>
      <c r="T205" s="8">
        <v>15.99139072847682</v>
      </c>
      <c r="U205" s="8">
        <v>17.160000000000004</v>
      </c>
      <c r="V205" s="8">
        <v>11.790000000000003</v>
      </c>
      <c r="W205" s="8">
        <v>279.33112582781456</v>
      </c>
      <c r="X205" s="8">
        <v>333.5444444444444</v>
      </c>
      <c r="Y205" s="8">
        <v>790.7</v>
      </c>
      <c r="Z205" s="8">
        <v>1.79</v>
      </c>
      <c r="AA205" s="8">
        <v>11.0</v>
      </c>
      <c r="AB205" s="8">
        <v>6.0</v>
      </c>
      <c r="AC205" s="8">
        <v>4.0</v>
      </c>
      <c r="AD205" s="8">
        <v>11.0</v>
      </c>
      <c r="AE205" s="8">
        <v>23.0</v>
      </c>
      <c r="AF205" s="8">
        <v>0.0</v>
      </c>
      <c r="AG205" s="8">
        <v>1.0</v>
      </c>
      <c r="AH205" s="8">
        <v>41610.32701348091</v>
      </c>
      <c r="AI205" s="8">
        <v>19224.0</v>
      </c>
      <c r="AJ205" s="8">
        <f t="shared" si="5"/>
        <v>44975154</v>
      </c>
      <c r="AK205" s="9">
        <v>5.13415E7</v>
      </c>
    </row>
    <row r="206" ht="16.5" customHeight="1">
      <c r="A206" s="4">
        <v>44036.0</v>
      </c>
      <c r="B206" s="5">
        <v>14.846357615894032</v>
      </c>
      <c r="C206" s="5">
        <v>19.72111111111111</v>
      </c>
      <c r="D206" s="5">
        <v>21.549999999999997</v>
      </c>
      <c r="E206" s="5">
        <v>20.76092715231788</v>
      </c>
      <c r="F206" s="5">
        <v>25.541111111111114</v>
      </c>
      <c r="G206" s="5">
        <v>25.830000000000002</v>
      </c>
      <c r="H206" s="5">
        <v>9.251655629139075</v>
      </c>
      <c r="I206" s="5">
        <v>14.40888888888889</v>
      </c>
      <c r="J206" s="5">
        <v>18.579999999999995</v>
      </c>
      <c r="K206" s="5">
        <v>11.509271523178812</v>
      </c>
      <c r="L206" s="5">
        <v>11.13222222222222</v>
      </c>
      <c r="M206" s="5">
        <v>7.25</v>
      </c>
      <c r="N206" s="5">
        <v>65.1456953642384</v>
      </c>
      <c r="O206" s="5">
        <v>72.1633333333333</v>
      </c>
      <c r="P206" s="5">
        <v>86.39</v>
      </c>
      <c r="Q206" s="5">
        <v>5.132450331125828</v>
      </c>
      <c r="R206" s="5">
        <v>7.661111111111111</v>
      </c>
      <c r="S206" s="5">
        <v>21.95</v>
      </c>
      <c r="T206" s="5">
        <v>15.89337748344371</v>
      </c>
      <c r="U206" s="5">
        <v>16.928888888888892</v>
      </c>
      <c r="V206" s="5">
        <v>11.760000000000002</v>
      </c>
      <c r="W206" s="5">
        <v>288.3046357615894</v>
      </c>
      <c r="X206" s="5">
        <v>348.6</v>
      </c>
      <c r="Y206" s="5">
        <v>796.8</v>
      </c>
      <c r="Z206" s="5">
        <v>2.22</v>
      </c>
      <c r="AA206" s="5">
        <v>16.0</v>
      </c>
      <c r="AB206" s="5">
        <v>4.0</v>
      </c>
      <c r="AC206" s="5">
        <v>5.0</v>
      </c>
      <c r="AD206" s="5">
        <v>8.0</v>
      </c>
      <c r="AE206" s="5">
        <v>16.0</v>
      </c>
      <c r="AF206" s="5">
        <v>0.0</v>
      </c>
      <c r="AG206" s="5">
        <v>6.0</v>
      </c>
      <c r="AH206" s="5">
        <v>46317.56106919542</v>
      </c>
      <c r="AI206" s="5">
        <v>26680.0</v>
      </c>
      <c r="AJ206" s="5">
        <f t="shared" si="5"/>
        <v>76765544.4</v>
      </c>
      <c r="AK206" s="6">
        <v>8.76319E7</v>
      </c>
    </row>
    <row r="207" ht="16.5" customHeight="1">
      <c r="A207" s="7">
        <v>44037.0</v>
      </c>
      <c r="B207" s="8">
        <v>14.941721854304628</v>
      </c>
      <c r="C207" s="8">
        <v>19.798888888888886</v>
      </c>
      <c r="D207" s="8">
        <v>21.589999999999996</v>
      </c>
      <c r="E207" s="8">
        <v>20.80728476821192</v>
      </c>
      <c r="F207" s="8">
        <v>25.531111111111112</v>
      </c>
      <c r="G207" s="8">
        <v>25.78</v>
      </c>
      <c r="H207" s="8">
        <v>9.396688741721855</v>
      </c>
      <c r="I207" s="8">
        <v>14.577777777777781</v>
      </c>
      <c r="J207" s="8">
        <v>18.669999999999995</v>
      </c>
      <c r="K207" s="8">
        <v>11.410596026490074</v>
      </c>
      <c r="L207" s="8">
        <v>10.953333333333331</v>
      </c>
      <c r="M207" s="8">
        <v>7.109999999999999</v>
      </c>
      <c r="N207" s="8">
        <v>65.49470198675496</v>
      </c>
      <c r="O207" s="8">
        <v>72.7344444444444</v>
      </c>
      <c r="P207" s="8">
        <v>86.97</v>
      </c>
      <c r="Q207" s="8">
        <v>5.460264900662252</v>
      </c>
      <c r="R207" s="8">
        <v>8.21111111111111</v>
      </c>
      <c r="S207" s="8">
        <v>26.6</v>
      </c>
      <c r="T207" s="8">
        <v>15.821192052980136</v>
      </c>
      <c r="U207" s="8">
        <v>16.745555555555562</v>
      </c>
      <c r="V207" s="8">
        <v>11.270000000000001</v>
      </c>
      <c r="W207" s="8">
        <v>297.7682119205298</v>
      </c>
      <c r="X207" s="8">
        <v>364.47777777777776</v>
      </c>
      <c r="Y207" s="8">
        <v>796.7</v>
      </c>
      <c r="Z207" s="8">
        <v>1.09</v>
      </c>
      <c r="AA207" s="8">
        <v>5.0</v>
      </c>
      <c r="AB207" s="8">
        <v>6.0</v>
      </c>
      <c r="AC207" s="8">
        <v>3.0</v>
      </c>
      <c r="AD207" s="8">
        <v>14.0</v>
      </c>
      <c r="AE207" s="8">
        <v>21.0</v>
      </c>
      <c r="AF207" s="8">
        <v>0.0</v>
      </c>
      <c r="AG207" s="8">
        <v>0.0</v>
      </c>
      <c r="AH207" s="8">
        <v>45971.5751924436</v>
      </c>
      <c r="AI207" s="8">
        <v>17610.0</v>
      </c>
      <c r="AJ207" s="8">
        <f t="shared" si="5"/>
        <v>39400728</v>
      </c>
      <c r="AK207" s="9">
        <v>4.4978E7</v>
      </c>
    </row>
    <row r="208" ht="16.5" customHeight="1">
      <c r="A208" s="4">
        <v>44038.0</v>
      </c>
      <c r="B208" s="5">
        <v>15.049668874172179</v>
      </c>
      <c r="C208" s="5">
        <v>19.915555555555553</v>
      </c>
      <c r="D208" s="5">
        <v>21.82</v>
      </c>
      <c r="E208" s="5">
        <v>20.925827814569537</v>
      </c>
      <c r="F208" s="5">
        <v>25.62888888888889</v>
      </c>
      <c r="G208" s="5">
        <v>25.95</v>
      </c>
      <c r="H208" s="5">
        <v>9.498675496688742</v>
      </c>
      <c r="I208" s="5">
        <v>14.736666666666668</v>
      </c>
      <c r="J208" s="5">
        <v>18.88</v>
      </c>
      <c r="K208" s="5">
        <v>11.4271523178808</v>
      </c>
      <c r="L208" s="5">
        <v>10.89222222222222</v>
      </c>
      <c r="M208" s="5">
        <v>7.0699999999999985</v>
      </c>
      <c r="N208" s="5">
        <v>65.51788079470198</v>
      </c>
      <c r="O208" s="5">
        <v>73.19444444444443</v>
      </c>
      <c r="P208" s="5">
        <v>87.35</v>
      </c>
      <c r="Q208" s="5">
        <v>5.311258278145695</v>
      </c>
      <c r="R208" s="5">
        <v>8.28888888888889</v>
      </c>
      <c r="S208" s="5">
        <v>26.85</v>
      </c>
      <c r="T208" s="5">
        <v>15.87152317880795</v>
      </c>
      <c r="U208" s="5">
        <v>16.624444444444453</v>
      </c>
      <c r="V208" s="5">
        <v>11.06</v>
      </c>
      <c r="W208" s="5">
        <v>298.63576158940396</v>
      </c>
      <c r="X208" s="5">
        <v>380.3666666666667</v>
      </c>
      <c r="Y208" s="5">
        <v>845.7</v>
      </c>
      <c r="Z208" s="5">
        <v>0.0</v>
      </c>
      <c r="AA208" s="5"/>
      <c r="AB208" s="5"/>
      <c r="AC208" s="5"/>
      <c r="AD208" s="5"/>
      <c r="AE208" s="5"/>
      <c r="AF208" s="5"/>
      <c r="AG208" s="5"/>
      <c r="AH208" s="5">
        <v>0.0</v>
      </c>
      <c r="AI208" s="5">
        <v>0.0</v>
      </c>
      <c r="AJ208" s="5">
        <f t="shared" si="5"/>
        <v>0</v>
      </c>
      <c r="AK208" s="6">
        <v>0.0</v>
      </c>
    </row>
    <row r="209" ht="16.5" customHeight="1">
      <c r="A209" s="7">
        <v>44039.0</v>
      </c>
      <c r="B209" s="8">
        <v>15.155629139072841</v>
      </c>
      <c r="C209" s="8">
        <v>20.05111111111111</v>
      </c>
      <c r="D209" s="8">
        <v>21.78</v>
      </c>
      <c r="E209" s="8">
        <v>21.022516556291393</v>
      </c>
      <c r="F209" s="8">
        <v>25.71222222222222</v>
      </c>
      <c r="G209" s="8">
        <v>25.55</v>
      </c>
      <c r="H209" s="8">
        <v>9.6158940397351</v>
      </c>
      <c r="I209" s="8">
        <v>14.934444444444447</v>
      </c>
      <c r="J209" s="8">
        <v>19.11</v>
      </c>
      <c r="K209" s="8">
        <v>11.406622516556297</v>
      </c>
      <c r="L209" s="8">
        <v>10.777777777777777</v>
      </c>
      <c r="M209" s="8">
        <v>6.4399999999999995</v>
      </c>
      <c r="N209" s="8">
        <v>65.58278145695363</v>
      </c>
      <c r="O209" s="8">
        <v>73.58888888888887</v>
      </c>
      <c r="P209" s="8">
        <v>88.36</v>
      </c>
      <c r="Q209" s="8">
        <v>5.324503311258278</v>
      </c>
      <c r="R209" s="8">
        <v>8.316666666666666</v>
      </c>
      <c r="S209" s="8">
        <v>27.05</v>
      </c>
      <c r="T209" s="8">
        <v>15.87814569536424</v>
      </c>
      <c r="U209" s="8">
        <v>16.51000000000001</v>
      </c>
      <c r="V209" s="8">
        <v>9.450000000000001</v>
      </c>
      <c r="W209" s="8">
        <v>298.63576158940396</v>
      </c>
      <c r="X209" s="8">
        <v>396.25555555555553</v>
      </c>
      <c r="Y209" s="8">
        <v>949.0</v>
      </c>
      <c r="Z209" s="8">
        <v>1.12</v>
      </c>
      <c r="AA209" s="8">
        <v>21.0</v>
      </c>
      <c r="AB209" s="8">
        <v>10.0</v>
      </c>
      <c r="AC209" s="8">
        <v>7.0</v>
      </c>
      <c r="AD209" s="8">
        <v>24.0</v>
      </c>
      <c r="AE209" s="8">
        <v>35.0</v>
      </c>
      <c r="AF209" s="8">
        <v>0.0</v>
      </c>
      <c r="AG209" s="8">
        <v>9.0</v>
      </c>
      <c r="AH209" s="8">
        <v>42476.38243165365</v>
      </c>
      <c r="AI209" s="8">
        <v>119950.0</v>
      </c>
      <c r="AJ209" s="8">
        <f t="shared" si="5"/>
        <v>265901302.8</v>
      </c>
      <c r="AK209" s="9">
        <v>3.035403E8</v>
      </c>
    </row>
    <row r="210" ht="16.5" customHeight="1">
      <c r="A210" s="4">
        <v>44040.0</v>
      </c>
      <c r="B210" s="5">
        <v>15.282781456953638</v>
      </c>
      <c r="C210" s="5">
        <v>20.16222222222222</v>
      </c>
      <c r="D210" s="5">
        <v>21.770000000000003</v>
      </c>
      <c r="E210" s="5">
        <v>21.13774834437086</v>
      </c>
      <c r="F210" s="5">
        <v>25.765555555555558</v>
      </c>
      <c r="G210" s="5">
        <v>25.07</v>
      </c>
      <c r="H210" s="5">
        <v>9.750331125827815</v>
      </c>
      <c r="I210" s="5">
        <v>15.137777777777778</v>
      </c>
      <c r="J210" s="5">
        <v>19.349999999999998</v>
      </c>
      <c r="K210" s="5">
        <v>11.387417218543053</v>
      </c>
      <c r="L210" s="5">
        <v>10.627777777777776</v>
      </c>
      <c r="M210" s="5">
        <v>5.719999999999999</v>
      </c>
      <c r="N210" s="5">
        <v>65.66754966887416</v>
      </c>
      <c r="O210" s="5">
        <v>74.09777777777775</v>
      </c>
      <c r="P210" s="5">
        <v>89.24</v>
      </c>
      <c r="Q210" s="5">
        <v>5.344370860927152</v>
      </c>
      <c r="R210" s="5">
        <v>8.36111111111111</v>
      </c>
      <c r="S210" s="5">
        <v>27.45</v>
      </c>
      <c r="T210" s="5">
        <v>15.87019867549669</v>
      </c>
      <c r="U210" s="5">
        <v>16.328888888888894</v>
      </c>
      <c r="V210" s="5">
        <v>7.889999999999999</v>
      </c>
      <c r="W210" s="5">
        <v>300.27814569536423</v>
      </c>
      <c r="X210" s="5">
        <v>410.9555555555556</v>
      </c>
      <c r="Y210" s="5">
        <v>1017.2</v>
      </c>
      <c r="Z210" s="5">
        <v>1.6</v>
      </c>
      <c r="AA210" s="5">
        <v>22.0</v>
      </c>
      <c r="AB210" s="5">
        <v>10.0</v>
      </c>
      <c r="AC210" s="5">
        <v>4.0</v>
      </c>
      <c r="AD210" s="5">
        <v>14.0</v>
      </c>
      <c r="AE210" s="5">
        <v>32.0</v>
      </c>
      <c r="AF210" s="5">
        <v>1.0</v>
      </c>
      <c r="AG210" s="5">
        <v>6.0</v>
      </c>
      <c r="AH210" s="5">
        <v>44364.07381401829</v>
      </c>
      <c r="AI210" s="5">
        <v>69910.0</v>
      </c>
      <c r="AJ210" s="5">
        <f t="shared" si="5"/>
        <v>167872347.6</v>
      </c>
      <c r="AK210" s="6">
        <v>1.916351E8</v>
      </c>
    </row>
    <row r="211" ht="16.5" customHeight="1">
      <c r="A211" s="7">
        <v>44041.0</v>
      </c>
      <c r="B211" s="8">
        <v>15.417218543046351</v>
      </c>
      <c r="C211" s="8">
        <v>20.22333333333333</v>
      </c>
      <c r="D211" s="8">
        <v>21.750000000000004</v>
      </c>
      <c r="E211" s="8">
        <v>21.278145695364238</v>
      </c>
      <c r="F211" s="8">
        <v>25.772222222222222</v>
      </c>
      <c r="G211" s="8">
        <v>24.689999999999994</v>
      </c>
      <c r="H211" s="8">
        <v>9.890066225165564</v>
      </c>
      <c r="I211" s="8">
        <v>15.272222222222224</v>
      </c>
      <c r="J211" s="8">
        <v>19.63</v>
      </c>
      <c r="K211" s="8">
        <v>11.388079470198681</v>
      </c>
      <c r="L211" s="8">
        <v>10.499999999999998</v>
      </c>
      <c r="M211" s="8">
        <v>5.06</v>
      </c>
      <c r="N211" s="8">
        <v>65.6867549668874</v>
      </c>
      <c r="O211" s="8">
        <v>74.6922222222222</v>
      </c>
      <c r="P211" s="8">
        <v>90.62</v>
      </c>
      <c r="Q211" s="8">
        <v>5.470198675496689</v>
      </c>
      <c r="R211" s="8">
        <v>8.594444444444445</v>
      </c>
      <c r="S211" s="8">
        <v>29.55</v>
      </c>
      <c r="T211" s="8">
        <v>15.886754966887418</v>
      </c>
      <c r="U211" s="8">
        <v>16.135555555555563</v>
      </c>
      <c r="V211" s="8">
        <v>6.409999999999999</v>
      </c>
      <c r="W211" s="8">
        <v>301.887417218543</v>
      </c>
      <c r="X211" s="8">
        <v>426.84444444444443</v>
      </c>
      <c r="Y211" s="8">
        <v>1107.9</v>
      </c>
      <c r="Z211" s="8">
        <v>2.14</v>
      </c>
      <c r="AA211" s="8">
        <v>24.0</v>
      </c>
      <c r="AB211" s="8">
        <v>7.0</v>
      </c>
      <c r="AC211" s="8">
        <v>3.0</v>
      </c>
      <c r="AD211" s="8">
        <v>12.0</v>
      </c>
      <c r="AE211" s="8">
        <v>27.0</v>
      </c>
      <c r="AF211" s="8">
        <v>3.0</v>
      </c>
      <c r="AG211" s="8">
        <v>5.0</v>
      </c>
      <c r="AH211" s="8">
        <v>42946.38780339041</v>
      </c>
      <c r="AI211" s="8">
        <v>54690.0</v>
      </c>
      <c r="AJ211" s="8">
        <f t="shared" si="5"/>
        <v>148225857.6</v>
      </c>
      <c r="AK211" s="9">
        <v>1.692076E8</v>
      </c>
    </row>
    <row r="212" ht="16.5" customHeight="1">
      <c r="A212" s="4">
        <v>44042.0</v>
      </c>
      <c r="B212" s="5">
        <v>15.527152317880788</v>
      </c>
      <c r="C212" s="5">
        <v>20.27222222222222</v>
      </c>
      <c r="D212" s="5">
        <v>21.84</v>
      </c>
      <c r="E212" s="5">
        <v>21.352317880794697</v>
      </c>
      <c r="F212" s="5">
        <v>25.749999999999996</v>
      </c>
      <c r="G212" s="5">
        <v>24.659999999999997</v>
      </c>
      <c r="H212" s="5">
        <v>10.019867549668874</v>
      </c>
      <c r="I212" s="5">
        <v>15.405555555555555</v>
      </c>
      <c r="J212" s="5">
        <v>19.91</v>
      </c>
      <c r="K212" s="5">
        <v>11.332450331125832</v>
      </c>
      <c r="L212" s="5">
        <v>10.344444444444443</v>
      </c>
      <c r="M212" s="5">
        <v>4.749999999999999</v>
      </c>
      <c r="N212" s="5">
        <v>65.76887417218543</v>
      </c>
      <c r="O212" s="5">
        <v>75.28555555555552</v>
      </c>
      <c r="P212" s="5">
        <v>91.5</v>
      </c>
      <c r="Q212" s="5">
        <v>6.009933774834437</v>
      </c>
      <c r="R212" s="5">
        <v>9.5</v>
      </c>
      <c r="S212" s="5">
        <v>37.65</v>
      </c>
      <c r="T212" s="5">
        <v>15.826490066225169</v>
      </c>
      <c r="U212" s="5">
        <v>15.920000000000009</v>
      </c>
      <c r="V212" s="5">
        <v>6.36</v>
      </c>
      <c r="W212" s="5">
        <v>304.5629139072848</v>
      </c>
      <c r="X212" s="5">
        <v>442.3</v>
      </c>
      <c r="Y212" s="5">
        <v>1170.8</v>
      </c>
      <c r="Z212" s="5">
        <v>2.2</v>
      </c>
      <c r="AA212" s="5">
        <v>25.0</v>
      </c>
      <c r="AB212" s="5">
        <v>6.0</v>
      </c>
      <c r="AC212" s="5">
        <v>5.0</v>
      </c>
      <c r="AD212" s="5">
        <v>20.0</v>
      </c>
      <c r="AE212" s="5">
        <v>37.0</v>
      </c>
      <c r="AF212" s="5">
        <v>1.0</v>
      </c>
      <c r="AG212" s="5">
        <v>7.0</v>
      </c>
      <c r="AH212" s="5">
        <v>43175.55286146654</v>
      </c>
      <c r="AI212" s="5">
        <v>58936.0</v>
      </c>
      <c r="AJ212" s="5">
        <f t="shared" si="5"/>
        <v>158599624.8</v>
      </c>
      <c r="AK212" s="6">
        <v>1.810498E8</v>
      </c>
    </row>
    <row r="213" ht="16.5" customHeight="1">
      <c r="A213" s="7">
        <v>44043.0</v>
      </c>
      <c r="B213" s="8">
        <v>15.625165562913901</v>
      </c>
      <c r="C213" s="8">
        <v>20.276666666666664</v>
      </c>
      <c r="D213" s="8">
        <v>21.59</v>
      </c>
      <c r="E213" s="8">
        <v>21.43708609271523</v>
      </c>
      <c r="F213" s="8">
        <v>25.67555555555555</v>
      </c>
      <c r="G213" s="8">
        <v>24.019999999999996</v>
      </c>
      <c r="H213" s="8">
        <v>10.136423841059601</v>
      </c>
      <c r="I213" s="8">
        <v>15.494444444444444</v>
      </c>
      <c r="J213" s="8">
        <v>19.779999999999998</v>
      </c>
      <c r="K213" s="8">
        <v>11.300662251655632</v>
      </c>
      <c r="L213" s="8">
        <v>10.18111111111111</v>
      </c>
      <c r="M213" s="8">
        <v>4.24</v>
      </c>
      <c r="N213" s="8">
        <v>65.88741721854304</v>
      </c>
      <c r="O213" s="8">
        <v>75.7033333333333</v>
      </c>
      <c r="P213" s="8">
        <v>92.6</v>
      </c>
      <c r="Q213" s="8">
        <v>6.582781456953643</v>
      </c>
      <c r="R213" s="8">
        <v>10.46111111111111</v>
      </c>
      <c r="S213" s="8">
        <v>43.6</v>
      </c>
      <c r="T213" s="8">
        <v>15.813907284768215</v>
      </c>
      <c r="U213" s="8">
        <v>15.706666666666674</v>
      </c>
      <c r="V213" s="8">
        <v>5.73</v>
      </c>
      <c r="W213" s="8">
        <v>313.3245033112583</v>
      </c>
      <c r="X213" s="8">
        <v>457.46666666666664</v>
      </c>
      <c r="Y213" s="8">
        <v>1237.3</v>
      </c>
      <c r="Z213" s="8">
        <v>1.67</v>
      </c>
      <c r="AA213" s="8">
        <v>17.0</v>
      </c>
      <c r="AB213" s="8">
        <v>6.0</v>
      </c>
      <c r="AC213" s="8">
        <v>5.0</v>
      </c>
      <c r="AD213" s="8">
        <v>19.0</v>
      </c>
      <c r="AE213" s="8">
        <v>27.0</v>
      </c>
      <c r="AF213" s="8">
        <v>2.0</v>
      </c>
      <c r="AG213" s="8">
        <v>5.0</v>
      </c>
      <c r="AH213" s="8">
        <v>34317.67013240901</v>
      </c>
      <c r="AI213" s="8">
        <v>46210.0</v>
      </c>
      <c r="AJ213" s="8">
        <f t="shared" si="5"/>
        <v>102328801.2</v>
      </c>
      <c r="AK213" s="9">
        <v>1.168137E8</v>
      </c>
    </row>
    <row r="214" ht="16.5" customHeight="1">
      <c r="A214" s="4">
        <v>44044.0</v>
      </c>
      <c r="B214" s="5">
        <v>15.760264900662245</v>
      </c>
      <c r="C214" s="5">
        <v>20.308888888888884</v>
      </c>
      <c r="D214" s="5">
        <v>21.529999999999998</v>
      </c>
      <c r="E214" s="5">
        <v>21.58344370860927</v>
      </c>
      <c r="F214" s="5">
        <v>25.718888888888888</v>
      </c>
      <c r="G214" s="5">
        <v>24.04</v>
      </c>
      <c r="H214" s="5">
        <v>10.258278145695364</v>
      </c>
      <c r="I214" s="5">
        <v>15.52</v>
      </c>
      <c r="J214" s="5">
        <v>19.589999999999996</v>
      </c>
      <c r="K214" s="5">
        <v>11.325165562913911</v>
      </c>
      <c r="L214" s="5">
        <v>10.198888888888888</v>
      </c>
      <c r="M214" s="5">
        <v>4.45</v>
      </c>
      <c r="N214" s="5">
        <v>66.07284768211919</v>
      </c>
      <c r="O214" s="5">
        <v>75.91999999999997</v>
      </c>
      <c r="P214" s="5">
        <v>93.77000000000001</v>
      </c>
      <c r="Q214" s="5">
        <v>6.579470198675497</v>
      </c>
      <c r="R214" s="5">
        <v>10.46111111111111</v>
      </c>
      <c r="S214" s="5">
        <v>43.6</v>
      </c>
      <c r="T214" s="5">
        <v>15.820529801324508</v>
      </c>
      <c r="U214" s="5">
        <v>15.71111111111112</v>
      </c>
      <c r="V214" s="5">
        <v>5.46</v>
      </c>
      <c r="W214" s="5">
        <v>317.17218543046357</v>
      </c>
      <c r="X214" s="5">
        <v>465.8222222222222</v>
      </c>
      <c r="Y214" s="5">
        <v>1312.5</v>
      </c>
      <c r="Z214" s="5">
        <v>0.87</v>
      </c>
      <c r="AA214" s="5">
        <v>5.0</v>
      </c>
      <c r="AB214" s="5">
        <v>7.0</v>
      </c>
      <c r="AC214" s="5">
        <v>5.0</v>
      </c>
      <c r="AD214" s="5">
        <v>18.0</v>
      </c>
      <c r="AE214" s="5">
        <v>19.0</v>
      </c>
      <c r="AF214" s="5">
        <v>0.0</v>
      </c>
      <c r="AG214" s="5">
        <v>2.0</v>
      </c>
      <c r="AH214" s="5">
        <v>37209.92539976654</v>
      </c>
      <c r="AI214" s="5">
        <v>74270.0</v>
      </c>
      <c r="AJ214" s="5">
        <f t="shared" ref="AJ214:AJ244" si="6">AK214*0.881</f>
        <v>124972669.2</v>
      </c>
      <c r="AK214" s="6">
        <v>1.418532E8</v>
      </c>
    </row>
    <row r="215" ht="16.5" customHeight="1">
      <c r="A215" s="7">
        <v>44045.0</v>
      </c>
      <c r="B215" s="8">
        <v>15.894039735099332</v>
      </c>
      <c r="C215" s="8">
        <v>20.40444444444444</v>
      </c>
      <c r="D215" s="8">
        <v>21.88</v>
      </c>
      <c r="E215" s="8">
        <v>21.712582781456952</v>
      </c>
      <c r="F215" s="8">
        <v>25.836666666666662</v>
      </c>
      <c r="G215" s="8">
        <v>24.759999999999998</v>
      </c>
      <c r="H215" s="8">
        <v>10.405960264900662</v>
      </c>
      <c r="I215" s="8">
        <v>15.612222222222224</v>
      </c>
      <c r="J215" s="8">
        <v>19.74</v>
      </c>
      <c r="K215" s="8">
        <v>11.306622516556295</v>
      </c>
      <c r="L215" s="8">
        <v>10.224444444444442</v>
      </c>
      <c r="M215" s="8">
        <v>5.019999999999999</v>
      </c>
      <c r="N215" s="8">
        <v>66.1887417218543</v>
      </c>
      <c r="O215" s="8">
        <v>75.91777777777776</v>
      </c>
      <c r="P215" s="8">
        <v>93.06</v>
      </c>
      <c r="Q215" s="8">
        <v>6.6490066225165565</v>
      </c>
      <c r="R215" s="8">
        <v>10.511111111111111</v>
      </c>
      <c r="S215" s="8">
        <v>39.85</v>
      </c>
      <c r="T215" s="8">
        <v>15.825165562913913</v>
      </c>
      <c r="U215" s="8">
        <v>15.786666666666674</v>
      </c>
      <c r="V215" s="8">
        <v>6.2700000000000005</v>
      </c>
      <c r="W215" s="8">
        <v>322.26490066225165</v>
      </c>
      <c r="X215" s="8">
        <v>462.7</v>
      </c>
      <c r="Y215" s="8">
        <v>1268.3</v>
      </c>
      <c r="Z215" s="8">
        <v>0.0</v>
      </c>
      <c r="AA215" s="8"/>
      <c r="AB215" s="8"/>
      <c r="AC215" s="8"/>
      <c r="AD215" s="8"/>
      <c r="AE215" s="8"/>
      <c r="AF215" s="8"/>
      <c r="AG215" s="8"/>
      <c r="AH215" s="8">
        <v>0.0</v>
      </c>
      <c r="AI215" s="8">
        <v>0.0</v>
      </c>
      <c r="AJ215" s="8">
        <f t="shared" si="6"/>
        <v>0</v>
      </c>
      <c r="AK215" s="9">
        <v>0.0</v>
      </c>
    </row>
    <row r="216" ht="16.5" customHeight="1">
      <c r="A216" s="4">
        <v>44046.0</v>
      </c>
      <c r="B216" s="5">
        <v>16.029139072847673</v>
      </c>
      <c r="C216" s="5">
        <v>20.45222222222222</v>
      </c>
      <c r="D216" s="5">
        <v>22.269999999999996</v>
      </c>
      <c r="E216" s="5">
        <v>21.85165562913907</v>
      </c>
      <c r="F216" s="5">
        <v>25.856666666666662</v>
      </c>
      <c r="G216" s="5">
        <v>25.43</v>
      </c>
      <c r="H216" s="5">
        <v>10.558278145695365</v>
      </c>
      <c r="I216" s="5">
        <v>15.71</v>
      </c>
      <c r="J216" s="5">
        <v>20.189999999999998</v>
      </c>
      <c r="K216" s="5">
        <v>11.293377483443711</v>
      </c>
      <c r="L216" s="5">
        <v>10.146666666666667</v>
      </c>
      <c r="M216" s="5">
        <v>5.239999999999999</v>
      </c>
      <c r="N216" s="5">
        <v>66.4523178807947</v>
      </c>
      <c r="O216" s="5">
        <v>76.15111111111108</v>
      </c>
      <c r="P216" s="5">
        <v>92.81</v>
      </c>
      <c r="Q216" s="5">
        <v>7.281456953642384</v>
      </c>
      <c r="R216" s="5">
        <v>11.572222222222223</v>
      </c>
      <c r="S216" s="5">
        <v>35.8</v>
      </c>
      <c r="T216" s="5">
        <v>15.76688741721855</v>
      </c>
      <c r="U216" s="5">
        <v>15.627777777777785</v>
      </c>
      <c r="V216" s="5">
        <v>6.75</v>
      </c>
      <c r="W216" s="5">
        <v>330.44370860927154</v>
      </c>
      <c r="X216" s="5">
        <v>470.03333333333336</v>
      </c>
      <c r="Y216" s="5">
        <v>1257.4</v>
      </c>
      <c r="Z216" s="5">
        <v>1.69</v>
      </c>
      <c r="AA216" s="5">
        <v>36.0</v>
      </c>
      <c r="AB216" s="5">
        <v>13.0</v>
      </c>
      <c r="AC216" s="5">
        <v>6.0</v>
      </c>
      <c r="AD216" s="5">
        <v>20.0</v>
      </c>
      <c r="AE216" s="5">
        <v>52.0</v>
      </c>
      <c r="AF216" s="5">
        <v>7.0</v>
      </c>
      <c r="AG216" s="5">
        <v>1.0</v>
      </c>
      <c r="AH216" s="5">
        <v>24765.69827697807</v>
      </c>
      <c r="AI216" s="5">
        <v>153794.0</v>
      </c>
      <c r="AJ216" s="5">
        <f t="shared" si="6"/>
        <v>261549518</v>
      </c>
      <c r="AK216" s="6">
        <v>2.96878E8</v>
      </c>
    </row>
    <row r="217" ht="16.5" customHeight="1">
      <c r="A217" s="7">
        <v>44047.0</v>
      </c>
      <c r="B217" s="8">
        <v>16.17880794701986</v>
      </c>
      <c r="C217" s="8">
        <v>20.546666666666663</v>
      </c>
      <c r="D217" s="8">
        <v>22.689999999999998</v>
      </c>
      <c r="E217" s="8">
        <v>21.98940397350993</v>
      </c>
      <c r="F217" s="8">
        <v>25.937777777777775</v>
      </c>
      <c r="G217" s="8">
        <v>25.97</v>
      </c>
      <c r="H217" s="8">
        <v>10.725827814569538</v>
      </c>
      <c r="I217" s="8">
        <v>15.82888888888889</v>
      </c>
      <c r="J217" s="8">
        <v>20.599999999999994</v>
      </c>
      <c r="K217" s="8">
        <v>11.2635761589404</v>
      </c>
      <c r="L217" s="8">
        <v>10.108888888888888</v>
      </c>
      <c r="M217" s="8">
        <v>5.369999999999999</v>
      </c>
      <c r="N217" s="8">
        <v>66.75364238410596</v>
      </c>
      <c r="O217" s="8">
        <v>76.28777777777776</v>
      </c>
      <c r="P217" s="8">
        <v>92.52000000000001</v>
      </c>
      <c r="Q217" s="8">
        <v>7.337748344370861</v>
      </c>
      <c r="R217" s="8">
        <v>11.627777777777778</v>
      </c>
      <c r="S217" s="8">
        <v>31.7</v>
      </c>
      <c r="T217" s="8">
        <v>15.677483443708617</v>
      </c>
      <c r="U217" s="8">
        <v>15.590000000000012</v>
      </c>
      <c r="V217" s="8">
        <v>6.850000000000001</v>
      </c>
      <c r="W217" s="8">
        <v>338.20529801324506</v>
      </c>
      <c r="X217" s="8">
        <v>476.6</v>
      </c>
      <c r="Y217" s="8">
        <v>1231.7</v>
      </c>
      <c r="Z217" s="8">
        <v>1.83</v>
      </c>
      <c r="AA217" s="8">
        <v>38.0</v>
      </c>
      <c r="AB217" s="8">
        <v>19.0</v>
      </c>
      <c r="AC217" s="8">
        <v>8.0</v>
      </c>
      <c r="AD217" s="8">
        <v>23.0</v>
      </c>
      <c r="AE217" s="8">
        <v>56.0</v>
      </c>
      <c r="AF217" s="8">
        <v>6.0</v>
      </c>
      <c r="AG217" s="8">
        <v>4.0</v>
      </c>
      <c r="AH217" s="8">
        <v>26591.83097175068</v>
      </c>
      <c r="AI217" s="8">
        <v>190246.0</v>
      </c>
      <c r="AJ217" s="8">
        <f t="shared" si="6"/>
        <v>328002731.3</v>
      </c>
      <c r="AK217" s="9">
        <v>3.723073E8</v>
      </c>
    </row>
    <row r="218" ht="16.5" customHeight="1">
      <c r="A218" s="4">
        <v>44048.0</v>
      </c>
      <c r="B218" s="5">
        <v>16.327814569536418</v>
      </c>
      <c r="C218" s="5">
        <v>20.647777777777776</v>
      </c>
      <c r="D218" s="5">
        <v>23.03</v>
      </c>
      <c r="E218" s="5">
        <v>22.125165562913907</v>
      </c>
      <c r="F218" s="5">
        <v>26.00222222222222</v>
      </c>
      <c r="G218" s="5">
        <v>26.65</v>
      </c>
      <c r="H218" s="5">
        <v>10.910596026490067</v>
      </c>
      <c r="I218" s="5">
        <v>15.98</v>
      </c>
      <c r="J218" s="5">
        <v>20.849999999999998</v>
      </c>
      <c r="K218" s="5">
        <v>11.214569536423845</v>
      </c>
      <c r="L218" s="5">
        <v>10.02222222222222</v>
      </c>
      <c r="M218" s="5">
        <v>5.799999999999999</v>
      </c>
      <c r="N218" s="5">
        <v>67.03708609271523</v>
      </c>
      <c r="O218" s="5">
        <v>76.51111111111109</v>
      </c>
      <c r="P218" s="5">
        <v>92.2</v>
      </c>
      <c r="Q218" s="5">
        <v>7.6158940397351</v>
      </c>
      <c r="R218" s="5">
        <v>12.094444444444445</v>
      </c>
      <c r="S218" s="5">
        <v>35.2</v>
      </c>
      <c r="T218" s="5">
        <v>15.645033112582786</v>
      </c>
      <c r="U218" s="5">
        <v>15.461111111111121</v>
      </c>
      <c r="V218" s="5">
        <v>7.279999999999999</v>
      </c>
      <c r="W218" s="5">
        <v>344.63576158940396</v>
      </c>
      <c r="X218" s="5">
        <v>479.81111111111113</v>
      </c>
      <c r="Y218" s="5">
        <v>1185.8</v>
      </c>
      <c r="Z218" s="5">
        <v>1.88</v>
      </c>
      <c r="AA218" s="5">
        <v>32.0</v>
      </c>
      <c r="AB218" s="5">
        <v>14.0</v>
      </c>
      <c r="AC218" s="5">
        <v>7.0</v>
      </c>
      <c r="AD218" s="5">
        <v>23.0</v>
      </c>
      <c r="AE218" s="5">
        <v>47.0</v>
      </c>
      <c r="AF218" s="5">
        <v>4.0</v>
      </c>
      <c r="AG218" s="5">
        <v>4.0</v>
      </c>
      <c r="AH218" s="5">
        <v>26561.37464949107</v>
      </c>
      <c r="AI218" s="5">
        <v>163626.0</v>
      </c>
      <c r="AJ218" s="5">
        <f t="shared" si="6"/>
        <v>248423675.2</v>
      </c>
      <c r="AK218" s="6">
        <v>2.819792E8</v>
      </c>
    </row>
    <row r="219" ht="16.5" customHeight="1">
      <c r="A219" s="7">
        <v>44049.0</v>
      </c>
      <c r="B219" s="8">
        <v>16.456291390728467</v>
      </c>
      <c r="C219" s="8">
        <v>20.75444444444444</v>
      </c>
      <c r="D219" s="8">
        <v>23.27</v>
      </c>
      <c r="E219" s="8">
        <v>22.239735099337743</v>
      </c>
      <c r="F219" s="8">
        <v>26.04444444444444</v>
      </c>
      <c r="G219" s="8">
        <v>26.9</v>
      </c>
      <c r="H219" s="8">
        <v>11.06158940397351</v>
      </c>
      <c r="I219" s="8">
        <v>16.17</v>
      </c>
      <c r="J219" s="8">
        <v>21.07</v>
      </c>
      <c r="K219" s="8">
        <v>11.178145695364242</v>
      </c>
      <c r="L219" s="8">
        <v>9.874444444444443</v>
      </c>
      <c r="M219" s="8">
        <v>5.83</v>
      </c>
      <c r="N219" s="8">
        <v>67.32384105960263</v>
      </c>
      <c r="O219" s="8">
        <v>77.01888888888888</v>
      </c>
      <c r="P219" s="8">
        <v>92.58</v>
      </c>
      <c r="Q219" s="8">
        <v>7.781456953642384</v>
      </c>
      <c r="R219" s="8">
        <v>12.372222222222222</v>
      </c>
      <c r="S219" s="8">
        <v>37.45</v>
      </c>
      <c r="T219" s="8">
        <v>15.632450331125831</v>
      </c>
      <c r="U219" s="8">
        <v>15.256666666666677</v>
      </c>
      <c r="V219" s="8">
        <v>7.06</v>
      </c>
      <c r="W219" s="8">
        <v>353.28476821192055</v>
      </c>
      <c r="X219" s="8">
        <v>494.3222222222222</v>
      </c>
      <c r="Y219" s="8">
        <v>1173.4</v>
      </c>
      <c r="Z219" s="8">
        <v>2.03</v>
      </c>
      <c r="AA219" s="8">
        <v>27.0</v>
      </c>
      <c r="AB219" s="8">
        <v>15.0</v>
      </c>
      <c r="AC219" s="8">
        <v>5.0</v>
      </c>
      <c r="AD219" s="8">
        <v>12.0</v>
      </c>
      <c r="AE219" s="8">
        <v>45.0</v>
      </c>
      <c r="AF219" s="8">
        <v>2.0</v>
      </c>
      <c r="AG219" s="8">
        <v>0.0</v>
      </c>
      <c r="AH219" s="8">
        <v>19446.77320169733</v>
      </c>
      <c r="AI219" s="8">
        <v>114124.0</v>
      </c>
      <c r="AJ219" s="8">
        <f t="shared" si="6"/>
        <v>175526299.3</v>
      </c>
      <c r="AK219" s="9">
        <v>1.992353E8</v>
      </c>
    </row>
    <row r="220" ht="16.5" customHeight="1">
      <c r="A220" s="4">
        <v>44050.0</v>
      </c>
      <c r="B220" s="5">
        <v>16.57152317880794</v>
      </c>
      <c r="C220" s="5">
        <v>20.841111111111108</v>
      </c>
      <c r="D220" s="5">
        <v>23.5</v>
      </c>
      <c r="E220" s="5">
        <v>22.31788079470199</v>
      </c>
      <c r="F220" s="5">
        <v>26.085555555555555</v>
      </c>
      <c r="G220" s="5">
        <v>27.169999999999998</v>
      </c>
      <c r="H220" s="5">
        <v>11.201986754966887</v>
      </c>
      <c r="I220" s="5">
        <v>16.310000000000002</v>
      </c>
      <c r="J220" s="5">
        <v>21.119999999999997</v>
      </c>
      <c r="K220" s="5">
        <v>11.115894039735103</v>
      </c>
      <c r="L220" s="5">
        <v>9.775555555555554</v>
      </c>
      <c r="M220" s="5">
        <v>6.05</v>
      </c>
      <c r="N220" s="5">
        <v>67.52847682119203</v>
      </c>
      <c r="O220" s="5">
        <v>77.50888888888888</v>
      </c>
      <c r="P220" s="5">
        <v>92.46</v>
      </c>
      <c r="Q220" s="5">
        <v>8.059602649006623</v>
      </c>
      <c r="R220" s="5">
        <v>12.811111111111112</v>
      </c>
      <c r="S220" s="5">
        <v>41.25</v>
      </c>
      <c r="T220" s="5">
        <v>15.5476821192053</v>
      </c>
      <c r="U220" s="5">
        <v>15.073333333333343</v>
      </c>
      <c r="V220" s="5">
        <v>6.9</v>
      </c>
      <c r="W220" s="5">
        <v>362.42384105960264</v>
      </c>
      <c r="X220" s="5">
        <v>508.3</v>
      </c>
      <c r="Y220" s="5">
        <v>1179.1</v>
      </c>
      <c r="Z220" s="5">
        <v>2.39</v>
      </c>
      <c r="AA220" s="5">
        <v>26.0</v>
      </c>
      <c r="AB220" s="5">
        <v>15.0</v>
      </c>
      <c r="AC220" s="5">
        <v>5.0</v>
      </c>
      <c r="AD220" s="5">
        <v>22.0</v>
      </c>
      <c r="AE220" s="5">
        <v>41.0</v>
      </c>
      <c r="AF220" s="5">
        <v>1.0</v>
      </c>
      <c r="AG220" s="5">
        <v>9.0</v>
      </c>
      <c r="AH220" s="5">
        <v>29619.31078018147</v>
      </c>
      <c r="AI220" s="5">
        <v>74350.0</v>
      </c>
      <c r="AJ220" s="5">
        <f t="shared" si="6"/>
        <v>135219227.8</v>
      </c>
      <c r="AK220" s="6">
        <v>1.534838E8</v>
      </c>
    </row>
    <row r="221" ht="16.5" customHeight="1">
      <c r="A221" s="7">
        <v>44051.0</v>
      </c>
      <c r="B221" s="8">
        <v>16.65894039735099</v>
      </c>
      <c r="C221" s="8">
        <v>20.922222222222217</v>
      </c>
      <c r="D221" s="8">
        <v>23.520000000000003</v>
      </c>
      <c r="E221" s="8">
        <v>22.376158940397353</v>
      </c>
      <c r="F221" s="8">
        <v>26.181111111111115</v>
      </c>
      <c r="G221" s="8">
        <v>27.18</v>
      </c>
      <c r="H221" s="8">
        <v>11.327814569536423</v>
      </c>
      <c r="I221" s="8">
        <v>16.38888888888889</v>
      </c>
      <c r="J221" s="8">
        <v>21.130000000000003</v>
      </c>
      <c r="K221" s="8">
        <v>11.04834437086093</v>
      </c>
      <c r="L221" s="8">
        <v>9.792222222222222</v>
      </c>
      <c r="M221" s="8">
        <v>6.049999999999999</v>
      </c>
      <c r="N221" s="8">
        <v>67.70596026490065</v>
      </c>
      <c r="O221" s="8">
        <v>77.45999999999998</v>
      </c>
      <c r="P221" s="8">
        <v>92.32999999999998</v>
      </c>
      <c r="Q221" s="8">
        <v>8.149006622516556</v>
      </c>
      <c r="R221" s="8">
        <v>12.233333333333333</v>
      </c>
      <c r="S221" s="8">
        <v>40.5</v>
      </c>
      <c r="T221" s="8">
        <v>15.494701986754968</v>
      </c>
      <c r="U221" s="8">
        <v>15.0988888888889</v>
      </c>
      <c r="V221" s="8">
        <v>6.8</v>
      </c>
      <c r="W221" s="8">
        <v>370.88079470198676</v>
      </c>
      <c r="X221" s="8">
        <v>508.3</v>
      </c>
      <c r="Y221" s="8">
        <v>1179.1</v>
      </c>
      <c r="Z221" s="8">
        <v>2.47</v>
      </c>
      <c r="AA221" s="8">
        <v>20.0</v>
      </c>
      <c r="AB221" s="8">
        <v>7.0</v>
      </c>
      <c r="AC221" s="8">
        <v>2.0</v>
      </c>
      <c r="AD221" s="8">
        <v>9.0</v>
      </c>
      <c r="AE221" s="8">
        <v>33.0</v>
      </c>
      <c r="AF221" s="8">
        <v>0.0</v>
      </c>
      <c r="AG221" s="8">
        <v>0.0</v>
      </c>
      <c r="AH221" s="8">
        <v>29916.4043444897</v>
      </c>
      <c r="AI221" s="8">
        <v>38430.0</v>
      </c>
      <c r="AJ221" s="8">
        <f t="shared" si="6"/>
        <v>77615042.8</v>
      </c>
      <c r="AK221" s="9">
        <v>8.80988E7</v>
      </c>
    </row>
    <row r="222" ht="16.5" customHeight="1">
      <c r="A222" s="4">
        <v>44052.0</v>
      </c>
      <c r="B222" s="5">
        <v>16.751655629139066</v>
      </c>
      <c r="C222" s="5">
        <v>20.991111111111106</v>
      </c>
      <c r="D222" s="5">
        <v>23.52</v>
      </c>
      <c r="E222" s="5">
        <v>22.46423841059602</v>
      </c>
      <c r="F222" s="5">
        <v>26.216666666666665</v>
      </c>
      <c r="G222" s="5">
        <v>27.140000000000004</v>
      </c>
      <c r="H222" s="5">
        <v>11.433774834437086</v>
      </c>
      <c r="I222" s="5">
        <v>16.473333333333333</v>
      </c>
      <c r="J222" s="5">
        <v>21.139999999999997</v>
      </c>
      <c r="K222" s="5">
        <v>11.030463576158944</v>
      </c>
      <c r="L222" s="5">
        <v>9.743333333333332</v>
      </c>
      <c r="M222" s="5">
        <v>5.999999999999998</v>
      </c>
      <c r="N222" s="5">
        <v>67.78807947019867</v>
      </c>
      <c r="O222" s="5">
        <v>77.67444444444445</v>
      </c>
      <c r="P222" s="5">
        <v>92.39999999999999</v>
      </c>
      <c r="Q222" s="5">
        <v>8.380794701986755</v>
      </c>
      <c r="R222" s="5">
        <v>12.683333333333334</v>
      </c>
      <c r="S222" s="5">
        <v>36.45</v>
      </c>
      <c r="T222" s="5">
        <v>15.48543046357616</v>
      </c>
      <c r="U222" s="5">
        <v>14.953333333333344</v>
      </c>
      <c r="V222" s="5">
        <v>6.68</v>
      </c>
      <c r="W222" s="5">
        <v>370.89403973509934</v>
      </c>
      <c r="X222" s="5">
        <v>518.5444444444445</v>
      </c>
      <c r="Y222" s="5">
        <v>1181.7</v>
      </c>
      <c r="Z222" s="5">
        <v>0.0</v>
      </c>
      <c r="AA222" s="5"/>
      <c r="AB222" s="5"/>
      <c r="AC222" s="5"/>
      <c r="AD222" s="5"/>
      <c r="AE222" s="5"/>
      <c r="AF222" s="5"/>
      <c r="AG222" s="5"/>
      <c r="AH222" s="5">
        <v>0.0</v>
      </c>
      <c r="AI222" s="5">
        <v>0.0</v>
      </c>
      <c r="AJ222" s="5">
        <f t="shared" si="6"/>
        <v>0</v>
      </c>
      <c r="AK222" s="6">
        <v>0.0</v>
      </c>
    </row>
    <row r="223" ht="16.5" customHeight="1">
      <c r="A223" s="7">
        <v>44053.0</v>
      </c>
      <c r="B223" s="8">
        <v>16.8887417218543</v>
      </c>
      <c r="C223" s="8">
        <v>21.05666666666666</v>
      </c>
      <c r="D223" s="8">
        <v>23.79</v>
      </c>
      <c r="E223" s="8">
        <v>22.599337748344368</v>
      </c>
      <c r="F223" s="8">
        <v>26.264444444444447</v>
      </c>
      <c r="G223" s="8">
        <v>27.610000000000003</v>
      </c>
      <c r="H223" s="8">
        <v>11.574172185430465</v>
      </c>
      <c r="I223" s="8">
        <v>16.574444444444445</v>
      </c>
      <c r="J223" s="8">
        <v>21.27</v>
      </c>
      <c r="K223" s="8">
        <v>11.02516556291391</v>
      </c>
      <c r="L223" s="8">
        <v>9.690000000000001</v>
      </c>
      <c r="M223" s="8">
        <v>6.339999999999999</v>
      </c>
      <c r="N223" s="8">
        <v>68.10132450331125</v>
      </c>
      <c r="O223" s="8">
        <v>78.15555555555555</v>
      </c>
      <c r="P223" s="8">
        <v>92.03</v>
      </c>
      <c r="Q223" s="8">
        <v>8.509933774834437</v>
      </c>
      <c r="R223" s="8">
        <v>12.9</v>
      </c>
      <c r="S223" s="8">
        <v>29.75</v>
      </c>
      <c r="T223" s="8">
        <v>15.39403973509934</v>
      </c>
      <c r="U223" s="8">
        <v>14.7388888888889</v>
      </c>
      <c r="V223" s="8">
        <v>6.92</v>
      </c>
      <c r="W223" s="8">
        <v>377.0860927152318</v>
      </c>
      <c r="X223" s="8">
        <v>528.9333333333333</v>
      </c>
      <c r="Y223" s="8">
        <v>1137.8</v>
      </c>
      <c r="Z223" s="8">
        <v>1.85</v>
      </c>
      <c r="AA223" s="8">
        <v>28.0</v>
      </c>
      <c r="AB223" s="8">
        <v>9.0</v>
      </c>
      <c r="AC223" s="8">
        <v>5.0</v>
      </c>
      <c r="AD223" s="8">
        <v>19.0</v>
      </c>
      <c r="AE223" s="8">
        <v>41.0</v>
      </c>
      <c r="AF223" s="8">
        <v>1.0</v>
      </c>
      <c r="AG223" s="8">
        <v>2.0</v>
      </c>
      <c r="AH223" s="8">
        <v>35149.52974380975</v>
      </c>
      <c r="AI223" s="8">
        <v>80890.0</v>
      </c>
      <c r="AJ223" s="8">
        <f t="shared" si="6"/>
        <v>175799409.3</v>
      </c>
      <c r="AK223" s="9">
        <v>1.995453E8</v>
      </c>
    </row>
    <row r="224" ht="16.5" customHeight="1">
      <c r="A224" s="4">
        <v>44054.0</v>
      </c>
      <c r="B224" s="5">
        <v>17.005960264900658</v>
      </c>
      <c r="C224" s="5">
        <v>21.13666666666666</v>
      </c>
      <c r="D224" s="5">
        <v>23.71</v>
      </c>
      <c r="E224" s="5">
        <v>22.674172185430457</v>
      </c>
      <c r="F224" s="5">
        <v>26.31222222222222</v>
      </c>
      <c r="G224" s="5">
        <v>27.139999999999997</v>
      </c>
      <c r="H224" s="5">
        <v>11.74701986754967</v>
      </c>
      <c r="I224" s="5">
        <v>16.68777777777778</v>
      </c>
      <c r="J224" s="5">
        <v>21.57</v>
      </c>
      <c r="K224" s="5">
        <v>10.927152317880799</v>
      </c>
      <c r="L224" s="5">
        <v>9.624444444444446</v>
      </c>
      <c r="M224" s="5">
        <v>5.5699999999999985</v>
      </c>
      <c r="N224" s="5">
        <v>68.45099337748343</v>
      </c>
      <c r="O224" s="5">
        <v>78.64777777777776</v>
      </c>
      <c r="P224" s="5">
        <v>93.21000000000001</v>
      </c>
      <c r="Q224" s="5">
        <v>8.980132450331126</v>
      </c>
      <c r="R224" s="5">
        <v>13.688888888888888</v>
      </c>
      <c r="S224" s="5">
        <v>36.85</v>
      </c>
      <c r="T224" s="5">
        <v>15.289403973509936</v>
      </c>
      <c r="U224" s="5">
        <v>14.563333333333341</v>
      </c>
      <c r="V224" s="5">
        <v>5.44</v>
      </c>
      <c r="W224" s="5">
        <v>385.112582781457</v>
      </c>
      <c r="X224" s="5">
        <v>540.3666666666667</v>
      </c>
      <c r="Y224" s="5">
        <v>1183.8</v>
      </c>
      <c r="Z224" s="5">
        <v>1.89</v>
      </c>
      <c r="AA224" s="5">
        <v>16.0</v>
      </c>
      <c r="AB224" s="5">
        <v>10.0</v>
      </c>
      <c r="AC224" s="5">
        <v>7.0</v>
      </c>
      <c r="AD224" s="5">
        <v>24.0</v>
      </c>
      <c r="AE224" s="5">
        <v>36.0</v>
      </c>
      <c r="AF224" s="5">
        <v>12.0</v>
      </c>
      <c r="AG224" s="5">
        <v>3.0</v>
      </c>
      <c r="AH224" s="5">
        <v>46924.15349028644</v>
      </c>
      <c r="AI224" s="5">
        <v>69770.0</v>
      </c>
      <c r="AJ224" s="5">
        <f t="shared" si="6"/>
        <v>172436808.5</v>
      </c>
      <c r="AK224" s="6">
        <v>1.957285E8</v>
      </c>
    </row>
    <row r="225" ht="16.5" customHeight="1">
      <c r="A225" s="7">
        <v>44055.0</v>
      </c>
      <c r="B225" s="8">
        <v>17.11324503311258</v>
      </c>
      <c r="C225" s="8">
        <v>21.223333333333326</v>
      </c>
      <c r="D225" s="8">
        <v>23.57</v>
      </c>
      <c r="E225" s="8">
        <v>22.77417218543046</v>
      </c>
      <c r="F225" s="8">
        <v>26.35555555555555</v>
      </c>
      <c r="G225" s="8">
        <v>26.779999999999994</v>
      </c>
      <c r="H225" s="8">
        <v>11.89337748344371</v>
      </c>
      <c r="I225" s="8">
        <v>16.85666666666667</v>
      </c>
      <c r="J225" s="8">
        <v>21.61</v>
      </c>
      <c r="K225" s="8">
        <v>10.880794701986757</v>
      </c>
      <c r="L225" s="8">
        <v>9.49888888888889</v>
      </c>
      <c r="M225" s="8">
        <v>5.169999999999999</v>
      </c>
      <c r="N225" s="8">
        <v>68.82582781456952</v>
      </c>
      <c r="O225" s="8">
        <v>79.20111111111109</v>
      </c>
      <c r="P225" s="8">
        <v>94.08000000000001</v>
      </c>
      <c r="Q225" s="8">
        <v>9.549668874172186</v>
      </c>
      <c r="R225" s="8">
        <v>14.644444444444444</v>
      </c>
      <c r="S225" s="8">
        <v>44.4</v>
      </c>
      <c r="T225" s="8">
        <v>15.221192052980133</v>
      </c>
      <c r="U225" s="8">
        <v>14.340000000000012</v>
      </c>
      <c r="V225" s="8">
        <v>4.880000000000001</v>
      </c>
      <c r="W225" s="8">
        <v>393.3576158940397</v>
      </c>
      <c r="X225" s="8">
        <v>554.2</v>
      </c>
      <c r="Y225" s="8">
        <v>1231.4</v>
      </c>
      <c r="Z225" s="8">
        <v>1.31</v>
      </c>
      <c r="AA225" s="8">
        <v>11.0</v>
      </c>
      <c r="AB225" s="8">
        <v>5.0</v>
      </c>
      <c r="AC225" s="8">
        <v>4.0</v>
      </c>
      <c r="AD225" s="8">
        <v>20.0</v>
      </c>
      <c r="AE225" s="8">
        <v>24.0</v>
      </c>
      <c r="AF225" s="8">
        <v>15.0</v>
      </c>
      <c r="AG225" s="8">
        <v>0.0</v>
      </c>
      <c r="AH225" s="8">
        <v>50882.56226527556</v>
      </c>
      <c r="AI225" s="8">
        <v>37880.0</v>
      </c>
      <c r="AJ225" s="8">
        <f t="shared" si="6"/>
        <v>87231774.5</v>
      </c>
      <c r="AK225" s="9">
        <v>9.90145E7</v>
      </c>
    </row>
    <row r="226" ht="16.5" customHeight="1">
      <c r="A226" s="4">
        <v>44056.0</v>
      </c>
      <c r="B226" s="5">
        <v>17.255629139072845</v>
      </c>
      <c r="C226" s="5">
        <v>21.313333333333325</v>
      </c>
      <c r="D226" s="5">
        <v>23.750000000000004</v>
      </c>
      <c r="E226" s="5">
        <v>22.915894039735093</v>
      </c>
      <c r="F226" s="5">
        <v>26.40777777777777</v>
      </c>
      <c r="G226" s="5">
        <v>27.02</v>
      </c>
      <c r="H226" s="5">
        <v>12.052980132450331</v>
      </c>
      <c r="I226" s="5">
        <v>17.023333333333333</v>
      </c>
      <c r="J226" s="5">
        <v>21.65</v>
      </c>
      <c r="K226" s="5">
        <v>10.862913907284769</v>
      </c>
      <c r="L226" s="5">
        <v>9.384444444444446</v>
      </c>
      <c r="M226" s="5">
        <v>5.369999999999999</v>
      </c>
      <c r="N226" s="5">
        <v>69.19403973509934</v>
      </c>
      <c r="O226" s="5">
        <v>79.67999999999999</v>
      </c>
      <c r="P226" s="5">
        <v>93.85000000000001</v>
      </c>
      <c r="Q226" s="5">
        <v>9.562913907284768</v>
      </c>
      <c r="R226" s="5">
        <v>14.666666666666666</v>
      </c>
      <c r="S226" s="5">
        <v>35.05</v>
      </c>
      <c r="T226" s="5">
        <v>15.152317880794701</v>
      </c>
      <c r="U226" s="5">
        <v>14.198888888888902</v>
      </c>
      <c r="V226" s="5">
        <v>5.12</v>
      </c>
      <c r="W226" s="5">
        <v>400.1324503311258</v>
      </c>
      <c r="X226" s="5">
        <v>565.5666666666667</v>
      </c>
      <c r="Y226" s="5">
        <v>1209.1</v>
      </c>
      <c r="Z226" s="5">
        <v>1.52</v>
      </c>
      <c r="AA226" s="5">
        <v>26.0</v>
      </c>
      <c r="AB226" s="5">
        <v>13.0</v>
      </c>
      <c r="AC226" s="5">
        <v>8.0</v>
      </c>
      <c r="AD226" s="5">
        <v>27.0</v>
      </c>
      <c r="AE226" s="5">
        <v>42.0</v>
      </c>
      <c r="AF226" s="5">
        <v>21.0</v>
      </c>
      <c r="AG226" s="5">
        <v>8.0</v>
      </c>
      <c r="AH226" s="5">
        <v>45104.2570210864</v>
      </c>
      <c r="AI226" s="5">
        <v>115626.0</v>
      </c>
      <c r="AJ226" s="5">
        <f t="shared" si="6"/>
        <v>288860518</v>
      </c>
      <c r="AK226" s="6">
        <v>3.27878E8</v>
      </c>
    </row>
    <row r="227" ht="16.5" customHeight="1">
      <c r="A227" s="7">
        <v>44057.0</v>
      </c>
      <c r="B227" s="8">
        <v>17.40596026490066</v>
      </c>
      <c r="C227" s="8">
        <v>21.459999999999994</v>
      </c>
      <c r="D227" s="8">
        <v>24.080000000000005</v>
      </c>
      <c r="E227" s="8">
        <v>23.0728476821192</v>
      </c>
      <c r="F227" s="8">
        <v>26.582222222222214</v>
      </c>
      <c r="G227" s="8">
        <v>27.54</v>
      </c>
      <c r="H227" s="8">
        <v>12.205960264900662</v>
      </c>
      <c r="I227" s="8">
        <v>17.145555555555557</v>
      </c>
      <c r="J227" s="8">
        <v>21.82</v>
      </c>
      <c r="K227" s="8">
        <v>10.866887417218544</v>
      </c>
      <c r="L227" s="8">
        <v>9.436666666666667</v>
      </c>
      <c r="M227" s="8">
        <v>5.72</v>
      </c>
      <c r="N227" s="8">
        <v>69.4430463576159</v>
      </c>
      <c r="O227" s="8">
        <v>79.66666666666666</v>
      </c>
      <c r="P227" s="8">
        <v>92.99000000000001</v>
      </c>
      <c r="Q227" s="8">
        <v>9.562913907284768</v>
      </c>
      <c r="R227" s="8">
        <v>14.294444444444444</v>
      </c>
      <c r="S227" s="8">
        <v>34.2</v>
      </c>
      <c r="T227" s="8">
        <v>15.184105960264901</v>
      </c>
      <c r="U227" s="8">
        <v>14.371111111111125</v>
      </c>
      <c r="V227" s="8">
        <v>6.33</v>
      </c>
      <c r="W227" s="8">
        <v>403.29801324503313</v>
      </c>
      <c r="X227" s="8">
        <v>560.2555555555556</v>
      </c>
      <c r="Y227" s="8">
        <v>1144.1</v>
      </c>
      <c r="Z227" s="8">
        <v>1.83</v>
      </c>
      <c r="AA227" s="8">
        <v>28.0</v>
      </c>
      <c r="AB227" s="8">
        <v>13.0</v>
      </c>
      <c r="AC227" s="8">
        <v>8.0</v>
      </c>
      <c r="AD227" s="8">
        <v>29.0</v>
      </c>
      <c r="AE227" s="8">
        <v>40.0</v>
      </c>
      <c r="AF227" s="8">
        <v>28.0</v>
      </c>
      <c r="AG227" s="8">
        <v>0.0</v>
      </c>
      <c r="AH227" s="8">
        <v>48293.40023949205</v>
      </c>
      <c r="AI227" s="8">
        <v>128715.0</v>
      </c>
      <c r="AJ227" s="8">
        <f t="shared" si="6"/>
        <v>322620526.1</v>
      </c>
      <c r="AK227" s="9">
        <v>3.661981E8</v>
      </c>
    </row>
    <row r="228" ht="16.5" customHeight="1">
      <c r="A228" s="4">
        <v>44058.0</v>
      </c>
      <c r="B228" s="5">
        <v>17.55761589403974</v>
      </c>
      <c r="C228" s="5">
        <v>21.571111111111104</v>
      </c>
      <c r="D228" s="5">
        <v>24.330000000000005</v>
      </c>
      <c r="E228" s="5">
        <v>23.21920529801324</v>
      </c>
      <c r="F228" s="5">
        <v>26.67333333333333</v>
      </c>
      <c r="G228" s="5">
        <v>27.52</v>
      </c>
      <c r="H228" s="5">
        <v>12.363576158940399</v>
      </c>
      <c r="I228" s="5">
        <v>17.265555555555558</v>
      </c>
      <c r="J228" s="5">
        <v>22.02</v>
      </c>
      <c r="K228" s="5">
        <v>10.855629139072848</v>
      </c>
      <c r="L228" s="5">
        <v>9.407777777777781</v>
      </c>
      <c r="M228" s="5">
        <v>5.5</v>
      </c>
      <c r="N228" s="5">
        <v>69.70728476821192</v>
      </c>
      <c r="O228" s="5">
        <v>79.64999999999999</v>
      </c>
      <c r="P228" s="5">
        <v>92.18</v>
      </c>
      <c r="Q228" s="5">
        <v>9.562913907284768</v>
      </c>
      <c r="R228" s="5">
        <v>14.294444444444444</v>
      </c>
      <c r="S228" s="5">
        <v>30.0</v>
      </c>
      <c r="T228" s="5">
        <v>15.137086092715231</v>
      </c>
      <c r="U228" s="5">
        <v>14.33444444444446</v>
      </c>
      <c r="V228" s="5">
        <v>6.36</v>
      </c>
      <c r="W228" s="5">
        <v>406.28476821192055</v>
      </c>
      <c r="X228" s="5">
        <v>557.3555555555556</v>
      </c>
      <c r="Y228" s="5">
        <v>1092.1</v>
      </c>
      <c r="Z228" s="5">
        <v>1.67</v>
      </c>
      <c r="AA228" s="5">
        <v>28.0</v>
      </c>
      <c r="AB228" s="5">
        <v>18.0</v>
      </c>
      <c r="AC228" s="5">
        <v>9.0</v>
      </c>
      <c r="AD228" s="5">
        <v>33.0</v>
      </c>
      <c r="AE228" s="5">
        <v>48.0</v>
      </c>
      <c r="AF228" s="5">
        <v>32.0</v>
      </c>
      <c r="AG228" s="5">
        <v>0.0</v>
      </c>
      <c r="AH228" s="5">
        <v>48409.07325963808</v>
      </c>
      <c r="AI228" s="5">
        <v>91058.0</v>
      </c>
      <c r="AJ228" s="5">
        <f t="shared" si="6"/>
        <v>229476536.8</v>
      </c>
      <c r="AK228" s="6">
        <v>2.604728E8</v>
      </c>
    </row>
    <row r="229" ht="16.5" customHeight="1">
      <c r="A229" s="7">
        <v>44059.0</v>
      </c>
      <c r="B229" s="8">
        <v>17.698013245033113</v>
      </c>
      <c r="C229" s="8">
        <v>21.643333333333327</v>
      </c>
      <c r="D229" s="8">
        <v>24.550000000000004</v>
      </c>
      <c r="E229" s="8">
        <v>23.37218543046357</v>
      </c>
      <c r="F229" s="8">
        <v>26.742222222222214</v>
      </c>
      <c r="G229" s="8">
        <v>28.1</v>
      </c>
      <c r="H229" s="8">
        <v>12.513907284768212</v>
      </c>
      <c r="I229" s="8">
        <v>17.364444444444448</v>
      </c>
      <c r="J229" s="8">
        <v>22.14</v>
      </c>
      <c r="K229" s="8">
        <v>10.858278145695365</v>
      </c>
      <c r="L229" s="8">
        <v>9.37777777777778</v>
      </c>
      <c r="M229" s="8">
        <v>5.960000000000001</v>
      </c>
      <c r="N229" s="8">
        <v>69.89933774834437</v>
      </c>
      <c r="O229" s="8">
        <v>79.71444444444442</v>
      </c>
      <c r="P229" s="8">
        <v>91.2</v>
      </c>
      <c r="Q229" s="8">
        <v>9.586092715231787</v>
      </c>
      <c r="R229" s="8">
        <v>14.333333333333334</v>
      </c>
      <c r="S229" s="8">
        <v>27.85</v>
      </c>
      <c r="T229" s="8">
        <v>15.189403973509933</v>
      </c>
      <c r="U229" s="8">
        <v>14.234444444444456</v>
      </c>
      <c r="V229" s="8">
        <v>7.040000000000001</v>
      </c>
      <c r="W229" s="8">
        <v>409.0132450331126</v>
      </c>
      <c r="X229" s="8">
        <v>563.1888888888889</v>
      </c>
      <c r="Y229" s="8">
        <v>1014.0</v>
      </c>
      <c r="Z229" s="8">
        <v>0.0</v>
      </c>
      <c r="AA229" s="8"/>
      <c r="AB229" s="8"/>
      <c r="AC229" s="8"/>
      <c r="AD229" s="8"/>
      <c r="AE229" s="8"/>
      <c r="AF229" s="8"/>
      <c r="AG229" s="8"/>
      <c r="AH229" s="8">
        <v>0.0</v>
      </c>
      <c r="AI229" s="8">
        <v>0.0</v>
      </c>
      <c r="AJ229" s="8">
        <f t="shared" si="6"/>
        <v>0</v>
      </c>
      <c r="AK229" s="9">
        <v>0.0</v>
      </c>
    </row>
    <row r="230" ht="16.5" customHeight="1">
      <c r="A230" s="4">
        <v>44060.0</v>
      </c>
      <c r="B230" s="5">
        <v>17.815894039735102</v>
      </c>
      <c r="C230" s="5">
        <v>21.73666666666666</v>
      </c>
      <c r="D230" s="5">
        <v>24.740000000000002</v>
      </c>
      <c r="E230" s="5">
        <v>23.467549668874167</v>
      </c>
      <c r="F230" s="5">
        <v>26.847777777777768</v>
      </c>
      <c r="G230" s="5">
        <v>28.52</v>
      </c>
      <c r="H230" s="5">
        <v>12.666887417218545</v>
      </c>
      <c r="I230" s="5">
        <v>17.44888888888889</v>
      </c>
      <c r="J230" s="5">
        <v>22.310000000000002</v>
      </c>
      <c r="K230" s="5">
        <v>10.80066225165563</v>
      </c>
      <c r="L230" s="5">
        <v>9.39888888888889</v>
      </c>
      <c r="M230" s="5">
        <v>6.210000000000001</v>
      </c>
      <c r="N230" s="5">
        <v>70.12980132450332</v>
      </c>
      <c r="O230" s="5">
        <v>79.70444444444443</v>
      </c>
      <c r="P230" s="5">
        <v>90.44</v>
      </c>
      <c r="Q230" s="5">
        <v>9.586092715231787</v>
      </c>
      <c r="R230" s="5">
        <v>13.96111111111111</v>
      </c>
      <c r="S230" s="5">
        <v>23.65</v>
      </c>
      <c r="T230" s="5">
        <v>15.187417218543045</v>
      </c>
      <c r="U230" s="5">
        <v>14.331111111111124</v>
      </c>
      <c r="V230" s="5">
        <v>8.440000000000001</v>
      </c>
      <c r="W230" s="5">
        <v>412.25165562913907</v>
      </c>
      <c r="X230" s="5">
        <v>565.7</v>
      </c>
      <c r="Y230" s="5">
        <v>924.9</v>
      </c>
      <c r="Z230" s="5">
        <v>1.86</v>
      </c>
      <c r="AA230" s="5">
        <v>35.0</v>
      </c>
      <c r="AB230" s="5">
        <v>16.0</v>
      </c>
      <c r="AC230" s="5">
        <v>5.0</v>
      </c>
      <c r="AD230" s="5">
        <v>25.0</v>
      </c>
      <c r="AE230" s="5">
        <v>50.0</v>
      </c>
      <c r="AF230" s="5">
        <v>19.0</v>
      </c>
      <c r="AG230" s="5">
        <v>0.0</v>
      </c>
      <c r="AH230" s="5">
        <v>40851.40985586424</v>
      </c>
      <c r="AI230" s="5">
        <v>149170.0</v>
      </c>
      <c r="AJ230" s="5">
        <f t="shared" si="6"/>
        <v>377838082.1</v>
      </c>
      <c r="AK230" s="6">
        <v>4.288741E8</v>
      </c>
    </row>
    <row r="231" ht="16.5" customHeight="1">
      <c r="A231" s="7">
        <v>44061.0</v>
      </c>
      <c r="B231" s="8">
        <v>17.949668874172186</v>
      </c>
      <c r="C231" s="8">
        <v>21.89666666666666</v>
      </c>
      <c r="D231" s="8">
        <v>25.28</v>
      </c>
      <c r="E231" s="8">
        <v>23.588741721854298</v>
      </c>
      <c r="F231" s="8">
        <v>27.037777777777773</v>
      </c>
      <c r="G231" s="8">
        <v>29.47</v>
      </c>
      <c r="H231" s="8">
        <v>12.798675496688743</v>
      </c>
      <c r="I231" s="8">
        <v>17.611111111111114</v>
      </c>
      <c r="J231" s="8">
        <v>22.53</v>
      </c>
      <c r="K231" s="8">
        <v>10.790066225165562</v>
      </c>
      <c r="L231" s="8">
        <v>9.42666666666667</v>
      </c>
      <c r="M231" s="8">
        <v>6.94</v>
      </c>
      <c r="N231" s="8">
        <v>70.3158940397351</v>
      </c>
      <c r="O231" s="8">
        <v>79.67666666666666</v>
      </c>
      <c r="P231" s="8">
        <v>88.66</v>
      </c>
      <c r="Q231" s="8">
        <v>9.586092715231787</v>
      </c>
      <c r="R231" s="8">
        <v>13.816666666666666</v>
      </c>
      <c r="S231" s="8">
        <v>22.3</v>
      </c>
      <c r="T231" s="8">
        <v>15.250993377483445</v>
      </c>
      <c r="U231" s="8">
        <v>14.45777777777779</v>
      </c>
      <c r="V231" s="8">
        <v>10.209999999999999</v>
      </c>
      <c r="W231" s="8">
        <v>415.0198675496689</v>
      </c>
      <c r="X231" s="8">
        <v>562.0555555555555</v>
      </c>
      <c r="Y231" s="8">
        <v>823.7</v>
      </c>
      <c r="Z231" s="8">
        <v>1.63</v>
      </c>
      <c r="AA231" s="8">
        <v>26.0</v>
      </c>
      <c r="AB231" s="8">
        <v>13.0</v>
      </c>
      <c r="AC231" s="8">
        <v>7.0</v>
      </c>
      <c r="AD231" s="8">
        <v>23.0</v>
      </c>
      <c r="AE231" s="8">
        <v>35.0</v>
      </c>
      <c r="AF231" s="8">
        <v>21.0</v>
      </c>
      <c r="AG231" s="8">
        <v>5.0</v>
      </c>
      <c r="AH231" s="8">
        <v>43455.94014684937</v>
      </c>
      <c r="AI231" s="8">
        <v>137870.0</v>
      </c>
      <c r="AJ231" s="8">
        <f t="shared" si="6"/>
        <v>340083884.3</v>
      </c>
      <c r="AK231" s="9">
        <v>3.860203E8</v>
      </c>
    </row>
    <row r="232" ht="16.5" customHeight="1">
      <c r="A232" s="4">
        <v>44062.0</v>
      </c>
      <c r="B232" s="5">
        <v>18.06423841059603</v>
      </c>
      <c r="C232" s="5">
        <v>22.058888888888884</v>
      </c>
      <c r="D232" s="5">
        <v>25.740000000000002</v>
      </c>
      <c r="E232" s="5">
        <v>23.71920529801324</v>
      </c>
      <c r="F232" s="5">
        <v>27.24666666666666</v>
      </c>
      <c r="G232" s="5">
        <v>30.659999999999997</v>
      </c>
      <c r="H232" s="5">
        <v>12.907947019867551</v>
      </c>
      <c r="I232" s="5">
        <v>17.77777777777778</v>
      </c>
      <c r="J232" s="5">
        <v>22.55</v>
      </c>
      <c r="K232" s="5">
        <v>10.811258278145694</v>
      </c>
      <c r="L232" s="5">
        <v>9.468888888888891</v>
      </c>
      <c r="M232" s="5">
        <v>8.11</v>
      </c>
      <c r="N232" s="5">
        <v>70.60794701986755</v>
      </c>
      <c r="O232" s="5">
        <v>79.75999999999999</v>
      </c>
      <c r="P232" s="5">
        <v>86.83</v>
      </c>
      <c r="Q232" s="5">
        <v>9.586092715231787</v>
      </c>
      <c r="R232" s="5">
        <v>13.816666666666666</v>
      </c>
      <c r="S232" s="5">
        <v>18.2</v>
      </c>
      <c r="T232" s="5">
        <v>15.266887417218545</v>
      </c>
      <c r="U232" s="5">
        <v>14.532222222222233</v>
      </c>
      <c r="V232" s="5">
        <v>12.1</v>
      </c>
      <c r="W232" s="5">
        <v>418.6026490066225</v>
      </c>
      <c r="X232" s="5">
        <v>568.0666666666667</v>
      </c>
      <c r="Y232" s="5">
        <v>736.1</v>
      </c>
      <c r="Z232" s="5">
        <v>1.44</v>
      </c>
      <c r="AA232" s="5">
        <v>41.0</v>
      </c>
      <c r="AB232" s="5">
        <v>20.0</v>
      </c>
      <c r="AC232" s="5">
        <v>10.0</v>
      </c>
      <c r="AD232" s="5">
        <v>36.0</v>
      </c>
      <c r="AE232" s="5">
        <v>57.0</v>
      </c>
      <c r="AF232" s="5">
        <v>37.0</v>
      </c>
      <c r="AG232" s="5">
        <v>1.0</v>
      </c>
      <c r="AH232" s="5">
        <v>57591.69643045979</v>
      </c>
      <c r="AI232" s="5">
        <v>171820.0</v>
      </c>
      <c r="AJ232" s="5">
        <f t="shared" si="6"/>
        <v>490516396.3</v>
      </c>
      <c r="AK232" s="6">
        <v>5.567723E8</v>
      </c>
    </row>
    <row r="233" ht="16.5" customHeight="1">
      <c r="A233" s="7">
        <v>44063.0</v>
      </c>
      <c r="B233" s="8">
        <v>18.14105960264901</v>
      </c>
      <c r="C233" s="8">
        <v>22.19555555555555</v>
      </c>
      <c r="D233" s="8">
        <v>25.919999999999998</v>
      </c>
      <c r="E233" s="8">
        <v>23.790728476821183</v>
      </c>
      <c r="F233" s="8">
        <v>27.378888888888884</v>
      </c>
      <c r="G233" s="8">
        <v>31.169999999999998</v>
      </c>
      <c r="H233" s="8">
        <v>13.01655629139073</v>
      </c>
      <c r="I233" s="8">
        <v>17.93777777777778</v>
      </c>
      <c r="J233" s="8">
        <v>22.36</v>
      </c>
      <c r="K233" s="8">
        <v>10.774172185430462</v>
      </c>
      <c r="L233" s="8">
        <v>9.441111111111114</v>
      </c>
      <c r="M233" s="8">
        <v>8.809999999999999</v>
      </c>
      <c r="N233" s="8">
        <v>70.83509933774835</v>
      </c>
      <c r="O233" s="8">
        <v>79.75111111111111</v>
      </c>
      <c r="P233" s="8">
        <v>84.87</v>
      </c>
      <c r="Q233" s="8">
        <v>9.586092715231787</v>
      </c>
      <c r="R233" s="8">
        <v>13.816666666666666</v>
      </c>
      <c r="S233" s="8">
        <v>16.25</v>
      </c>
      <c r="T233" s="8">
        <v>15.299999999999999</v>
      </c>
      <c r="U233" s="8">
        <v>14.515555555555567</v>
      </c>
      <c r="V233" s="8">
        <v>13.76</v>
      </c>
      <c r="W233" s="8">
        <v>421.0860927152318</v>
      </c>
      <c r="X233" s="8">
        <v>572.2333333333333</v>
      </c>
      <c r="Y233" s="8">
        <v>680.1</v>
      </c>
      <c r="Z233" s="8">
        <v>1.53</v>
      </c>
      <c r="AA233" s="8">
        <v>31.0</v>
      </c>
      <c r="AB233" s="8">
        <v>15.0</v>
      </c>
      <c r="AC233" s="8">
        <v>10.0</v>
      </c>
      <c r="AD233" s="8">
        <v>39.0</v>
      </c>
      <c r="AE233" s="8">
        <v>53.0</v>
      </c>
      <c r="AF233" s="8">
        <v>35.0</v>
      </c>
      <c r="AG233" s="8">
        <v>0.0</v>
      </c>
      <c r="AH233" s="8">
        <v>50729.81155333768</v>
      </c>
      <c r="AI233" s="8">
        <v>97320.0</v>
      </c>
      <c r="AJ233" s="8">
        <f t="shared" si="6"/>
        <v>261198703.8</v>
      </c>
      <c r="AK233" s="9">
        <v>2.964798E8</v>
      </c>
    </row>
    <row r="234" ht="16.5" customHeight="1">
      <c r="A234" s="4">
        <v>44064.0</v>
      </c>
      <c r="B234" s="5">
        <v>18.227814569536424</v>
      </c>
      <c r="C234" s="5">
        <v>22.321111111111108</v>
      </c>
      <c r="D234" s="5">
        <v>26.2</v>
      </c>
      <c r="E234" s="5">
        <v>23.884768211920523</v>
      </c>
      <c r="F234" s="5">
        <v>27.507777777777772</v>
      </c>
      <c r="G234" s="5">
        <v>31.96</v>
      </c>
      <c r="H234" s="5">
        <v>13.125827814569536</v>
      </c>
      <c r="I234" s="5">
        <v>18.040000000000003</v>
      </c>
      <c r="J234" s="5">
        <v>22.12</v>
      </c>
      <c r="K234" s="5">
        <v>10.758940397350992</v>
      </c>
      <c r="L234" s="5">
        <v>9.46777777777778</v>
      </c>
      <c r="M234" s="5">
        <v>9.84</v>
      </c>
      <c r="N234" s="5">
        <v>71.0655629139073</v>
      </c>
      <c r="O234" s="5">
        <v>79.75777777777779</v>
      </c>
      <c r="P234" s="5">
        <v>83.13</v>
      </c>
      <c r="Q234" s="5">
        <v>9.586092715231787</v>
      </c>
      <c r="R234" s="5">
        <v>13.816666666666666</v>
      </c>
      <c r="S234" s="5">
        <v>9.15</v>
      </c>
      <c r="T234" s="5">
        <v>15.301986754966887</v>
      </c>
      <c r="U234" s="5">
        <v>14.564444444444456</v>
      </c>
      <c r="V234" s="5">
        <v>15.48</v>
      </c>
      <c r="W234" s="5">
        <v>424.0331125827815</v>
      </c>
      <c r="X234" s="5">
        <v>574.3444444444444</v>
      </c>
      <c r="Y234" s="5">
        <v>603.4</v>
      </c>
      <c r="Z234" s="5">
        <v>1.73</v>
      </c>
      <c r="AA234" s="5">
        <v>47.0</v>
      </c>
      <c r="AB234" s="5">
        <v>22.0</v>
      </c>
      <c r="AC234" s="5">
        <v>10.0</v>
      </c>
      <c r="AD234" s="5">
        <v>32.0</v>
      </c>
      <c r="AE234" s="5">
        <v>50.0</v>
      </c>
      <c r="AF234" s="5">
        <v>47.0</v>
      </c>
      <c r="AG234" s="5">
        <v>3.0</v>
      </c>
      <c r="AH234" s="5">
        <v>44495.03557891665</v>
      </c>
      <c r="AI234" s="5">
        <v>130790.0</v>
      </c>
      <c r="AJ234" s="5">
        <f t="shared" si="6"/>
        <v>342381091.8</v>
      </c>
      <c r="AK234" s="6">
        <v>3.886278E8</v>
      </c>
    </row>
    <row r="235" ht="16.5" customHeight="1">
      <c r="A235" s="7">
        <v>44065.0</v>
      </c>
      <c r="B235" s="8">
        <v>18.350331125827815</v>
      </c>
      <c r="C235" s="8">
        <v>22.427777777777774</v>
      </c>
      <c r="D235" s="8">
        <v>26.47</v>
      </c>
      <c r="E235" s="8">
        <v>23.991390728476812</v>
      </c>
      <c r="F235" s="8">
        <v>27.585555555555548</v>
      </c>
      <c r="G235" s="8">
        <v>32.53000000000001</v>
      </c>
      <c r="H235" s="8">
        <v>13.274172185430464</v>
      </c>
      <c r="I235" s="8">
        <v>18.170000000000005</v>
      </c>
      <c r="J235" s="8">
        <v>22.03</v>
      </c>
      <c r="K235" s="8">
        <v>10.717218543046355</v>
      </c>
      <c r="L235" s="8">
        <v>9.415555555555558</v>
      </c>
      <c r="M235" s="8">
        <v>10.5</v>
      </c>
      <c r="N235" s="8">
        <v>71.2774834437086</v>
      </c>
      <c r="O235" s="8">
        <v>79.85000000000001</v>
      </c>
      <c r="P235" s="8">
        <v>81.68999999999998</v>
      </c>
      <c r="Q235" s="8">
        <v>9.586092715231787</v>
      </c>
      <c r="R235" s="8">
        <v>13.816666666666666</v>
      </c>
      <c r="S235" s="8">
        <v>0.55</v>
      </c>
      <c r="T235" s="8">
        <v>15.279470198675495</v>
      </c>
      <c r="U235" s="8">
        <v>14.466666666666674</v>
      </c>
      <c r="V235" s="8">
        <v>16.5</v>
      </c>
      <c r="W235" s="8">
        <v>425.3377483443709</v>
      </c>
      <c r="X235" s="8">
        <v>570.7888888888889</v>
      </c>
      <c r="Y235" s="8">
        <v>500.8</v>
      </c>
      <c r="Z235" s="8">
        <v>1.65</v>
      </c>
      <c r="AA235" s="8">
        <v>25.0</v>
      </c>
      <c r="AB235" s="8">
        <v>18.0</v>
      </c>
      <c r="AC235" s="8">
        <v>10.0</v>
      </c>
      <c r="AD235" s="8">
        <v>36.0</v>
      </c>
      <c r="AE235" s="8">
        <v>38.0</v>
      </c>
      <c r="AF235" s="8">
        <v>41.0</v>
      </c>
      <c r="AG235" s="8">
        <v>0.0</v>
      </c>
      <c r="AH235" s="8">
        <v>42875.89444585995</v>
      </c>
      <c r="AI235" s="8">
        <v>76434.0</v>
      </c>
      <c r="AJ235" s="8">
        <f t="shared" si="6"/>
        <v>188522370.8</v>
      </c>
      <c r="AK235" s="9">
        <v>2.139868E8</v>
      </c>
    </row>
    <row r="236" ht="16.5" customHeight="1">
      <c r="A236" s="4">
        <v>44066.0</v>
      </c>
      <c r="B236" s="5">
        <v>18.45695364238411</v>
      </c>
      <c r="C236" s="5">
        <v>22.503333333333327</v>
      </c>
      <c r="D236" s="5">
        <v>26.389999999999997</v>
      </c>
      <c r="E236" s="5">
        <v>24.060264900662244</v>
      </c>
      <c r="F236" s="5">
        <v>27.627777777777773</v>
      </c>
      <c r="G236" s="5">
        <v>32.27</v>
      </c>
      <c r="H236" s="5">
        <v>13.417880794701988</v>
      </c>
      <c r="I236" s="5">
        <v>18.265555555555558</v>
      </c>
      <c r="J236" s="5">
        <v>21.98</v>
      </c>
      <c r="K236" s="5">
        <v>10.642384105960263</v>
      </c>
      <c r="L236" s="5">
        <v>9.362222222222226</v>
      </c>
      <c r="M236" s="5">
        <v>10.290000000000001</v>
      </c>
      <c r="N236" s="5">
        <v>71.5019867549669</v>
      </c>
      <c r="O236" s="5">
        <v>79.97555555555557</v>
      </c>
      <c r="P236" s="5">
        <v>81.13</v>
      </c>
      <c r="Q236" s="5">
        <v>9.625827814569536</v>
      </c>
      <c r="R236" s="5">
        <v>13.855555555555556</v>
      </c>
      <c r="S236" s="5">
        <v>0.95</v>
      </c>
      <c r="T236" s="5">
        <v>15.184768211920531</v>
      </c>
      <c r="U236" s="5">
        <v>14.346666666666673</v>
      </c>
      <c r="V236" s="5">
        <v>16.169999999999998</v>
      </c>
      <c r="W236" s="5">
        <v>426.82781456953643</v>
      </c>
      <c r="X236" s="5">
        <v>571.3222222222222</v>
      </c>
      <c r="Y236" s="5">
        <v>422.5</v>
      </c>
      <c r="Z236" s="5">
        <v>0.0</v>
      </c>
      <c r="AA236" s="5"/>
      <c r="AB236" s="5"/>
      <c r="AC236" s="5"/>
      <c r="AD236" s="5"/>
      <c r="AE236" s="5"/>
      <c r="AF236" s="5"/>
      <c r="AG236" s="5"/>
      <c r="AH236" s="5">
        <v>0.0</v>
      </c>
      <c r="AI236" s="5">
        <v>0.0</v>
      </c>
      <c r="AJ236" s="5">
        <f t="shared" si="6"/>
        <v>0</v>
      </c>
      <c r="AK236" s="6">
        <v>0.0</v>
      </c>
    </row>
    <row r="237" ht="16.5" customHeight="1">
      <c r="A237" s="7">
        <v>44067.0</v>
      </c>
      <c r="B237" s="8">
        <v>18.5476821192053</v>
      </c>
      <c r="C237" s="8">
        <v>22.573333333333327</v>
      </c>
      <c r="D237" s="8">
        <v>26.089999999999996</v>
      </c>
      <c r="E237" s="8">
        <v>24.13245033112582</v>
      </c>
      <c r="F237" s="8">
        <v>27.702222222222222</v>
      </c>
      <c r="G237" s="8">
        <v>32.05</v>
      </c>
      <c r="H237" s="8">
        <v>13.541721854304637</v>
      </c>
      <c r="I237" s="8">
        <v>18.35777777777778</v>
      </c>
      <c r="J237" s="8">
        <v>21.62</v>
      </c>
      <c r="K237" s="8">
        <v>10.590728476821191</v>
      </c>
      <c r="L237" s="8">
        <v>9.344444444444447</v>
      </c>
      <c r="M237" s="8">
        <v>10.43</v>
      </c>
      <c r="N237" s="8">
        <v>71.6794701986755</v>
      </c>
      <c r="O237" s="8">
        <v>80.09333333333333</v>
      </c>
      <c r="P237" s="8">
        <v>80.66999999999999</v>
      </c>
      <c r="Q237" s="8">
        <v>9.64569536423841</v>
      </c>
      <c r="R237" s="8">
        <v>13.88888888888889</v>
      </c>
      <c r="S237" s="8">
        <v>1.25</v>
      </c>
      <c r="T237" s="8">
        <v>15.186754966887419</v>
      </c>
      <c r="U237" s="8">
        <v>14.353333333333342</v>
      </c>
      <c r="V237" s="8">
        <v>16.46</v>
      </c>
      <c r="W237" s="8">
        <v>429.26490066225165</v>
      </c>
      <c r="X237" s="8">
        <v>577.5888888888888</v>
      </c>
      <c r="Y237" s="8">
        <v>426.7</v>
      </c>
      <c r="Z237" s="8">
        <v>1.7</v>
      </c>
      <c r="AA237" s="8">
        <v>47.0</v>
      </c>
      <c r="AB237" s="8">
        <v>23.0</v>
      </c>
      <c r="AC237" s="8">
        <v>10.0</v>
      </c>
      <c r="AD237" s="8">
        <v>40.0</v>
      </c>
      <c r="AE237" s="8">
        <v>56.0</v>
      </c>
      <c r="AF237" s="8">
        <v>55.0</v>
      </c>
      <c r="AG237" s="8">
        <v>0.0</v>
      </c>
      <c r="AH237" s="8">
        <v>40065.98657611272</v>
      </c>
      <c r="AI237" s="8">
        <v>211220.0</v>
      </c>
      <c r="AJ237" s="8">
        <f t="shared" si="6"/>
        <v>523567199.4</v>
      </c>
      <c r="AK237" s="9">
        <v>5.942874E8</v>
      </c>
    </row>
    <row r="238" ht="16.5" customHeight="1">
      <c r="A238" s="4">
        <v>44068.0</v>
      </c>
      <c r="B238" s="5">
        <v>18.63112582781457</v>
      </c>
      <c r="C238" s="5">
        <v>22.645555555555553</v>
      </c>
      <c r="D238" s="5">
        <v>25.880000000000003</v>
      </c>
      <c r="E238" s="5">
        <v>24.21258278145695</v>
      </c>
      <c r="F238" s="5">
        <v>27.785555555555554</v>
      </c>
      <c r="G238" s="5">
        <v>32.11</v>
      </c>
      <c r="H238" s="5">
        <v>13.633112582781456</v>
      </c>
      <c r="I238" s="5">
        <v>18.433333333333337</v>
      </c>
      <c r="J238" s="5">
        <v>21.24</v>
      </c>
      <c r="K238" s="5">
        <v>10.579470198675494</v>
      </c>
      <c r="L238" s="5">
        <v>9.352222222222224</v>
      </c>
      <c r="M238" s="5">
        <v>10.870000000000001</v>
      </c>
      <c r="N238" s="5">
        <v>71.7774834437086</v>
      </c>
      <c r="O238" s="5">
        <v>80.22555555555557</v>
      </c>
      <c r="P238" s="5">
        <v>80.41999999999999</v>
      </c>
      <c r="Q238" s="5">
        <v>9.602649006622517</v>
      </c>
      <c r="R238" s="5">
        <v>13.88888888888889</v>
      </c>
      <c r="S238" s="5">
        <v>1.25</v>
      </c>
      <c r="T238" s="5">
        <v>15.211920529801324</v>
      </c>
      <c r="U238" s="5">
        <v>14.294444444444451</v>
      </c>
      <c r="V238" s="5">
        <v>16.82</v>
      </c>
      <c r="W238" s="5">
        <v>427.71523178807945</v>
      </c>
      <c r="X238" s="5">
        <v>579.0</v>
      </c>
      <c r="Y238" s="5">
        <v>399.6</v>
      </c>
      <c r="Z238" s="5">
        <v>1.58</v>
      </c>
      <c r="AA238" s="5">
        <v>36.0</v>
      </c>
      <c r="AB238" s="5">
        <v>21.0</v>
      </c>
      <c r="AC238" s="5">
        <v>9.0</v>
      </c>
      <c r="AD238" s="5">
        <v>36.0</v>
      </c>
      <c r="AE238" s="5">
        <v>39.0</v>
      </c>
      <c r="AF238" s="5">
        <v>52.0</v>
      </c>
      <c r="AG238" s="5">
        <v>0.0</v>
      </c>
      <c r="AH238" s="5">
        <v>43044.58663575788</v>
      </c>
      <c r="AI238" s="5">
        <v>103662.0</v>
      </c>
      <c r="AJ238" s="5">
        <f t="shared" si="6"/>
        <v>280125579.2</v>
      </c>
      <c r="AK238" s="6">
        <v>3.179632E8</v>
      </c>
    </row>
    <row r="239" ht="16.5" customHeight="1">
      <c r="A239" s="7">
        <v>44069.0</v>
      </c>
      <c r="B239" s="8">
        <v>18.73046357615894</v>
      </c>
      <c r="C239" s="8">
        <v>22.744444444444444</v>
      </c>
      <c r="D239" s="8">
        <v>25.96</v>
      </c>
      <c r="E239" s="8">
        <v>24.333112582781453</v>
      </c>
      <c r="F239" s="8">
        <v>27.89222222222222</v>
      </c>
      <c r="G239" s="8">
        <v>32.23</v>
      </c>
      <c r="H239" s="8">
        <v>13.730463576158941</v>
      </c>
      <c r="I239" s="8">
        <v>18.527777777777782</v>
      </c>
      <c r="J239" s="8">
        <v>21.08</v>
      </c>
      <c r="K239" s="8">
        <v>10.602649006622514</v>
      </c>
      <c r="L239" s="8">
        <v>9.364444444444446</v>
      </c>
      <c r="M239" s="8">
        <v>11.15</v>
      </c>
      <c r="N239" s="8">
        <v>71.73443708609271</v>
      </c>
      <c r="O239" s="8">
        <v>80.4877777777778</v>
      </c>
      <c r="P239" s="8">
        <v>79.74999999999999</v>
      </c>
      <c r="Q239" s="8">
        <v>9.56953642384106</v>
      </c>
      <c r="R239" s="8">
        <v>13.88888888888889</v>
      </c>
      <c r="S239" s="8">
        <v>0.9</v>
      </c>
      <c r="T239" s="8">
        <v>15.298675496688741</v>
      </c>
      <c r="U239" s="8">
        <v>14.222222222222227</v>
      </c>
      <c r="V239" s="8">
        <v>17.61</v>
      </c>
      <c r="W239" s="8">
        <v>423.18543046357615</v>
      </c>
      <c r="X239" s="8">
        <v>582.0888888888888</v>
      </c>
      <c r="Y239" s="8">
        <v>374.9</v>
      </c>
      <c r="Z239" s="8">
        <v>1.9</v>
      </c>
      <c r="AA239" s="8">
        <v>47.0</v>
      </c>
      <c r="AB239" s="8">
        <v>22.0</v>
      </c>
      <c r="AC239" s="8">
        <v>10.0</v>
      </c>
      <c r="AD239" s="8">
        <v>31.0</v>
      </c>
      <c r="AE239" s="8">
        <v>42.0</v>
      </c>
      <c r="AF239" s="8">
        <v>58.0</v>
      </c>
      <c r="AG239" s="8">
        <v>1.0</v>
      </c>
      <c r="AH239" s="8">
        <v>40933.80964747902</v>
      </c>
      <c r="AI239" s="8">
        <v>135430.0</v>
      </c>
      <c r="AJ239" s="8">
        <f t="shared" si="6"/>
        <v>353912236.5</v>
      </c>
      <c r="AK239" s="9">
        <v>4.017165E8</v>
      </c>
    </row>
    <row r="240" ht="16.5" customHeight="1">
      <c r="A240" s="4">
        <v>44070.0</v>
      </c>
      <c r="B240" s="5">
        <v>18.85894039735099</v>
      </c>
      <c r="C240" s="5">
        <v>22.845555555555556</v>
      </c>
      <c r="D240" s="5">
        <v>25.99</v>
      </c>
      <c r="E240" s="5">
        <v>24.465562913907277</v>
      </c>
      <c r="F240" s="5">
        <v>27.963333333333335</v>
      </c>
      <c r="G240" s="5">
        <v>32.17</v>
      </c>
      <c r="H240" s="5">
        <v>13.874834437086095</v>
      </c>
      <c r="I240" s="5">
        <v>18.678888888888892</v>
      </c>
      <c r="J240" s="5">
        <v>21.220000000000002</v>
      </c>
      <c r="K240" s="5">
        <v>10.59072847682119</v>
      </c>
      <c r="L240" s="5">
        <v>9.284444444444448</v>
      </c>
      <c r="M240" s="5">
        <v>10.950000000000001</v>
      </c>
      <c r="N240" s="5">
        <v>71.8841059602649</v>
      </c>
      <c r="O240" s="5">
        <v>80.72444444444446</v>
      </c>
      <c r="P240" s="5">
        <v>79.73999999999998</v>
      </c>
      <c r="Q240" s="5">
        <v>9.62251655629139</v>
      </c>
      <c r="R240" s="5">
        <v>13.977777777777778</v>
      </c>
      <c r="S240" s="5">
        <v>1.7</v>
      </c>
      <c r="T240" s="5">
        <v>15.276158940397353</v>
      </c>
      <c r="U240" s="5">
        <v>14.07666666666667</v>
      </c>
      <c r="V240" s="5">
        <v>16.44</v>
      </c>
      <c r="W240" s="5">
        <v>425.49006622516555</v>
      </c>
      <c r="X240" s="5">
        <v>585.9555555555555</v>
      </c>
      <c r="Y240" s="5">
        <v>360.8</v>
      </c>
      <c r="Z240" s="5">
        <v>1.72</v>
      </c>
      <c r="AA240" s="5">
        <v>38.0</v>
      </c>
      <c r="AB240" s="5">
        <v>16.0</v>
      </c>
      <c r="AC240" s="5">
        <v>10.0</v>
      </c>
      <c r="AD240" s="5">
        <v>31.0</v>
      </c>
      <c r="AE240" s="5">
        <v>37.0</v>
      </c>
      <c r="AF240" s="5">
        <v>49.0</v>
      </c>
      <c r="AG240" s="5">
        <v>0.0</v>
      </c>
      <c r="AH240" s="5">
        <v>41252.34016020792</v>
      </c>
      <c r="AI240" s="5">
        <v>119610.0</v>
      </c>
      <c r="AJ240" s="5">
        <f t="shared" si="6"/>
        <v>339125884.9</v>
      </c>
      <c r="AK240" s="6">
        <v>3.849329E8</v>
      </c>
    </row>
    <row r="241" ht="16.5" customHeight="1">
      <c r="A241" s="7">
        <v>44071.0</v>
      </c>
      <c r="B241" s="8">
        <v>18.988741721854304</v>
      </c>
      <c r="C241" s="8">
        <v>22.926666666666662</v>
      </c>
      <c r="D241" s="8">
        <v>25.839999999999996</v>
      </c>
      <c r="E241" s="8">
        <v>24.57880794701986</v>
      </c>
      <c r="F241" s="8">
        <v>27.985555555555557</v>
      </c>
      <c r="G241" s="8">
        <v>31.779999999999994</v>
      </c>
      <c r="H241" s="8">
        <v>14.035099337748349</v>
      </c>
      <c r="I241" s="8">
        <v>18.832222222222224</v>
      </c>
      <c r="J241" s="8">
        <v>21.380000000000003</v>
      </c>
      <c r="K241" s="8">
        <v>10.543708609271519</v>
      </c>
      <c r="L241" s="8">
        <v>9.153333333333338</v>
      </c>
      <c r="M241" s="8">
        <v>10.399999999999999</v>
      </c>
      <c r="N241" s="8">
        <v>72.04768211920528</v>
      </c>
      <c r="O241" s="8">
        <v>81.04111111111112</v>
      </c>
      <c r="P241" s="8">
        <v>81.51999999999998</v>
      </c>
      <c r="Q241" s="8">
        <v>9.778145695364238</v>
      </c>
      <c r="R241" s="8">
        <v>14.238888888888889</v>
      </c>
      <c r="S241" s="8">
        <v>4.05</v>
      </c>
      <c r="T241" s="8">
        <v>15.204635761589408</v>
      </c>
      <c r="U241" s="8">
        <v>13.856666666666671</v>
      </c>
      <c r="V241" s="8">
        <v>14.680000000000001</v>
      </c>
      <c r="W241" s="8">
        <v>433.41059602649005</v>
      </c>
      <c r="X241" s="8">
        <v>599.2444444444444</v>
      </c>
      <c r="Y241" s="8">
        <v>438.6</v>
      </c>
      <c r="Z241" s="8">
        <v>2.07</v>
      </c>
      <c r="AA241" s="8">
        <v>30.0</v>
      </c>
      <c r="AB241" s="8">
        <v>19.0</v>
      </c>
      <c r="AC241" s="8">
        <v>6.0</v>
      </c>
      <c r="AD241" s="8">
        <v>21.0</v>
      </c>
      <c r="AE241" s="8">
        <v>24.0</v>
      </c>
      <c r="AF241" s="8">
        <v>48.0</v>
      </c>
      <c r="AG241" s="8">
        <v>0.0</v>
      </c>
      <c r="AH241" s="8">
        <v>42403.0570997964</v>
      </c>
      <c r="AI241" s="8">
        <v>91910.0</v>
      </c>
      <c r="AJ241" s="8">
        <f t="shared" si="6"/>
        <v>264905951.8</v>
      </c>
      <c r="AK241" s="9">
        <v>3.006878E8</v>
      </c>
    </row>
    <row r="242" ht="16.5" customHeight="1">
      <c r="A242" s="4">
        <v>44072.0</v>
      </c>
      <c r="B242" s="5">
        <v>19.108609271523175</v>
      </c>
      <c r="C242" s="5">
        <v>23.008888888888887</v>
      </c>
      <c r="D242" s="5">
        <v>25.909999999999997</v>
      </c>
      <c r="E242" s="5">
        <v>24.677483443708603</v>
      </c>
      <c r="F242" s="5">
        <v>28.032222222222224</v>
      </c>
      <c r="G242" s="5">
        <v>31.49</v>
      </c>
      <c r="H242" s="5">
        <v>14.18741721854305</v>
      </c>
      <c r="I242" s="5">
        <v>18.987777777777783</v>
      </c>
      <c r="J242" s="5">
        <v>21.750000000000004</v>
      </c>
      <c r="K242" s="5">
        <v>10.490066225165558</v>
      </c>
      <c r="L242" s="5">
        <v>9.044444444444448</v>
      </c>
      <c r="M242" s="5">
        <v>9.74</v>
      </c>
      <c r="N242" s="5">
        <v>72.21059602649005</v>
      </c>
      <c r="O242" s="5">
        <v>81.36222222222223</v>
      </c>
      <c r="P242" s="5">
        <v>82.51</v>
      </c>
      <c r="Q242" s="5">
        <v>9.850993377483444</v>
      </c>
      <c r="R242" s="5">
        <v>14.36111111111111</v>
      </c>
      <c r="S242" s="5">
        <v>5.15</v>
      </c>
      <c r="T242" s="5">
        <v>15.16754966887418</v>
      </c>
      <c r="U242" s="5">
        <v>13.69888888888889</v>
      </c>
      <c r="V242" s="5">
        <v>13.75</v>
      </c>
      <c r="W242" s="5">
        <v>438.6092715231788</v>
      </c>
      <c r="X242" s="5">
        <v>607.7444444444444</v>
      </c>
      <c r="Y242" s="5">
        <v>463.0</v>
      </c>
      <c r="Z242" s="5">
        <v>1.48</v>
      </c>
      <c r="AA242" s="5">
        <v>17.0</v>
      </c>
      <c r="AB242" s="5">
        <v>10.0</v>
      </c>
      <c r="AC242" s="5">
        <v>6.0</v>
      </c>
      <c r="AD242" s="5">
        <v>29.0</v>
      </c>
      <c r="AE242" s="5">
        <v>10.0</v>
      </c>
      <c r="AF242" s="5">
        <v>34.0</v>
      </c>
      <c r="AG242" s="5">
        <v>0.0</v>
      </c>
      <c r="AH242" s="5">
        <v>55776.23261742028</v>
      </c>
      <c r="AI242" s="5">
        <v>75420.0</v>
      </c>
      <c r="AJ242" s="5">
        <f t="shared" si="6"/>
        <v>223368475.7</v>
      </c>
      <c r="AK242" s="6">
        <v>2.535397E8</v>
      </c>
    </row>
    <row r="243" ht="16.5" customHeight="1">
      <c r="A243" s="7">
        <v>44073.0</v>
      </c>
      <c r="B243" s="8">
        <v>19.209933774834436</v>
      </c>
      <c r="C243" s="8">
        <v>23.07111111111111</v>
      </c>
      <c r="D243" s="8">
        <v>25.889999999999997</v>
      </c>
      <c r="E243" s="8">
        <v>24.750993377483436</v>
      </c>
      <c r="F243" s="8">
        <v>28.064444444444447</v>
      </c>
      <c r="G243" s="8">
        <v>31.22</v>
      </c>
      <c r="H243" s="8">
        <v>14.329801324503315</v>
      </c>
      <c r="I243" s="8">
        <v>19.11666666666667</v>
      </c>
      <c r="J243" s="8">
        <v>22.130000000000003</v>
      </c>
      <c r="K243" s="8">
        <v>10.42119205298013</v>
      </c>
      <c r="L243" s="8">
        <v>8.94777777777778</v>
      </c>
      <c r="M243" s="8">
        <v>9.09</v>
      </c>
      <c r="N243" s="8">
        <v>72.44635761589404</v>
      </c>
      <c r="O243" s="8">
        <v>81.69111111111111</v>
      </c>
      <c r="P243" s="8">
        <v>84.22</v>
      </c>
      <c r="Q243" s="8">
        <v>9.933774834437086</v>
      </c>
      <c r="R243" s="8">
        <v>14.5</v>
      </c>
      <c r="S243" s="8">
        <v>6.4</v>
      </c>
      <c r="T243" s="8">
        <v>15.102649006622523</v>
      </c>
      <c r="U243" s="8">
        <v>13.546666666666667</v>
      </c>
      <c r="V243" s="8">
        <v>12.47</v>
      </c>
      <c r="W243" s="8">
        <v>445.0066225165563</v>
      </c>
      <c r="X243" s="8">
        <v>618.4777777777778</v>
      </c>
      <c r="Y243" s="8">
        <v>522.1</v>
      </c>
      <c r="Z243" s="8">
        <v>0.0</v>
      </c>
      <c r="AA243" s="8"/>
      <c r="AB243" s="8"/>
      <c r="AC243" s="8"/>
      <c r="AD243" s="8"/>
      <c r="AE243" s="8"/>
      <c r="AF243" s="8"/>
      <c r="AG243" s="8"/>
      <c r="AH243" s="8">
        <v>0.0</v>
      </c>
      <c r="AI243" s="8">
        <v>0.0</v>
      </c>
      <c r="AJ243" s="8">
        <f t="shared" si="6"/>
        <v>0</v>
      </c>
      <c r="AK243" s="9">
        <v>0.0</v>
      </c>
    </row>
    <row r="244" ht="16.5" customHeight="1">
      <c r="A244" s="4">
        <v>44074.0</v>
      </c>
      <c r="B244" s="5">
        <v>19.299999999999997</v>
      </c>
      <c r="C244" s="5">
        <v>23.13000000000001</v>
      </c>
      <c r="D244" s="5">
        <v>25.810000000000002</v>
      </c>
      <c r="E244" s="5">
        <v>24.83774834437085</v>
      </c>
      <c r="F244" s="5">
        <v>28.134444444444444</v>
      </c>
      <c r="G244" s="5">
        <v>31.070000000000004</v>
      </c>
      <c r="H244" s="5">
        <v>14.452317880794709</v>
      </c>
      <c r="I244" s="5">
        <v>19.18888888888889</v>
      </c>
      <c r="J244" s="5">
        <v>22.380000000000003</v>
      </c>
      <c r="K244" s="5">
        <v>10.385430463576157</v>
      </c>
      <c r="L244" s="5">
        <v>8.945555555555558</v>
      </c>
      <c r="M244" s="5">
        <v>8.69</v>
      </c>
      <c r="N244" s="5">
        <v>72.7887417218543</v>
      </c>
      <c r="O244" s="5">
        <v>82.09444444444443</v>
      </c>
      <c r="P244" s="5">
        <v>85.37</v>
      </c>
      <c r="Q244" s="5">
        <v>10.172185430463577</v>
      </c>
      <c r="R244" s="5">
        <v>14.9</v>
      </c>
      <c r="S244" s="5">
        <v>10.0</v>
      </c>
      <c r="T244" s="5">
        <v>15.078807947019873</v>
      </c>
      <c r="U244" s="5">
        <v>13.428888888888888</v>
      </c>
      <c r="V244" s="5">
        <v>11.57</v>
      </c>
      <c r="W244" s="5">
        <v>451.8543046357616</v>
      </c>
      <c r="X244" s="5">
        <v>628.5333333333333</v>
      </c>
      <c r="Y244" s="5">
        <v>581.0</v>
      </c>
      <c r="Z244" s="5">
        <v>1.64</v>
      </c>
      <c r="AA244" s="5">
        <v>37.0</v>
      </c>
      <c r="AB244" s="5">
        <v>21.0</v>
      </c>
      <c r="AC244" s="5">
        <v>8.0</v>
      </c>
      <c r="AD244" s="5">
        <v>27.0</v>
      </c>
      <c r="AE244" s="5">
        <v>15.0</v>
      </c>
      <c r="AF244" s="5">
        <v>60.0</v>
      </c>
      <c r="AG244" s="5">
        <v>0.0</v>
      </c>
      <c r="AH244" s="5">
        <v>39578.96275420919</v>
      </c>
      <c r="AI244" s="5">
        <v>171970.0</v>
      </c>
      <c r="AJ244" s="5">
        <f t="shared" si="6"/>
        <v>451402463.1</v>
      </c>
      <c r="AK244" s="6">
        <v>5.123751E8</v>
      </c>
    </row>
    <row r="245" ht="16.5" customHeight="1">
      <c r="A245" s="7">
        <v>44075.0</v>
      </c>
      <c r="B245" s="8">
        <v>19.397350993377483</v>
      </c>
      <c r="C245" s="8">
        <v>23.181111111111115</v>
      </c>
      <c r="D245" s="8">
        <v>25.520000000000003</v>
      </c>
      <c r="E245" s="8">
        <v>24.913907284768204</v>
      </c>
      <c r="F245" s="8">
        <v>28.171111111111113</v>
      </c>
      <c r="G245" s="8">
        <v>30.669999999999998</v>
      </c>
      <c r="H245" s="8">
        <v>14.586092715231795</v>
      </c>
      <c r="I245" s="8">
        <v>19.272222222222226</v>
      </c>
      <c r="J245" s="8">
        <v>22.220000000000002</v>
      </c>
      <c r="K245" s="8">
        <v>10.327814569536422</v>
      </c>
      <c r="L245" s="8">
        <v>8.89888888888889</v>
      </c>
      <c r="M245" s="8">
        <v>8.45</v>
      </c>
      <c r="N245" s="8">
        <v>73.09403973509933</v>
      </c>
      <c r="O245" s="8">
        <v>82.49555555555555</v>
      </c>
      <c r="P245" s="8">
        <v>86.24000000000001</v>
      </c>
      <c r="Q245" s="8">
        <v>10.178807947019868</v>
      </c>
      <c r="R245" s="8">
        <v>14.911111111111111</v>
      </c>
      <c r="S245" s="8">
        <v>10.1</v>
      </c>
      <c r="T245" s="8">
        <v>14.995364238410604</v>
      </c>
      <c r="U245" s="8">
        <v>13.347777777777777</v>
      </c>
      <c r="V245" s="8">
        <v>10.69</v>
      </c>
      <c r="W245" s="8">
        <v>459.4503311258278</v>
      </c>
      <c r="X245" s="8">
        <v>641.2777777777778</v>
      </c>
      <c r="Y245" s="8">
        <v>673.8</v>
      </c>
      <c r="Z245" s="8">
        <v>1.64</v>
      </c>
      <c r="AA245" s="8">
        <v>32.0</v>
      </c>
      <c r="AB245" s="8">
        <v>15.0</v>
      </c>
      <c r="AC245" s="8">
        <v>8.0</v>
      </c>
      <c r="AD245" s="8">
        <v>28.0</v>
      </c>
      <c r="AE245" s="8">
        <v>18.0</v>
      </c>
      <c r="AF245" s="8">
        <v>49.0</v>
      </c>
      <c r="AG245" s="8">
        <v>0.0</v>
      </c>
      <c r="AH245" s="8">
        <v>37925.47152525678</v>
      </c>
      <c r="AI245" s="8">
        <v>144502.0</v>
      </c>
      <c r="AJ245" s="8">
        <f t="shared" ref="AJ245:AJ273" si="7">AK245*0.885</f>
        <v>404728288.5</v>
      </c>
      <c r="AK245" s="9">
        <v>4.573201E8</v>
      </c>
    </row>
    <row r="246" ht="16.5" customHeight="1">
      <c r="A246" s="4">
        <v>44076.0</v>
      </c>
      <c r="B246" s="5">
        <v>19.480794701986753</v>
      </c>
      <c r="C246" s="5">
        <v>23.19666666666667</v>
      </c>
      <c r="D246" s="5">
        <v>25.400000000000002</v>
      </c>
      <c r="E246" s="5">
        <v>24.98609271523178</v>
      </c>
      <c r="F246" s="5">
        <v>28.158888888888885</v>
      </c>
      <c r="G246" s="5">
        <v>30.68</v>
      </c>
      <c r="H246" s="5">
        <v>14.698013245033119</v>
      </c>
      <c r="I246" s="5">
        <v>19.303333333333335</v>
      </c>
      <c r="J246" s="5">
        <v>21.950000000000003</v>
      </c>
      <c r="K246" s="5">
        <v>10.288079470198673</v>
      </c>
      <c r="L246" s="5">
        <v>8.855555555555556</v>
      </c>
      <c r="M246" s="5">
        <v>8.73</v>
      </c>
      <c r="N246" s="5">
        <v>73.47682119205297</v>
      </c>
      <c r="O246" s="5">
        <v>82.70222222222222</v>
      </c>
      <c r="P246" s="5">
        <v>86.03</v>
      </c>
      <c r="Q246" s="5">
        <v>10.178807947019868</v>
      </c>
      <c r="R246" s="5">
        <v>14.911111111111111</v>
      </c>
      <c r="S246" s="5">
        <v>9.5</v>
      </c>
      <c r="T246" s="5">
        <v>14.913907284768214</v>
      </c>
      <c r="U246" s="5">
        <v>13.195555555555554</v>
      </c>
      <c r="V246" s="5">
        <v>11.09</v>
      </c>
      <c r="W246" s="5">
        <v>465.112582781457</v>
      </c>
      <c r="X246" s="5">
        <v>650.7777777777778</v>
      </c>
      <c r="Y246" s="5">
        <v>735.3</v>
      </c>
      <c r="Z246" s="5">
        <v>1.74</v>
      </c>
      <c r="AA246" s="5">
        <v>39.0</v>
      </c>
      <c r="AB246" s="5">
        <v>19.0</v>
      </c>
      <c r="AC246" s="5">
        <v>4.0</v>
      </c>
      <c r="AD246" s="5">
        <v>20.0</v>
      </c>
      <c r="AE246" s="5">
        <v>12.0</v>
      </c>
      <c r="AF246" s="5">
        <v>56.0</v>
      </c>
      <c r="AG246" s="5">
        <v>0.0</v>
      </c>
      <c r="AH246" s="5">
        <v>43071.74573889239</v>
      </c>
      <c r="AI246" s="5">
        <v>177017.0</v>
      </c>
      <c r="AJ246" s="5">
        <f t="shared" si="7"/>
        <v>546522900</v>
      </c>
      <c r="AK246" s="6">
        <v>6.1754E8</v>
      </c>
    </row>
    <row r="247" ht="16.5" customHeight="1">
      <c r="A247" s="7">
        <v>44077.0</v>
      </c>
      <c r="B247" s="8">
        <v>19.57814569536424</v>
      </c>
      <c r="C247" s="8">
        <v>23.19666666666667</v>
      </c>
      <c r="D247" s="8">
        <v>25.360000000000003</v>
      </c>
      <c r="E247" s="8">
        <v>25.052980132450323</v>
      </c>
      <c r="F247" s="8">
        <v>28.09222222222222</v>
      </c>
      <c r="G247" s="8">
        <v>30.2</v>
      </c>
      <c r="H247" s="8">
        <v>14.839072847682127</v>
      </c>
      <c r="I247" s="8">
        <v>19.36888888888889</v>
      </c>
      <c r="J247" s="8">
        <v>22.220000000000002</v>
      </c>
      <c r="K247" s="8">
        <v>10.213907284768208</v>
      </c>
      <c r="L247" s="8">
        <v>8.723333333333336</v>
      </c>
      <c r="M247" s="8">
        <v>7.980000000000001</v>
      </c>
      <c r="N247" s="8">
        <v>73.83245033112581</v>
      </c>
      <c r="O247" s="8">
        <v>83.04777777777777</v>
      </c>
      <c r="P247" s="8">
        <v>87.51</v>
      </c>
      <c r="Q247" s="8">
        <v>10.28476821192053</v>
      </c>
      <c r="R247" s="8">
        <v>15.088888888888889</v>
      </c>
      <c r="S247" s="8">
        <v>10.8</v>
      </c>
      <c r="T247" s="8">
        <v>14.823178807947023</v>
      </c>
      <c r="U247" s="8">
        <v>12.94</v>
      </c>
      <c r="V247" s="8">
        <v>9.370000000000001</v>
      </c>
      <c r="W247" s="8">
        <v>474.57615894039736</v>
      </c>
      <c r="X247" s="8">
        <v>665.1333333333333</v>
      </c>
      <c r="Y247" s="8">
        <v>821.8</v>
      </c>
      <c r="Z247" s="8">
        <v>1.77</v>
      </c>
      <c r="AA247" s="8">
        <v>29.0</v>
      </c>
      <c r="AB247" s="8">
        <v>17.0</v>
      </c>
      <c r="AC247" s="8">
        <v>5.0</v>
      </c>
      <c r="AD247" s="8">
        <v>24.0</v>
      </c>
      <c r="AE247" s="8">
        <v>9.0</v>
      </c>
      <c r="AF247" s="8">
        <v>48.0</v>
      </c>
      <c r="AG247" s="8">
        <v>0.0</v>
      </c>
      <c r="AH247" s="8">
        <v>45682.55409955583</v>
      </c>
      <c r="AI247" s="8">
        <v>129730.0</v>
      </c>
      <c r="AJ247" s="8">
        <f t="shared" si="7"/>
        <v>387621858</v>
      </c>
      <c r="AK247" s="9">
        <v>4.379908E8</v>
      </c>
    </row>
    <row r="248" ht="16.5" customHeight="1">
      <c r="A248" s="4">
        <v>44078.0</v>
      </c>
      <c r="B248" s="5">
        <v>19.692052980132452</v>
      </c>
      <c r="C248" s="5">
        <v>23.191111111111113</v>
      </c>
      <c r="D248" s="5">
        <v>25.18</v>
      </c>
      <c r="E248" s="5">
        <v>25.13509933774834</v>
      </c>
      <c r="F248" s="5">
        <v>28.042222222222218</v>
      </c>
      <c r="G248" s="5">
        <v>29.609999999999996</v>
      </c>
      <c r="H248" s="5">
        <v>14.97350993377484</v>
      </c>
      <c r="I248" s="5">
        <v>19.364444444444445</v>
      </c>
      <c r="J248" s="5">
        <v>22.009999999999998</v>
      </c>
      <c r="K248" s="5">
        <v>10.161589403973506</v>
      </c>
      <c r="L248" s="5">
        <v>8.67777777777778</v>
      </c>
      <c r="M248" s="5">
        <v>7.599999999999999</v>
      </c>
      <c r="N248" s="5">
        <v>74.09470198675496</v>
      </c>
      <c r="O248" s="5">
        <v>83.18888888888888</v>
      </c>
      <c r="P248" s="5">
        <v>87.21000000000001</v>
      </c>
      <c r="Q248" s="5">
        <v>10.543046357615895</v>
      </c>
      <c r="R248" s="5">
        <v>15.522222222222222</v>
      </c>
      <c r="S248" s="5">
        <v>14.7</v>
      </c>
      <c r="T248" s="5">
        <v>14.752980132450336</v>
      </c>
      <c r="U248" s="5">
        <v>12.812222222222221</v>
      </c>
      <c r="V248" s="5">
        <v>8.82</v>
      </c>
      <c r="W248" s="5">
        <v>478.0794701986755</v>
      </c>
      <c r="X248" s="5">
        <v>670.8888888888889</v>
      </c>
      <c r="Y248" s="5">
        <v>856.7</v>
      </c>
      <c r="Z248" s="5">
        <v>1.9</v>
      </c>
      <c r="AA248" s="5">
        <v>29.0</v>
      </c>
      <c r="AB248" s="5">
        <v>14.0</v>
      </c>
      <c r="AC248" s="5">
        <v>5.0</v>
      </c>
      <c r="AD248" s="5">
        <v>23.0</v>
      </c>
      <c r="AE248" s="5">
        <v>7.0</v>
      </c>
      <c r="AF248" s="5">
        <v>46.0</v>
      </c>
      <c r="AG248" s="5">
        <v>0.0</v>
      </c>
      <c r="AH248" s="5">
        <v>48421.09670895058</v>
      </c>
      <c r="AI248" s="5">
        <v>107580.0</v>
      </c>
      <c r="AJ248" s="5">
        <f t="shared" si="7"/>
        <v>336035208</v>
      </c>
      <c r="AK248" s="6">
        <v>3.797008E8</v>
      </c>
    </row>
    <row r="249" ht="16.5" customHeight="1">
      <c r="A249" s="7">
        <v>44079.0</v>
      </c>
      <c r="B249" s="8">
        <v>19.775496688741725</v>
      </c>
      <c r="C249" s="8">
        <v>23.18777777777778</v>
      </c>
      <c r="D249" s="8">
        <v>24.550000000000004</v>
      </c>
      <c r="E249" s="8">
        <v>25.207284768211913</v>
      </c>
      <c r="F249" s="8">
        <v>28.04</v>
      </c>
      <c r="G249" s="8">
        <v>28.959999999999997</v>
      </c>
      <c r="H249" s="8">
        <v>15.0907284768212</v>
      </c>
      <c r="I249" s="8">
        <v>19.363333333333337</v>
      </c>
      <c r="J249" s="8">
        <v>21.36</v>
      </c>
      <c r="K249" s="8">
        <v>10.116556291390724</v>
      </c>
      <c r="L249" s="8">
        <v>8.67666666666667</v>
      </c>
      <c r="M249" s="8">
        <v>7.6</v>
      </c>
      <c r="N249" s="8">
        <v>74.36953642384104</v>
      </c>
      <c r="O249" s="8">
        <v>83.35222222222222</v>
      </c>
      <c r="P249" s="8">
        <v>87.02</v>
      </c>
      <c r="Q249" s="8">
        <v>10.543046357615895</v>
      </c>
      <c r="R249" s="8">
        <v>15.522222222222222</v>
      </c>
      <c r="S249" s="8">
        <v>14.7</v>
      </c>
      <c r="T249" s="8">
        <v>14.7271523178808</v>
      </c>
      <c r="U249" s="8">
        <v>12.744444444444442</v>
      </c>
      <c r="V249" s="8">
        <v>8.55</v>
      </c>
      <c r="W249" s="8">
        <v>481.4834437086093</v>
      </c>
      <c r="X249" s="8">
        <v>675.1</v>
      </c>
      <c r="Y249" s="8">
        <v>880.3</v>
      </c>
      <c r="Z249" s="8">
        <v>1.65</v>
      </c>
      <c r="AA249" s="8">
        <v>27.0</v>
      </c>
      <c r="AB249" s="8">
        <v>17.0</v>
      </c>
      <c r="AC249" s="8">
        <v>5.0</v>
      </c>
      <c r="AD249" s="8">
        <v>18.0</v>
      </c>
      <c r="AE249" s="8">
        <v>10.0</v>
      </c>
      <c r="AF249" s="8">
        <v>49.0</v>
      </c>
      <c r="AG249" s="8">
        <v>0.0</v>
      </c>
      <c r="AH249" s="8">
        <v>43557.45460012345</v>
      </c>
      <c r="AI249" s="8">
        <v>118540.0</v>
      </c>
      <c r="AJ249" s="8">
        <f t="shared" si="7"/>
        <v>361427097</v>
      </c>
      <c r="AK249" s="9">
        <v>4.083922E8</v>
      </c>
    </row>
    <row r="250" ht="16.5" customHeight="1">
      <c r="A250" s="4">
        <v>44080.0</v>
      </c>
      <c r="B250" s="5">
        <v>19.82450331125828</v>
      </c>
      <c r="C250" s="5">
        <v>23.171111111111117</v>
      </c>
      <c r="D250" s="5">
        <v>23.870000000000005</v>
      </c>
      <c r="E250" s="5">
        <v>25.25496688741721</v>
      </c>
      <c r="F250" s="5">
        <v>27.987777777777772</v>
      </c>
      <c r="G250" s="5">
        <v>28.359999999999996</v>
      </c>
      <c r="H250" s="5">
        <v>15.166225165562919</v>
      </c>
      <c r="I250" s="5">
        <v>19.40666666666667</v>
      </c>
      <c r="J250" s="5">
        <v>20.65</v>
      </c>
      <c r="K250" s="5">
        <v>10.088741721854298</v>
      </c>
      <c r="L250" s="5">
        <v>8.581111111111113</v>
      </c>
      <c r="M250" s="5">
        <v>7.709999999999999</v>
      </c>
      <c r="N250" s="5">
        <v>74.69139072847679</v>
      </c>
      <c r="O250" s="5">
        <v>83.61666666666666</v>
      </c>
      <c r="P250" s="5">
        <v>87.2</v>
      </c>
      <c r="Q250" s="5">
        <v>10.54635761589404</v>
      </c>
      <c r="R250" s="5">
        <v>15.527777777777779</v>
      </c>
      <c r="S250" s="5">
        <v>13.95</v>
      </c>
      <c r="T250" s="5">
        <v>14.650993377483449</v>
      </c>
      <c r="U250" s="5">
        <v>12.535555555555554</v>
      </c>
      <c r="V250" s="5">
        <v>8.41</v>
      </c>
      <c r="W250" s="5">
        <v>485.07284768211923</v>
      </c>
      <c r="X250" s="5">
        <v>681.1222222222223</v>
      </c>
      <c r="Y250" s="5">
        <v>899.7</v>
      </c>
      <c r="Z250" s="5">
        <v>0.0</v>
      </c>
      <c r="AA250" s="5"/>
      <c r="AB250" s="5"/>
      <c r="AC250" s="5"/>
      <c r="AD250" s="5"/>
      <c r="AE250" s="5"/>
      <c r="AF250" s="5"/>
      <c r="AG250" s="5"/>
      <c r="AH250" s="5">
        <v>0.0</v>
      </c>
      <c r="AI250" s="5">
        <v>0.0</v>
      </c>
      <c r="AJ250" s="5">
        <f t="shared" si="7"/>
        <v>0</v>
      </c>
      <c r="AK250" s="6">
        <v>0.0</v>
      </c>
    </row>
    <row r="251" ht="16.5" customHeight="1">
      <c r="A251" s="7">
        <v>44081.0</v>
      </c>
      <c r="B251" s="8">
        <v>19.891390728476825</v>
      </c>
      <c r="C251" s="8">
        <v>23.115555555555563</v>
      </c>
      <c r="D251" s="8">
        <v>23.250000000000007</v>
      </c>
      <c r="E251" s="8">
        <v>25.3092715231788</v>
      </c>
      <c r="F251" s="8">
        <v>27.87666666666666</v>
      </c>
      <c r="G251" s="8">
        <v>27.709999999999997</v>
      </c>
      <c r="H251" s="8">
        <v>15.260264900662255</v>
      </c>
      <c r="I251" s="8">
        <v>19.41111111111112</v>
      </c>
      <c r="J251" s="8">
        <v>19.96</v>
      </c>
      <c r="K251" s="8">
        <v>10.04900662251655</v>
      </c>
      <c r="L251" s="8">
        <v>8.465555555555557</v>
      </c>
      <c r="M251" s="8">
        <v>7.75</v>
      </c>
      <c r="N251" s="8">
        <v>75.08013245033109</v>
      </c>
      <c r="O251" s="8">
        <v>83.85888888888888</v>
      </c>
      <c r="P251" s="8">
        <v>87.03999999999999</v>
      </c>
      <c r="Q251" s="8">
        <v>10.698675496688741</v>
      </c>
      <c r="R251" s="8">
        <v>15.783333333333333</v>
      </c>
      <c r="S251" s="8">
        <v>13.9</v>
      </c>
      <c r="T251" s="8">
        <v>14.5430463576159</v>
      </c>
      <c r="U251" s="8">
        <v>12.32111111111111</v>
      </c>
      <c r="V251" s="8">
        <v>8.510000000000002</v>
      </c>
      <c r="W251" s="8">
        <v>494.02649006622516</v>
      </c>
      <c r="X251" s="8">
        <v>692.1444444444444</v>
      </c>
      <c r="Y251" s="8">
        <v>915.3</v>
      </c>
      <c r="Z251" s="8">
        <v>1.51</v>
      </c>
      <c r="AA251" s="8">
        <v>18.0</v>
      </c>
      <c r="AB251" s="8">
        <v>11.0</v>
      </c>
      <c r="AC251" s="8">
        <v>3.0</v>
      </c>
      <c r="AD251" s="8">
        <v>11.0</v>
      </c>
      <c r="AE251" s="8">
        <v>2.0</v>
      </c>
      <c r="AF251" s="8">
        <v>34.0</v>
      </c>
      <c r="AG251" s="8">
        <v>0.0</v>
      </c>
      <c r="AH251" s="8">
        <v>43232.28902535762</v>
      </c>
      <c r="AI251" s="8">
        <v>153550.0</v>
      </c>
      <c r="AJ251" s="8">
        <f t="shared" si="7"/>
        <v>475710421.5</v>
      </c>
      <c r="AK251" s="9">
        <v>5.375259E8</v>
      </c>
    </row>
    <row r="252" ht="16.5" customHeight="1">
      <c r="A252" s="4">
        <v>44082.0</v>
      </c>
      <c r="B252" s="5">
        <v>19.982781456953646</v>
      </c>
      <c r="C252" s="5">
        <v>23.054444444444446</v>
      </c>
      <c r="D252" s="5">
        <v>22.660000000000004</v>
      </c>
      <c r="E252" s="5">
        <v>25.374834437086086</v>
      </c>
      <c r="F252" s="5">
        <v>27.763333333333332</v>
      </c>
      <c r="G252" s="5">
        <v>26.98</v>
      </c>
      <c r="H252" s="5">
        <v>15.375496688741727</v>
      </c>
      <c r="I252" s="5">
        <v>19.410000000000007</v>
      </c>
      <c r="J252" s="5">
        <v>19.33</v>
      </c>
      <c r="K252" s="5">
        <v>9.999337748344365</v>
      </c>
      <c r="L252" s="5">
        <v>8.353333333333335</v>
      </c>
      <c r="M252" s="5">
        <v>7.65</v>
      </c>
      <c r="N252" s="5">
        <v>75.31456953642382</v>
      </c>
      <c r="O252" s="5">
        <v>84.10888888888888</v>
      </c>
      <c r="P252" s="5">
        <v>86.69</v>
      </c>
      <c r="Q252" s="5">
        <v>10.97019867549669</v>
      </c>
      <c r="R252" s="5">
        <v>16.238888888888887</v>
      </c>
      <c r="S252" s="5">
        <v>16.9</v>
      </c>
      <c r="T252" s="5">
        <v>14.44966887417219</v>
      </c>
      <c r="U252" s="5">
        <v>12.119999999999997</v>
      </c>
      <c r="V252" s="5">
        <v>8.000000000000002</v>
      </c>
      <c r="W252" s="5">
        <v>501.20529801324506</v>
      </c>
      <c r="X252" s="5">
        <v>702.5666666666667</v>
      </c>
      <c r="Y252" s="5">
        <v>945.2</v>
      </c>
      <c r="Z252" s="5">
        <v>1.92</v>
      </c>
      <c r="AA252" s="5">
        <v>33.0</v>
      </c>
      <c r="AB252" s="5">
        <v>19.0</v>
      </c>
      <c r="AC252" s="5">
        <v>7.0</v>
      </c>
      <c r="AD252" s="5">
        <v>24.0</v>
      </c>
      <c r="AE252" s="5">
        <v>2.0</v>
      </c>
      <c r="AF252" s="5">
        <v>61.0</v>
      </c>
      <c r="AG252" s="5">
        <v>1.0</v>
      </c>
      <c r="AH252" s="5">
        <v>44956.76550509539</v>
      </c>
      <c r="AI252" s="5">
        <v>152790.0</v>
      </c>
      <c r="AJ252" s="5">
        <f t="shared" si="7"/>
        <v>460155042</v>
      </c>
      <c r="AK252" s="6">
        <v>5.199492E8</v>
      </c>
    </row>
    <row r="253" ht="16.5" customHeight="1">
      <c r="A253" s="7">
        <v>44083.0</v>
      </c>
      <c r="B253" s="8">
        <v>20.072185430463584</v>
      </c>
      <c r="C253" s="8">
        <v>23.01777777777778</v>
      </c>
      <c r="D253" s="8">
        <v>22.300000000000004</v>
      </c>
      <c r="E253" s="8">
        <v>25.45629139072847</v>
      </c>
      <c r="F253" s="8">
        <v>27.686666666666664</v>
      </c>
      <c r="G253" s="8">
        <v>26.619999999999997</v>
      </c>
      <c r="H253" s="8">
        <v>15.460264900662255</v>
      </c>
      <c r="I253" s="8">
        <v>19.38000000000001</v>
      </c>
      <c r="J253" s="8">
        <v>18.619999999999997</v>
      </c>
      <c r="K253" s="8">
        <v>9.99602649006622</v>
      </c>
      <c r="L253" s="8">
        <v>8.306666666666668</v>
      </c>
      <c r="M253" s="8">
        <v>8.0</v>
      </c>
      <c r="N253" s="8">
        <v>75.41125827814567</v>
      </c>
      <c r="O253" s="8">
        <v>84.15333333333334</v>
      </c>
      <c r="P253" s="8">
        <v>84.49</v>
      </c>
      <c r="Q253" s="8">
        <v>10.97019867549669</v>
      </c>
      <c r="R253" s="8">
        <v>16.116666666666667</v>
      </c>
      <c r="S253" s="8">
        <v>15.65</v>
      </c>
      <c r="T253" s="8">
        <v>14.447682119205304</v>
      </c>
      <c r="U253" s="8">
        <v>12.037777777777777</v>
      </c>
      <c r="V253" s="8">
        <v>8.54</v>
      </c>
      <c r="W253" s="8">
        <v>502.4701986754967</v>
      </c>
      <c r="X253" s="8">
        <v>702.0555555555555</v>
      </c>
      <c r="Y253" s="8">
        <v>867.7</v>
      </c>
      <c r="Z253" s="8">
        <v>1.87</v>
      </c>
      <c r="AA253" s="8">
        <v>35.0</v>
      </c>
      <c r="AB253" s="8">
        <v>18.0</v>
      </c>
      <c r="AC253" s="8">
        <v>7.0</v>
      </c>
      <c r="AD253" s="8">
        <v>23.0</v>
      </c>
      <c r="AE253" s="8">
        <v>4.0</v>
      </c>
      <c r="AF253" s="8">
        <v>59.0</v>
      </c>
      <c r="AG253" s="8">
        <v>2.0</v>
      </c>
      <c r="AH253" s="8">
        <v>43679.94594748914</v>
      </c>
      <c r="AI253" s="8">
        <v>144930.0</v>
      </c>
      <c r="AJ253" s="8">
        <f t="shared" si="7"/>
        <v>437056630.5</v>
      </c>
      <c r="AK253" s="9">
        <v>4.938493E8</v>
      </c>
    </row>
    <row r="254" ht="16.5" customHeight="1">
      <c r="A254" s="4">
        <v>44084.0</v>
      </c>
      <c r="B254" s="5">
        <v>20.145695364238417</v>
      </c>
      <c r="C254" s="5">
        <v>22.96888888888889</v>
      </c>
      <c r="D254" s="5">
        <v>21.730000000000004</v>
      </c>
      <c r="E254" s="5">
        <v>25.538410596026484</v>
      </c>
      <c r="F254" s="5">
        <v>27.637777777777774</v>
      </c>
      <c r="G254" s="5">
        <v>26.060000000000002</v>
      </c>
      <c r="H254" s="5">
        <v>15.547019867549672</v>
      </c>
      <c r="I254" s="5">
        <v>19.345555555555563</v>
      </c>
      <c r="J254" s="5">
        <v>17.939999999999998</v>
      </c>
      <c r="K254" s="5">
        <v>9.991390728476818</v>
      </c>
      <c r="L254" s="5">
        <v>8.292222222222223</v>
      </c>
      <c r="M254" s="5">
        <v>8.120000000000001</v>
      </c>
      <c r="N254" s="5">
        <v>75.62913907284766</v>
      </c>
      <c r="O254" s="5">
        <v>84.22</v>
      </c>
      <c r="P254" s="5">
        <v>84.06</v>
      </c>
      <c r="Q254" s="5">
        <v>10.97682119205298</v>
      </c>
      <c r="R254" s="5">
        <v>15.95</v>
      </c>
      <c r="S254" s="5">
        <v>12.15</v>
      </c>
      <c r="T254" s="5">
        <v>14.459602649006628</v>
      </c>
      <c r="U254" s="5">
        <v>11.92111111111111</v>
      </c>
      <c r="V254" s="5">
        <v>8.73</v>
      </c>
      <c r="W254" s="5">
        <v>507.96026490066225</v>
      </c>
      <c r="X254" s="5">
        <v>704.9777777777778</v>
      </c>
      <c r="Y254" s="5">
        <v>847.2</v>
      </c>
      <c r="Z254" s="5">
        <v>1.75</v>
      </c>
      <c r="AA254" s="5">
        <v>26.0</v>
      </c>
      <c r="AB254" s="5">
        <v>13.0</v>
      </c>
      <c r="AC254" s="5">
        <v>6.0</v>
      </c>
      <c r="AD254" s="5">
        <v>26.0</v>
      </c>
      <c r="AE254" s="5">
        <v>3.0</v>
      </c>
      <c r="AF254" s="5">
        <v>52.0</v>
      </c>
      <c r="AG254" s="5">
        <v>1.0</v>
      </c>
      <c r="AH254" s="5">
        <v>49268.52186792214</v>
      </c>
      <c r="AI254" s="5">
        <v>138600.0</v>
      </c>
      <c r="AJ254" s="5">
        <f t="shared" si="7"/>
        <v>424572643.5</v>
      </c>
      <c r="AK254" s="6">
        <v>4.797431E8</v>
      </c>
    </row>
    <row r="255" ht="16.5" customHeight="1">
      <c r="A255" s="7">
        <v>44085.0</v>
      </c>
      <c r="B255" s="8">
        <v>20.22847682119206</v>
      </c>
      <c r="C255" s="8">
        <v>22.931111111111115</v>
      </c>
      <c r="D255" s="8">
        <v>21.339999999999996</v>
      </c>
      <c r="E255" s="8">
        <v>25.613245033112577</v>
      </c>
      <c r="F255" s="8">
        <v>27.616666666666667</v>
      </c>
      <c r="G255" s="8">
        <v>25.790000000000003</v>
      </c>
      <c r="H255" s="8">
        <v>15.637748344370864</v>
      </c>
      <c r="I255" s="8">
        <v>19.322222222222226</v>
      </c>
      <c r="J255" s="8">
        <v>17.53</v>
      </c>
      <c r="K255" s="8">
        <v>9.975496688741718</v>
      </c>
      <c r="L255" s="8">
        <v>8.294444444444446</v>
      </c>
      <c r="M255" s="8">
        <v>8.26</v>
      </c>
      <c r="N255" s="8">
        <v>75.782119205298</v>
      </c>
      <c r="O255" s="8">
        <v>84.26444444444445</v>
      </c>
      <c r="P255" s="8">
        <v>83.93</v>
      </c>
      <c r="Q255" s="8">
        <v>10.97682119205298</v>
      </c>
      <c r="R255" s="8">
        <v>15.905555555555555</v>
      </c>
      <c r="S255" s="8">
        <v>12.05</v>
      </c>
      <c r="T255" s="8">
        <v>14.465562913907295</v>
      </c>
      <c r="U255" s="8">
        <v>11.939999999999996</v>
      </c>
      <c r="V255" s="8">
        <v>9.129999999999999</v>
      </c>
      <c r="W255" s="8">
        <v>512.364238410596</v>
      </c>
      <c r="X255" s="8">
        <v>708.7555555555556</v>
      </c>
      <c r="Y255" s="8">
        <v>811.9</v>
      </c>
      <c r="Z255" s="8">
        <v>2.07</v>
      </c>
      <c r="AA255" s="8">
        <v>26.0</v>
      </c>
      <c r="AB255" s="8">
        <v>14.0</v>
      </c>
      <c r="AC255" s="8">
        <v>5.0</v>
      </c>
      <c r="AD255" s="8">
        <v>23.0</v>
      </c>
      <c r="AE255" s="8">
        <v>1.0</v>
      </c>
      <c r="AF255" s="8">
        <v>59.0</v>
      </c>
      <c r="AG255" s="8">
        <v>1.0</v>
      </c>
      <c r="AH255" s="8">
        <v>49278.97900689413</v>
      </c>
      <c r="AI255" s="8">
        <v>143690.0</v>
      </c>
      <c r="AJ255" s="8">
        <f t="shared" si="7"/>
        <v>538030174.5</v>
      </c>
      <c r="AK255" s="9">
        <v>6.079437E8</v>
      </c>
    </row>
    <row r="256" ht="16.5" customHeight="1">
      <c r="A256" s="4">
        <v>44086.0</v>
      </c>
      <c r="B256" s="5">
        <v>20.306622516556295</v>
      </c>
      <c r="C256" s="5">
        <v>22.890000000000004</v>
      </c>
      <c r="D256" s="5">
        <v>21.009999999999998</v>
      </c>
      <c r="E256" s="5">
        <v>25.667549668874166</v>
      </c>
      <c r="F256" s="5">
        <v>27.55222222222222</v>
      </c>
      <c r="G256" s="5">
        <v>25.42</v>
      </c>
      <c r="H256" s="5">
        <v>15.734437086092719</v>
      </c>
      <c r="I256" s="5">
        <v>19.31222222222223</v>
      </c>
      <c r="J256" s="5">
        <v>17.32</v>
      </c>
      <c r="K256" s="5">
        <v>9.933112582781453</v>
      </c>
      <c r="L256" s="5">
        <v>8.24</v>
      </c>
      <c r="M256" s="5">
        <v>8.100000000000001</v>
      </c>
      <c r="N256" s="5">
        <v>76.06225165562913</v>
      </c>
      <c r="O256" s="5">
        <v>84.33888888888889</v>
      </c>
      <c r="P256" s="5">
        <v>83.83000000000001</v>
      </c>
      <c r="Q256" s="5">
        <v>10.980132450331126</v>
      </c>
      <c r="R256" s="5">
        <v>15.911111111111111</v>
      </c>
      <c r="S256" s="5">
        <v>12.1</v>
      </c>
      <c r="T256" s="5">
        <v>14.385430463576164</v>
      </c>
      <c r="U256" s="5">
        <v>11.732222222222218</v>
      </c>
      <c r="V256" s="5">
        <v>8.79</v>
      </c>
      <c r="W256" s="5">
        <v>514.9933774834437</v>
      </c>
      <c r="X256" s="5">
        <v>706.1</v>
      </c>
      <c r="Y256" s="5">
        <v>766.1</v>
      </c>
      <c r="Z256" s="5">
        <v>1.47</v>
      </c>
      <c r="AA256" s="5">
        <v>20.0</v>
      </c>
      <c r="AB256" s="5">
        <v>18.0</v>
      </c>
      <c r="AC256" s="5">
        <v>6.0</v>
      </c>
      <c r="AD256" s="5">
        <v>21.0</v>
      </c>
      <c r="AE256" s="5">
        <v>5.0</v>
      </c>
      <c r="AF256" s="5">
        <v>44.0</v>
      </c>
      <c r="AG256" s="5">
        <v>0.0</v>
      </c>
      <c r="AH256" s="5">
        <v>49706.56306979954</v>
      </c>
      <c r="AI256" s="5">
        <v>90953.0</v>
      </c>
      <c r="AJ256" s="5">
        <f t="shared" si="7"/>
        <v>280747930.5</v>
      </c>
      <c r="AK256" s="6">
        <v>3.172293E8</v>
      </c>
    </row>
    <row r="257" ht="16.5" customHeight="1">
      <c r="A257" s="7">
        <v>44087.0</v>
      </c>
      <c r="B257" s="8">
        <v>20.362913907284774</v>
      </c>
      <c r="C257" s="8">
        <v>22.836666666666673</v>
      </c>
      <c r="D257" s="8">
        <v>20.54</v>
      </c>
      <c r="E257" s="8">
        <v>25.68609271523178</v>
      </c>
      <c r="F257" s="8">
        <v>27.491111111111113</v>
      </c>
      <c r="G257" s="8">
        <v>25.220000000000002</v>
      </c>
      <c r="H257" s="8">
        <v>15.845033112582783</v>
      </c>
      <c r="I257" s="8">
        <v>19.270000000000007</v>
      </c>
      <c r="J257" s="8">
        <v>16.74</v>
      </c>
      <c r="K257" s="8">
        <v>9.841059602649006</v>
      </c>
      <c r="L257" s="8">
        <v>8.221111111111112</v>
      </c>
      <c r="M257" s="8">
        <v>8.48</v>
      </c>
      <c r="N257" s="8">
        <v>76.41655629139072</v>
      </c>
      <c r="O257" s="8">
        <v>84.44666666666666</v>
      </c>
      <c r="P257" s="8">
        <v>83.09</v>
      </c>
      <c r="Q257" s="8">
        <v>11.033112582781458</v>
      </c>
      <c r="R257" s="8">
        <v>15.933333333333334</v>
      </c>
      <c r="S257" s="8">
        <v>11.3</v>
      </c>
      <c r="T257" s="8">
        <v>14.28278145695365</v>
      </c>
      <c r="U257" s="8">
        <v>11.618888888888884</v>
      </c>
      <c r="V257" s="8">
        <v>9.2</v>
      </c>
      <c r="W257" s="8">
        <v>520.5430463576159</v>
      </c>
      <c r="X257" s="8">
        <v>706.6111111111111</v>
      </c>
      <c r="Y257" s="8">
        <v>707.0</v>
      </c>
      <c r="Z257" s="8">
        <v>0.0</v>
      </c>
      <c r="AA257" s="8"/>
      <c r="AB257" s="8"/>
      <c r="AC257" s="8"/>
      <c r="AD257" s="8"/>
      <c r="AE257" s="8"/>
      <c r="AF257" s="8"/>
      <c r="AG257" s="8"/>
      <c r="AH257" s="8">
        <v>0.0</v>
      </c>
      <c r="AI257" s="8">
        <v>0.0</v>
      </c>
      <c r="AJ257" s="8">
        <f t="shared" si="7"/>
        <v>0</v>
      </c>
      <c r="AK257" s="9">
        <v>0.0</v>
      </c>
    </row>
    <row r="258" ht="16.5" customHeight="1">
      <c r="A258" s="4">
        <v>44088.0</v>
      </c>
      <c r="B258" s="5">
        <v>20.407947019867557</v>
      </c>
      <c r="C258" s="5">
        <v>22.801111111111116</v>
      </c>
      <c r="D258" s="5">
        <v>20.16</v>
      </c>
      <c r="E258" s="5">
        <v>25.71258278145695</v>
      </c>
      <c r="F258" s="5">
        <v>27.471111111111114</v>
      </c>
      <c r="G258" s="5">
        <v>25.14</v>
      </c>
      <c r="H258" s="5">
        <v>15.921854304635763</v>
      </c>
      <c r="I258" s="5">
        <v>19.24555555555556</v>
      </c>
      <c r="J258" s="5">
        <v>16.56</v>
      </c>
      <c r="K258" s="5">
        <v>9.79072847682119</v>
      </c>
      <c r="L258" s="5">
        <v>8.225555555555555</v>
      </c>
      <c r="M258" s="5">
        <v>8.58</v>
      </c>
      <c r="N258" s="5">
        <v>76.69470198675495</v>
      </c>
      <c r="O258" s="5">
        <v>84.64222222222223</v>
      </c>
      <c r="P258" s="5">
        <v>83.32000000000001</v>
      </c>
      <c r="Q258" s="5">
        <v>11.033112582781458</v>
      </c>
      <c r="R258" s="5">
        <v>15.933333333333334</v>
      </c>
      <c r="S258" s="5">
        <v>7.4</v>
      </c>
      <c r="T258" s="5">
        <v>14.283443708609278</v>
      </c>
      <c r="U258" s="5">
        <v>11.547777777777775</v>
      </c>
      <c r="V258" s="5">
        <v>9.729999999999999</v>
      </c>
      <c r="W258" s="5">
        <v>520.682119205298</v>
      </c>
      <c r="X258" s="5">
        <v>706.8444444444444</v>
      </c>
      <c r="Y258" s="5">
        <v>656.2</v>
      </c>
      <c r="Z258" s="5">
        <v>1.64</v>
      </c>
      <c r="AA258" s="5">
        <v>46.0</v>
      </c>
      <c r="AB258" s="5">
        <v>23.0</v>
      </c>
      <c r="AC258" s="5">
        <v>13.0</v>
      </c>
      <c r="AD258" s="5">
        <v>30.0</v>
      </c>
      <c r="AE258" s="5">
        <v>3.0</v>
      </c>
      <c r="AF258" s="5">
        <v>86.0</v>
      </c>
      <c r="AG258" s="5">
        <v>3.0</v>
      </c>
      <c r="AH258" s="5">
        <v>44650.12566550783</v>
      </c>
      <c r="AI258" s="5">
        <v>244370.0</v>
      </c>
      <c r="AJ258" s="5">
        <f t="shared" si="7"/>
        <v>778934431.5</v>
      </c>
      <c r="AK258" s="6">
        <v>8.801519E8</v>
      </c>
    </row>
    <row r="259" ht="16.5" customHeight="1">
      <c r="A259" s="7">
        <v>44089.0</v>
      </c>
      <c r="B259" s="8">
        <v>20.460264900662256</v>
      </c>
      <c r="C259" s="8">
        <v>22.775555555555563</v>
      </c>
      <c r="D259" s="8">
        <v>20.03</v>
      </c>
      <c r="E259" s="8">
        <v>25.75629139072847</v>
      </c>
      <c r="F259" s="8">
        <v>27.427777777777777</v>
      </c>
      <c r="G259" s="8">
        <v>24.979999999999997</v>
      </c>
      <c r="H259" s="8">
        <v>15.990066225165567</v>
      </c>
      <c r="I259" s="8">
        <v>19.24555555555556</v>
      </c>
      <c r="J259" s="8">
        <v>16.57</v>
      </c>
      <c r="K259" s="8">
        <v>9.76622516556291</v>
      </c>
      <c r="L259" s="8">
        <v>8.182222222222222</v>
      </c>
      <c r="M259" s="8">
        <v>8.41</v>
      </c>
      <c r="N259" s="8">
        <v>76.85033112582781</v>
      </c>
      <c r="O259" s="8">
        <v>84.81555555555556</v>
      </c>
      <c r="P259" s="8">
        <v>83.6</v>
      </c>
      <c r="Q259" s="8">
        <v>11.033112582781458</v>
      </c>
      <c r="R259" s="8">
        <v>15.933333333333334</v>
      </c>
      <c r="S259" s="8">
        <v>7.4</v>
      </c>
      <c r="T259" s="8">
        <v>14.262913907284776</v>
      </c>
      <c r="U259" s="8">
        <v>11.452222222222218</v>
      </c>
      <c r="V259" s="8">
        <v>9.74</v>
      </c>
      <c r="W259" s="8">
        <v>524.0066225165563</v>
      </c>
      <c r="X259" s="8">
        <v>712.2888888888889</v>
      </c>
      <c r="Y259" s="8">
        <v>655.0</v>
      </c>
      <c r="Z259" s="8">
        <v>1.78</v>
      </c>
      <c r="AA259" s="8">
        <v>45.0</v>
      </c>
      <c r="AB259" s="8">
        <v>20.0</v>
      </c>
      <c r="AC259" s="8">
        <v>9.0</v>
      </c>
      <c r="AD259" s="8">
        <v>37.0</v>
      </c>
      <c r="AE259" s="8">
        <v>3.0</v>
      </c>
      <c r="AF259" s="8">
        <v>92.0</v>
      </c>
      <c r="AG259" s="8">
        <v>2.0</v>
      </c>
      <c r="AH259" s="8">
        <v>48604.95280751112</v>
      </c>
      <c r="AI259" s="8">
        <v>173407.0</v>
      </c>
      <c r="AJ259" s="8">
        <f t="shared" si="7"/>
        <v>540291261</v>
      </c>
      <c r="AK259" s="9">
        <v>6.104986E8</v>
      </c>
    </row>
    <row r="260" ht="16.5" customHeight="1">
      <c r="A260" s="4">
        <v>44090.0</v>
      </c>
      <c r="B260" s="5">
        <v>20.537748344370865</v>
      </c>
      <c r="C260" s="5">
        <v>22.762222222222228</v>
      </c>
      <c r="D260" s="5">
        <v>20.07</v>
      </c>
      <c r="E260" s="5">
        <v>25.857615894039725</v>
      </c>
      <c r="F260" s="5">
        <v>27.396666666666665</v>
      </c>
      <c r="G260" s="5">
        <v>25.139999999999997</v>
      </c>
      <c r="H260" s="5">
        <v>16.04900662251656</v>
      </c>
      <c r="I260" s="5">
        <v>19.257777777777786</v>
      </c>
      <c r="J260" s="5">
        <v>16.44</v>
      </c>
      <c r="K260" s="5">
        <v>9.808609271523176</v>
      </c>
      <c r="L260" s="5">
        <v>8.13888888888889</v>
      </c>
      <c r="M260" s="5">
        <v>8.700000000000001</v>
      </c>
      <c r="N260" s="5">
        <v>76.82715231788079</v>
      </c>
      <c r="O260" s="5">
        <v>84.94888888888889</v>
      </c>
      <c r="P260" s="5">
        <v>83.36</v>
      </c>
      <c r="Q260" s="5">
        <v>10.92384105960265</v>
      </c>
      <c r="R260" s="5">
        <v>15.933333333333334</v>
      </c>
      <c r="S260" s="5">
        <v>7.35</v>
      </c>
      <c r="T260" s="5">
        <v>14.351655629139081</v>
      </c>
      <c r="U260" s="5">
        <v>11.381111111111105</v>
      </c>
      <c r="V260" s="5">
        <v>10.72</v>
      </c>
      <c r="W260" s="5">
        <v>521.4635761589404</v>
      </c>
      <c r="X260" s="5">
        <v>718.5</v>
      </c>
      <c r="Y260" s="5">
        <v>656.7</v>
      </c>
      <c r="Z260" s="5">
        <v>1.85</v>
      </c>
      <c r="AA260" s="5">
        <v>59.0</v>
      </c>
      <c r="AB260" s="5">
        <v>27.0</v>
      </c>
      <c r="AC260" s="5">
        <v>9.0</v>
      </c>
      <c r="AD260" s="5">
        <v>32.0</v>
      </c>
      <c r="AE260" s="5">
        <v>0.0</v>
      </c>
      <c r="AF260" s="5">
        <v>108.0</v>
      </c>
      <c r="AG260" s="5">
        <v>1.0</v>
      </c>
      <c r="AH260" s="5">
        <v>41259.01745698357</v>
      </c>
      <c r="AI260" s="5">
        <v>194369.0</v>
      </c>
      <c r="AJ260" s="5">
        <f t="shared" si="7"/>
        <v>587142984</v>
      </c>
      <c r="AK260" s="6">
        <v>6.634384E8</v>
      </c>
    </row>
    <row r="261" ht="16.5" customHeight="1">
      <c r="A261" s="7">
        <v>44091.0</v>
      </c>
      <c r="B261" s="8">
        <v>20.599337748344375</v>
      </c>
      <c r="C261" s="8">
        <v>22.764444444444447</v>
      </c>
      <c r="D261" s="8">
        <v>20.139999999999997</v>
      </c>
      <c r="E261" s="8">
        <v>25.896688741721846</v>
      </c>
      <c r="F261" s="8">
        <v>27.4</v>
      </c>
      <c r="G261" s="8">
        <v>25.089999999999996</v>
      </c>
      <c r="H261" s="8">
        <v>16.13311258278146</v>
      </c>
      <c r="I261" s="8">
        <v>19.277777777777786</v>
      </c>
      <c r="J261" s="8">
        <v>16.6</v>
      </c>
      <c r="K261" s="8">
        <v>9.763576158940394</v>
      </c>
      <c r="L261" s="8">
        <v>8.122222222222224</v>
      </c>
      <c r="M261" s="8">
        <v>8.49</v>
      </c>
      <c r="N261" s="8">
        <v>76.9430463576159</v>
      </c>
      <c r="O261" s="8">
        <v>85.06</v>
      </c>
      <c r="P261" s="8">
        <v>83.23</v>
      </c>
      <c r="Q261" s="8">
        <v>10.93046357615894</v>
      </c>
      <c r="R261" s="8">
        <v>15.96111111111111</v>
      </c>
      <c r="S261" s="8">
        <v>5.3</v>
      </c>
      <c r="T261" s="8">
        <v>14.277483443708618</v>
      </c>
      <c r="U261" s="8">
        <v>11.366666666666664</v>
      </c>
      <c r="V261" s="8">
        <v>10.770000000000001</v>
      </c>
      <c r="W261" s="8">
        <v>526.9735099337748</v>
      </c>
      <c r="X261" s="8">
        <v>732.9666666666667</v>
      </c>
      <c r="Y261" s="8">
        <v>651.8</v>
      </c>
      <c r="Z261" s="8">
        <v>1.88</v>
      </c>
      <c r="AA261" s="8">
        <v>62.0</v>
      </c>
      <c r="AB261" s="8">
        <v>33.0</v>
      </c>
      <c r="AC261" s="8">
        <v>15.0</v>
      </c>
      <c r="AD261" s="8">
        <v>44.0</v>
      </c>
      <c r="AE261" s="8">
        <v>0.0</v>
      </c>
      <c r="AF261" s="8">
        <v>126.0</v>
      </c>
      <c r="AG261" s="8">
        <v>3.0</v>
      </c>
      <c r="AH261" s="8">
        <v>42076.92523219699</v>
      </c>
      <c r="AI261" s="8">
        <v>196451.0</v>
      </c>
      <c r="AJ261" s="8">
        <f t="shared" si="7"/>
        <v>617779117.5</v>
      </c>
      <c r="AK261" s="9">
        <v>6.980555E8</v>
      </c>
    </row>
    <row r="262" ht="16.5" customHeight="1">
      <c r="A262" s="4">
        <v>44092.0</v>
      </c>
      <c r="B262" s="5">
        <v>20.66556291390729</v>
      </c>
      <c r="C262" s="5">
        <v>22.742222222222225</v>
      </c>
      <c r="D262" s="5">
        <v>19.97</v>
      </c>
      <c r="E262" s="5">
        <v>25.956953642384097</v>
      </c>
      <c r="F262" s="5">
        <v>27.33</v>
      </c>
      <c r="G262" s="5">
        <v>24.909999999999997</v>
      </c>
      <c r="H262" s="5">
        <v>16.20198675496689</v>
      </c>
      <c r="I262" s="5">
        <v>19.280000000000005</v>
      </c>
      <c r="J262" s="5">
        <v>16.44</v>
      </c>
      <c r="K262" s="5">
        <v>9.754966887417215</v>
      </c>
      <c r="L262" s="5">
        <v>8.05</v>
      </c>
      <c r="M262" s="5">
        <v>8.469999999999999</v>
      </c>
      <c r="N262" s="5">
        <v>77.0046357615894</v>
      </c>
      <c r="O262" s="5">
        <v>85.25777777777778</v>
      </c>
      <c r="P262" s="5">
        <v>83.7</v>
      </c>
      <c r="Q262" s="5">
        <v>10.821192052980132</v>
      </c>
      <c r="R262" s="5">
        <v>15.96111111111111</v>
      </c>
      <c r="S262" s="5">
        <v>1.2</v>
      </c>
      <c r="T262" s="5">
        <v>14.277483443708617</v>
      </c>
      <c r="U262" s="5">
        <v>11.227777777777774</v>
      </c>
      <c r="V262" s="5">
        <v>10.72</v>
      </c>
      <c r="W262" s="5">
        <v>531.8543046357615</v>
      </c>
      <c r="X262" s="5">
        <v>745.8777777777777</v>
      </c>
      <c r="Y262" s="5">
        <v>659.6</v>
      </c>
      <c r="Z262" s="5">
        <v>1.97</v>
      </c>
      <c r="AA262" s="5">
        <v>74.0</v>
      </c>
      <c r="AB262" s="5">
        <v>35.0</v>
      </c>
      <c r="AC262" s="5">
        <v>18.0</v>
      </c>
      <c r="AD262" s="5">
        <v>57.0</v>
      </c>
      <c r="AE262" s="5">
        <v>1.0</v>
      </c>
      <c r="AF262" s="5">
        <v>149.0</v>
      </c>
      <c r="AG262" s="5">
        <v>10.0</v>
      </c>
      <c r="AH262" s="5">
        <v>43302.36572204329</v>
      </c>
      <c r="AI262" s="5">
        <v>206340.0</v>
      </c>
      <c r="AJ262" s="5">
        <f t="shared" si="7"/>
        <v>740798542.5</v>
      </c>
      <c r="AK262" s="6">
        <v>8.370605E8</v>
      </c>
    </row>
    <row r="263" ht="16.5" customHeight="1">
      <c r="A263" s="7">
        <v>44093.0</v>
      </c>
      <c r="B263" s="8">
        <v>20.72649006622517</v>
      </c>
      <c r="C263" s="8">
        <v>22.71444444444445</v>
      </c>
      <c r="D263" s="8">
        <v>19.669999999999998</v>
      </c>
      <c r="E263" s="8">
        <v>26.011258278145686</v>
      </c>
      <c r="F263" s="8">
        <v>27.265555555555558</v>
      </c>
      <c r="G263" s="8">
        <v>24.58</v>
      </c>
      <c r="H263" s="8">
        <v>16.24635761589404</v>
      </c>
      <c r="I263" s="8">
        <v>19.26111111111112</v>
      </c>
      <c r="J263" s="8">
        <v>16.19</v>
      </c>
      <c r="K263" s="8">
        <v>9.764900662251653</v>
      </c>
      <c r="L263" s="8">
        <v>8.004444444444445</v>
      </c>
      <c r="M263" s="8">
        <v>8.39</v>
      </c>
      <c r="N263" s="8">
        <v>76.95298013245032</v>
      </c>
      <c r="O263" s="8">
        <v>85.11555555555555</v>
      </c>
      <c r="P263" s="8">
        <v>83.42</v>
      </c>
      <c r="Q263" s="8">
        <v>10.821192052980132</v>
      </c>
      <c r="R263" s="8">
        <v>15.894444444444444</v>
      </c>
      <c r="S263" s="8">
        <v>1.2</v>
      </c>
      <c r="T263" s="8">
        <v>14.293377483443717</v>
      </c>
      <c r="U263" s="8">
        <v>11.139999999999997</v>
      </c>
      <c r="V263" s="8">
        <v>10.580000000000002</v>
      </c>
      <c r="W263" s="8">
        <v>527.5695364238411</v>
      </c>
      <c r="X263" s="8">
        <v>741.1555555555556</v>
      </c>
      <c r="Y263" s="8">
        <v>640.5</v>
      </c>
      <c r="Z263" s="8">
        <v>2.21</v>
      </c>
      <c r="AA263" s="8">
        <v>71.0</v>
      </c>
      <c r="AB263" s="8">
        <v>29.0</v>
      </c>
      <c r="AC263" s="8">
        <v>14.0</v>
      </c>
      <c r="AD263" s="8">
        <v>41.0</v>
      </c>
      <c r="AE263" s="8">
        <v>0.0</v>
      </c>
      <c r="AF263" s="8">
        <v>132.0</v>
      </c>
      <c r="AG263" s="8">
        <v>9.0</v>
      </c>
      <c r="AH263" s="8">
        <v>44591.62869344053</v>
      </c>
      <c r="AI263" s="8">
        <v>160902.0</v>
      </c>
      <c r="AJ263" s="8">
        <f t="shared" si="7"/>
        <v>602486937</v>
      </c>
      <c r="AK263" s="9">
        <v>6.807762E8</v>
      </c>
    </row>
    <row r="264" ht="16.5" customHeight="1">
      <c r="A264" s="4">
        <v>44094.0</v>
      </c>
      <c r="B264" s="5">
        <v>20.784105960264906</v>
      </c>
      <c r="C264" s="5">
        <v>22.63666666666667</v>
      </c>
      <c r="D264" s="5">
        <v>19.29</v>
      </c>
      <c r="E264" s="5">
        <v>26.09006622516555</v>
      </c>
      <c r="F264" s="5">
        <v>27.191111111111105</v>
      </c>
      <c r="G264" s="5">
        <v>24.349999999999998</v>
      </c>
      <c r="H264" s="5">
        <v>16.307947019867548</v>
      </c>
      <c r="I264" s="5">
        <v>19.20444444444445</v>
      </c>
      <c r="J264" s="5">
        <v>15.84</v>
      </c>
      <c r="K264" s="5">
        <v>9.782119205298011</v>
      </c>
      <c r="L264" s="5">
        <v>7.986666666666669</v>
      </c>
      <c r="M264" s="5">
        <v>8.510000000000002</v>
      </c>
      <c r="N264" s="5">
        <v>77.2092715231788</v>
      </c>
      <c r="O264" s="5">
        <v>85.20444444444443</v>
      </c>
      <c r="P264" s="5">
        <v>83.19999999999999</v>
      </c>
      <c r="Q264" s="5">
        <v>10.827814569536423</v>
      </c>
      <c r="R264" s="5">
        <v>15.905555555555555</v>
      </c>
      <c r="S264" s="5">
        <v>1.2</v>
      </c>
      <c r="T264" s="5">
        <v>14.207947019867554</v>
      </c>
      <c r="U264" s="5">
        <v>10.976666666666663</v>
      </c>
      <c r="V264" s="5">
        <v>10.25</v>
      </c>
      <c r="W264" s="5">
        <v>533.6887417218543</v>
      </c>
      <c r="X264" s="5">
        <v>745.1222222222223</v>
      </c>
      <c r="Y264" s="5">
        <v>650.0</v>
      </c>
      <c r="Z264" s="5">
        <v>0.0</v>
      </c>
      <c r="AA264" s="5"/>
      <c r="AB264" s="5"/>
      <c r="AC264" s="5"/>
      <c r="AD264" s="5"/>
      <c r="AE264" s="5"/>
      <c r="AF264" s="5"/>
      <c r="AG264" s="5"/>
      <c r="AH264" s="5">
        <v>0.0</v>
      </c>
      <c r="AI264" s="5">
        <v>0.0</v>
      </c>
      <c r="AJ264" s="5">
        <f t="shared" si="7"/>
        <v>0</v>
      </c>
      <c r="AK264" s="6">
        <v>0.0</v>
      </c>
    </row>
    <row r="265" ht="16.5" customHeight="1">
      <c r="A265" s="7">
        <v>44095.0</v>
      </c>
      <c r="B265" s="8">
        <v>20.86092715231789</v>
      </c>
      <c r="C265" s="8">
        <v>22.557777777777783</v>
      </c>
      <c r="D265" s="8">
        <v>19.04</v>
      </c>
      <c r="E265" s="8">
        <v>26.182119205298005</v>
      </c>
      <c r="F265" s="8">
        <v>27.08666666666667</v>
      </c>
      <c r="G265" s="8">
        <v>24.139999999999997</v>
      </c>
      <c r="H265" s="8">
        <v>16.365562913907286</v>
      </c>
      <c r="I265" s="8">
        <v>19.16222222222223</v>
      </c>
      <c r="J265" s="8">
        <v>15.430000000000001</v>
      </c>
      <c r="K265" s="8">
        <v>9.816556291390727</v>
      </c>
      <c r="L265" s="8">
        <v>7.924444444444445</v>
      </c>
      <c r="M265" s="8">
        <v>8.71</v>
      </c>
      <c r="N265" s="8">
        <v>77.33245033112581</v>
      </c>
      <c r="O265" s="8">
        <v>85.13555555555556</v>
      </c>
      <c r="P265" s="8">
        <v>80.64</v>
      </c>
      <c r="Q265" s="8">
        <v>10.827814569536423</v>
      </c>
      <c r="R265" s="8">
        <v>15.905555555555555</v>
      </c>
      <c r="S265" s="8">
        <v>1.2</v>
      </c>
      <c r="T265" s="8">
        <v>14.219205298013247</v>
      </c>
      <c r="U265" s="8">
        <v>10.903333333333327</v>
      </c>
      <c r="V265" s="8">
        <v>11.1</v>
      </c>
      <c r="W265" s="8">
        <v>534.2715231788079</v>
      </c>
      <c r="X265" s="8">
        <v>746.1</v>
      </c>
      <c r="Y265" s="8">
        <v>579.4</v>
      </c>
      <c r="Z265" s="8">
        <v>2.22</v>
      </c>
      <c r="AA265" s="8">
        <v>134.0</v>
      </c>
      <c r="AB265" s="8">
        <v>57.0</v>
      </c>
      <c r="AC265" s="8">
        <v>22.0</v>
      </c>
      <c r="AD265" s="8">
        <v>64.0</v>
      </c>
      <c r="AE265" s="8">
        <v>1.0</v>
      </c>
      <c r="AF265" s="8">
        <v>219.0</v>
      </c>
      <c r="AG265" s="8">
        <v>22.0</v>
      </c>
      <c r="AH265" s="8">
        <v>42921.78585685194</v>
      </c>
      <c r="AI265" s="8">
        <v>314173.0</v>
      </c>
      <c r="AJ265" s="8">
        <f t="shared" si="7"/>
        <v>1224008366</v>
      </c>
      <c r="AK265" s="9">
        <v>1.3830603E9</v>
      </c>
    </row>
    <row r="266" ht="16.5" customHeight="1">
      <c r="A266" s="4">
        <v>44096.0</v>
      </c>
      <c r="B266" s="5">
        <v>20.91854304635762</v>
      </c>
      <c r="C266" s="5">
        <v>22.45666666666667</v>
      </c>
      <c r="D266" s="5">
        <v>18.61</v>
      </c>
      <c r="E266" s="5">
        <v>26.253642384105948</v>
      </c>
      <c r="F266" s="5">
        <v>26.983333333333334</v>
      </c>
      <c r="G266" s="5">
        <v>24.11</v>
      </c>
      <c r="H266" s="5">
        <v>16.403311258278148</v>
      </c>
      <c r="I266" s="5">
        <v>19.06333333333334</v>
      </c>
      <c r="J266" s="5">
        <v>14.59</v>
      </c>
      <c r="K266" s="5">
        <v>9.850331125827813</v>
      </c>
      <c r="L266" s="5">
        <v>7.92</v>
      </c>
      <c r="M266" s="5">
        <v>9.520000000000001</v>
      </c>
      <c r="N266" s="5">
        <v>77.54304635761588</v>
      </c>
      <c r="O266" s="5">
        <v>85.25555555555555</v>
      </c>
      <c r="P266" s="5">
        <v>79.78999999999999</v>
      </c>
      <c r="Q266" s="5">
        <v>10.827814569536423</v>
      </c>
      <c r="R266" s="5">
        <v>15.905555555555555</v>
      </c>
      <c r="S266" s="5">
        <v>1.15</v>
      </c>
      <c r="T266" s="5">
        <v>14.217218543046359</v>
      </c>
      <c r="U266" s="5">
        <v>10.84333333333333</v>
      </c>
      <c r="V266" s="5">
        <v>12.21</v>
      </c>
      <c r="W266" s="5">
        <v>538.0529801324503</v>
      </c>
      <c r="X266" s="5">
        <v>752.4444444444445</v>
      </c>
      <c r="Y266" s="5">
        <v>596.8</v>
      </c>
      <c r="Z266" s="5">
        <v>2.18</v>
      </c>
      <c r="AA266" s="5">
        <v>123.0</v>
      </c>
      <c r="AB266" s="5">
        <v>50.0</v>
      </c>
      <c r="AC266" s="5">
        <v>20.0</v>
      </c>
      <c r="AD266" s="5">
        <v>61.0</v>
      </c>
      <c r="AE266" s="5">
        <v>1.0</v>
      </c>
      <c r="AF266" s="5">
        <v>205.0</v>
      </c>
      <c r="AG266" s="5">
        <v>21.0</v>
      </c>
      <c r="AH266" s="5">
        <v>47742.46305514545</v>
      </c>
      <c r="AI266" s="5">
        <v>262796.0</v>
      </c>
      <c r="AJ266" s="5">
        <f t="shared" si="7"/>
        <v>1136230526</v>
      </c>
      <c r="AK266" s="6">
        <v>1.2838763E9</v>
      </c>
    </row>
    <row r="267" ht="16.5" customHeight="1">
      <c r="A267" s="7">
        <v>44097.0</v>
      </c>
      <c r="B267" s="8">
        <v>20.96423841059603</v>
      </c>
      <c r="C267" s="8">
        <v>22.411111111111115</v>
      </c>
      <c r="D267" s="8">
        <v>18.369999999999997</v>
      </c>
      <c r="E267" s="8">
        <v>26.2980132450331</v>
      </c>
      <c r="F267" s="8">
        <v>26.974444444444444</v>
      </c>
      <c r="G267" s="8">
        <v>24.1</v>
      </c>
      <c r="H267" s="8">
        <v>16.457615894039733</v>
      </c>
      <c r="I267" s="8">
        <v>18.991111111111117</v>
      </c>
      <c r="J267" s="8">
        <v>14.070000000000002</v>
      </c>
      <c r="K267" s="8">
        <v>9.840397350993374</v>
      </c>
      <c r="L267" s="8">
        <v>7.9833333333333325</v>
      </c>
      <c r="M267" s="8">
        <v>10.030000000000001</v>
      </c>
      <c r="N267" s="8">
        <v>77.78344370860925</v>
      </c>
      <c r="O267" s="8">
        <v>85.19555555555554</v>
      </c>
      <c r="P267" s="8">
        <v>78.63000000000001</v>
      </c>
      <c r="Q267" s="8">
        <v>10.827814569536423</v>
      </c>
      <c r="R267" s="8">
        <v>15.75</v>
      </c>
      <c r="S267" s="8">
        <v>0.35</v>
      </c>
      <c r="T267" s="8">
        <v>14.15562913907285</v>
      </c>
      <c r="U267" s="8">
        <v>10.931111111111107</v>
      </c>
      <c r="V267" s="8">
        <v>12.89</v>
      </c>
      <c r="W267" s="8">
        <v>540.9470198675497</v>
      </c>
      <c r="X267" s="8">
        <v>750.4555555555555</v>
      </c>
      <c r="Y267" s="8">
        <v>556.7</v>
      </c>
      <c r="Z267" s="8">
        <v>2.09</v>
      </c>
      <c r="AA267" s="8">
        <v>121.0</v>
      </c>
      <c r="AB267" s="8">
        <v>47.0</v>
      </c>
      <c r="AC267" s="8">
        <v>17.0</v>
      </c>
      <c r="AD267" s="8">
        <v>43.0</v>
      </c>
      <c r="AE267" s="8">
        <v>2.0</v>
      </c>
      <c r="AF267" s="8">
        <v>201.0</v>
      </c>
      <c r="AG267" s="8">
        <v>11.0</v>
      </c>
      <c r="AH267" s="8">
        <v>47668.88290083045</v>
      </c>
      <c r="AI267" s="8">
        <v>291042.0</v>
      </c>
      <c r="AJ267" s="8">
        <f t="shared" si="7"/>
        <v>1327419731</v>
      </c>
      <c r="AK267" s="9">
        <v>1.4999093E9</v>
      </c>
    </row>
    <row r="268" ht="16.5" customHeight="1">
      <c r="A268" s="4">
        <v>44098.0</v>
      </c>
      <c r="B268" s="5">
        <v>20.98741721854305</v>
      </c>
      <c r="C268" s="5">
        <v>22.36333333333334</v>
      </c>
      <c r="D268" s="5">
        <v>18.0</v>
      </c>
      <c r="E268" s="5">
        <v>26.299337748344357</v>
      </c>
      <c r="F268" s="5">
        <v>26.978888888888882</v>
      </c>
      <c r="G268" s="5">
        <v>23.799999999999997</v>
      </c>
      <c r="H268" s="5">
        <v>16.50794701986755</v>
      </c>
      <c r="I268" s="5">
        <v>18.901111111111113</v>
      </c>
      <c r="J268" s="5">
        <v>13.49</v>
      </c>
      <c r="K268" s="5">
        <v>9.79139072847682</v>
      </c>
      <c r="L268" s="5">
        <v>8.077777777777778</v>
      </c>
      <c r="M268" s="5">
        <v>10.310000000000002</v>
      </c>
      <c r="N268" s="5">
        <v>78.00132450331124</v>
      </c>
      <c r="O268" s="5">
        <v>85.00777777777778</v>
      </c>
      <c r="P268" s="5">
        <v>78.57000000000001</v>
      </c>
      <c r="Q268" s="5">
        <v>10.827814569536423</v>
      </c>
      <c r="R268" s="5">
        <v>15.727777777777778</v>
      </c>
      <c r="S268" s="5">
        <v>0.35</v>
      </c>
      <c r="T268" s="5">
        <v>14.094039735099342</v>
      </c>
      <c r="U268" s="5">
        <v>10.999999999999998</v>
      </c>
      <c r="V268" s="5">
        <v>12.319999999999999</v>
      </c>
      <c r="W268" s="5">
        <v>543.4701986754967</v>
      </c>
      <c r="X268" s="5">
        <v>738.8</v>
      </c>
      <c r="Y268" s="5">
        <v>592.7</v>
      </c>
      <c r="Z268" s="5">
        <v>2.07</v>
      </c>
      <c r="AA268" s="5">
        <v>122.0</v>
      </c>
      <c r="AB268" s="5">
        <v>48.0</v>
      </c>
      <c r="AC268" s="5">
        <v>24.0</v>
      </c>
      <c r="AD268" s="5">
        <v>62.0</v>
      </c>
      <c r="AE268" s="5">
        <v>0.0</v>
      </c>
      <c r="AF268" s="5">
        <v>226.0</v>
      </c>
      <c r="AG268" s="5">
        <v>12.0</v>
      </c>
      <c r="AH268" s="5">
        <v>47973.44707826903</v>
      </c>
      <c r="AI268" s="5">
        <v>270277.0</v>
      </c>
      <c r="AJ268" s="5">
        <f t="shared" si="7"/>
        <v>1175911625</v>
      </c>
      <c r="AK268" s="6">
        <v>1.3287137E9</v>
      </c>
    </row>
    <row r="269" ht="16.5" customHeight="1">
      <c r="A269" s="7">
        <v>44099.0</v>
      </c>
      <c r="B269" s="8">
        <v>21.031788079470203</v>
      </c>
      <c r="C269" s="8">
        <v>22.320000000000004</v>
      </c>
      <c r="D269" s="8">
        <v>17.8</v>
      </c>
      <c r="E269" s="8">
        <v>26.347682119205285</v>
      </c>
      <c r="F269" s="8">
        <v>26.951111111111103</v>
      </c>
      <c r="G269" s="8">
        <v>23.549999999999997</v>
      </c>
      <c r="H269" s="8">
        <v>16.562251655629144</v>
      </c>
      <c r="I269" s="8">
        <v>18.836666666666673</v>
      </c>
      <c r="J269" s="8">
        <v>13.23</v>
      </c>
      <c r="K269" s="8">
        <v>9.785430463576159</v>
      </c>
      <c r="L269" s="8">
        <v>8.114444444444445</v>
      </c>
      <c r="M269" s="8">
        <v>10.32</v>
      </c>
      <c r="N269" s="8">
        <v>78.1615894039735</v>
      </c>
      <c r="O269" s="8">
        <v>84.96888888888887</v>
      </c>
      <c r="P269" s="8">
        <v>78.09</v>
      </c>
      <c r="Q269" s="8">
        <v>10.827814569536423</v>
      </c>
      <c r="R269" s="8">
        <v>15.727777777777778</v>
      </c>
      <c r="S269" s="8">
        <v>0.35</v>
      </c>
      <c r="T269" s="8">
        <v>14.037748344370867</v>
      </c>
      <c r="U269" s="8">
        <v>10.977777777777776</v>
      </c>
      <c r="V269" s="8">
        <v>11.68</v>
      </c>
      <c r="W269" s="8">
        <v>544.317880794702</v>
      </c>
      <c r="X269" s="8">
        <v>732.3888888888889</v>
      </c>
      <c r="Y269" s="8">
        <v>555.3</v>
      </c>
      <c r="Z269" s="8">
        <v>2.11</v>
      </c>
      <c r="AA269" s="8">
        <v>107.0</v>
      </c>
      <c r="AB269" s="8">
        <v>47.0</v>
      </c>
      <c r="AC269" s="8">
        <v>22.0</v>
      </c>
      <c r="AD269" s="8">
        <v>60.0</v>
      </c>
      <c r="AE269" s="8">
        <v>0.0</v>
      </c>
      <c r="AF269" s="8">
        <v>190.0</v>
      </c>
      <c r="AG269" s="8">
        <v>14.0</v>
      </c>
      <c r="AH269" s="8">
        <v>47245.46376140067</v>
      </c>
      <c r="AI269" s="8">
        <v>249063.0</v>
      </c>
      <c r="AJ269" s="8">
        <f t="shared" si="7"/>
        <v>1081773998</v>
      </c>
      <c r="AK269" s="9">
        <v>1.2223435E9</v>
      </c>
    </row>
    <row r="270" ht="16.5" customHeight="1">
      <c r="A270" s="4">
        <v>44100.0</v>
      </c>
      <c r="B270" s="5">
        <v>21.084105960264907</v>
      </c>
      <c r="C270" s="5">
        <v>22.264444444444447</v>
      </c>
      <c r="D270" s="5">
        <v>17.53</v>
      </c>
      <c r="E270" s="5">
        <v>26.392052980132437</v>
      </c>
      <c r="F270" s="5">
        <v>26.904444444444437</v>
      </c>
      <c r="G270" s="5">
        <v>23.279999999999998</v>
      </c>
      <c r="H270" s="5">
        <v>16.63112582781457</v>
      </c>
      <c r="I270" s="5">
        <v>18.772222222222226</v>
      </c>
      <c r="J270" s="5">
        <v>12.959999999999999</v>
      </c>
      <c r="K270" s="5">
        <v>9.76092715231788</v>
      </c>
      <c r="L270" s="5">
        <v>8.132222222222223</v>
      </c>
      <c r="M270" s="5">
        <v>10.320000000000002</v>
      </c>
      <c r="N270" s="5">
        <v>78.29072847682117</v>
      </c>
      <c r="O270" s="5">
        <v>84.97666666666666</v>
      </c>
      <c r="P270" s="5">
        <v>77.54</v>
      </c>
      <c r="Q270" s="5">
        <v>10.827814569536423</v>
      </c>
      <c r="R270" s="5">
        <v>15.727777777777778</v>
      </c>
      <c r="S270" s="5">
        <v>0.35</v>
      </c>
      <c r="T270" s="5">
        <v>13.994039735099344</v>
      </c>
      <c r="U270" s="5">
        <v>10.932222222222219</v>
      </c>
      <c r="V270" s="5">
        <v>11.2</v>
      </c>
      <c r="W270" s="5">
        <v>546.9801324503311</v>
      </c>
      <c r="X270" s="5">
        <v>736.0444444444445</v>
      </c>
      <c r="Y270" s="5">
        <v>539.6</v>
      </c>
      <c r="Z270" s="5">
        <v>2.31</v>
      </c>
      <c r="AA270" s="5">
        <v>120.0</v>
      </c>
      <c r="AB270" s="5">
        <v>41.0</v>
      </c>
      <c r="AC270" s="5">
        <v>21.0</v>
      </c>
      <c r="AD270" s="5">
        <v>60.0</v>
      </c>
      <c r="AE270" s="5">
        <v>2.0</v>
      </c>
      <c r="AF270" s="5">
        <v>207.0</v>
      </c>
      <c r="AG270" s="5">
        <v>18.0</v>
      </c>
      <c r="AH270" s="5">
        <v>43318.81864870753</v>
      </c>
      <c r="AI270" s="5">
        <v>203403.7</v>
      </c>
      <c r="AJ270" s="5">
        <f t="shared" si="7"/>
        <v>879930189</v>
      </c>
      <c r="AK270" s="6">
        <v>9.942714E8</v>
      </c>
    </row>
    <row r="271" ht="16.5" customHeight="1">
      <c r="A271" s="7">
        <v>44101.0</v>
      </c>
      <c r="B271" s="8">
        <v>21.115894039735103</v>
      </c>
      <c r="C271" s="8">
        <v>22.19</v>
      </c>
      <c r="D271" s="8">
        <v>17.220000000000002</v>
      </c>
      <c r="E271" s="8">
        <v>26.41456953642383</v>
      </c>
      <c r="F271" s="8">
        <v>26.832222222222217</v>
      </c>
      <c r="G271" s="8">
        <v>23.37</v>
      </c>
      <c r="H271" s="8">
        <v>16.700000000000003</v>
      </c>
      <c r="I271" s="8">
        <v>18.70444444444445</v>
      </c>
      <c r="J271" s="8">
        <v>12.34</v>
      </c>
      <c r="K271" s="8">
        <v>9.71456953642384</v>
      </c>
      <c r="L271" s="8">
        <v>8.12777777777778</v>
      </c>
      <c r="M271" s="8">
        <v>11.030000000000001</v>
      </c>
      <c r="N271" s="8">
        <v>78.4960264900662</v>
      </c>
      <c r="O271" s="8">
        <v>85.01999999999998</v>
      </c>
      <c r="P271" s="8">
        <v>76.16</v>
      </c>
      <c r="Q271" s="8">
        <v>10.827814569536423</v>
      </c>
      <c r="R271" s="8">
        <v>15.727777777777778</v>
      </c>
      <c r="S271" s="8">
        <v>0.1</v>
      </c>
      <c r="T271" s="8">
        <v>13.926490066225169</v>
      </c>
      <c r="U271" s="8">
        <v>10.82111111111111</v>
      </c>
      <c r="V271" s="8">
        <v>11.89</v>
      </c>
      <c r="W271" s="8">
        <v>547.1721854304636</v>
      </c>
      <c r="X271" s="8">
        <v>736.1777777777778</v>
      </c>
      <c r="Y271" s="8">
        <v>412.2</v>
      </c>
      <c r="Z271" s="8">
        <v>3.0</v>
      </c>
      <c r="AA271" s="8">
        <v>1.0</v>
      </c>
      <c r="AB271" s="8">
        <v>0.0</v>
      </c>
      <c r="AC271" s="8">
        <v>0.0</v>
      </c>
      <c r="AD271" s="8">
        <v>0.0</v>
      </c>
      <c r="AE271" s="8">
        <v>0.0</v>
      </c>
      <c r="AF271" s="8">
        <v>1.0</v>
      </c>
      <c r="AG271" s="8">
        <v>0.0</v>
      </c>
      <c r="AH271" s="8">
        <v>48166.66666666666</v>
      </c>
      <c r="AI271" s="8">
        <v>1680.0</v>
      </c>
      <c r="AJ271" s="8">
        <f t="shared" si="7"/>
        <v>14322840</v>
      </c>
      <c r="AK271" s="9">
        <v>1.6184E7</v>
      </c>
    </row>
    <row r="272" ht="16.5" customHeight="1">
      <c r="A272" s="4">
        <v>44102.0</v>
      </c>
      <c r="B272" s="5">
        <v>21.122516556291398</v>
      </c>
      <c r="C272" s="5">
        <v>22.14555555555556</v>
      </c>
      <c r="D272" s="5">
        <v>16.98</v>
      </c>
      <c r="E272" s="5">
        <v>26.425165562913897</v>
      </c>
      <c r="F272" s="5">
        <v>26.836666666666662</v>
      </c>
      <c r="G272" s="5">
        <v>23.58</v>
      </c>
      <c r="H272" s="5">
        <v>16.72450331125828</v>
      </c>
      <c r="I272" s="5">
        <v>18.64444444444445</v>
      </c>
      <c r="J272" s="5">
        <v>11.830000000000002</v>
      </c>
      <c r="K272" s="5">
        <v>9.70066225165563</v>
      </c>
      <c r="L272" s="5">
        <v>8.192222222222224</v>
      </c>
      <c r="M272" s="5">
        <v>11.750000000000002</v>
      </c>
      <c r="N272" s="5">
        <v>78.73311258278144</v>
      </c>
      <c r="O272" s="5">
        <v>84.9211111111111</v>
      </c>
      <c r="P272" s="5">
        <v>74.82000000000001</v>
      </c>
      <c r="Q272" s="5">
        <v>10.827814569536423</v>
      </c>
      <c r="R272" s="5">
        <v>15.15</v>
      </c>
      <c r="S272" s="5">
        <v>0.1</v>
      </c>
      <c r="T272" s="5">
        <v>13.8794701986755</v>
      </c>
      <c r="U272" s="5">
        <v>10.90222222222222</v>
      </c>
      <c r="V272" s="5">
        <v>12.819999999999999</v>
      </c>
      <c r="W272" s="5">
        <v>550.8675496688742</v>
      </c>
      <c r="X272" s="5">
        <v>738.3444444444444</v>
      </c>
      <c r="Y272" s="5">
        <v>351.8</v>
      </c>
      <c r="Z272" s="5">
        <v>2.47</v>
      </c>
      <c r="AA272" s="5">
        <v>105.0</v>
      </c>
      <c r="AB272" s="5">
        <v>38.0</v>
      </c>
      <c r="AC272" s="5">
        <v>17.0</v>
      </c>
      <c r="AD272" s="5">
        <v>41.0</v>
      </c>
      <c r="AE272" s="5">
        <v>0.0</v>
      </c>
      <c r="AF272" s="5">
        <v>178.0</v>
      </c>
      <c r="AG272" s="5">
        <v>12.0</v>
      </c>
      <c r="AH272" s="5">
        <v>42685.6579696755</v>
      </c>
      <c r="AI272" s="5">
        <v>200311.2</v>
      </c>
      <c r="AJ272" s="5">
        <f t="shared" si="7"/>
        <v>797508900</v>
      </c>
      <c r="AK272" s="6">
        <v>9.0114E8</v>
      </c>
    </row>
    <row r="273" ht="16.5" customHeight="1">
      <c r="A273" s="7">
        <v>44103.0</v>
      </c>
      <c r="B273" s="8">
        <v>21.11258278145696</v>
      </c>
      <c r="C273" s="8">
        <v>22.09444444444445</v>
      </c>
      <c r="D273" s="8">
        <v>16.61</v>
      </c>
      <c r="E273" s="8">
        <v>26.416556291390716</v>
      </c>
      <c r="F273" s="8">
        <v>26.832222222222217</v>
      </c>
      <c r="G273" s="8">
        <v>23.6</v>
      </c>
      <c r="H273" s="8">
        <v>16.727814569536424</v>
      </c>
      <c r="I273" s="8">
        <v>18.548888888888893</v>
      </c>
      <c r="J273" s="8">
        <v>11.31</v>
      </c>
      <c r="K273" s="8">
        <v>9.688741721854305</v>
      </c>
      <c r="L273" s="8">
        <v>8.283333333333335</v>
      </c>
      <c r="M273" s="8">
        <v>12.290000000000001</v>
      </c>
      <c r="N273" s="8">
        <v>78.9801324503311</v>
      </c>
      <c r="O273" s="8">
        <v>84.82555555555555</v>
      </c>
      <c r="P273" s="8">
        <v>76.31</v>
      </c>
      <c r="Q273" s="8">
        <v>10.827814569536423</v>
      </c>
      <c r="R273" s="8">
        <v>14.488888888888889</v>
      </c>
      <c r="S273" s="8">
        <v>0.1</v>
      </c>
      <c r="T273" s="8">
        <v>13.845695364238415</v>
      </c>
      <c r="U273" s="8">
        <v>11.008888888888887</v>
      </c>
      <c r="V273" s="8">
        <v>13.270000000000001</v>
      </c>
      <c r="W273" s="8">
        <v>555.7880794701987</v>
      </c>
      <c r="X273" s="8">
        <v>731.1</v>
      </c>
      <c r="Y273" s="8">
        <v>426.1</v>
      </c>
      <c r="Z273" s="8">
        <v>2.54</v>
      </c>
      <c r="AA273" s="8">
        <v>28.0</v>
      </c>
      <c r="AB273" s="8">
        <v>16.0</v>
      </c>
      <c r="AC273" s="8">
        <v>6.0</v>
      </c>
      <c r="AD273" s="8">
        <v>17.0</v>
      </c>
      <c r="AE273" s="8">
        <v>0.0</v>
      </c>
      <c r="AF273" s="8">
        <v>67.0</v>
      </c>
      <c r="AG273" s="8">
        <v>0.0</v>
      </c>
      <c r="AH273" s="8">
        <v>43793.64111655706</v>
      </c>
      <c r="AI273" s="8">
        <v>30690.6</v>
      </c>
      <c r="AJ273" s="8">
        <f t="shared" si="7"/>
        <v>122104158</v>
      </c>
      <c r="AK273" s="9">
        <v>1.379708E8</v>
      </c>
    </row>
    <row r="274" ht="16.5" customHeight="1">
      <c r="A274" s="4">
        <v>44104.0</v>
      </c>
      <c r="B274" s="5">
        <v>21.0794701986755</v>
      </c>
      <c r="C274" s="5">
        <v>22.065555555555555</v>
      </c>
      <c r="D274" s="5">
        <v>16.610000000000003</v>
      </c>
      <c r="E274" s="5">
        <v>26.37814569536423</v>
      </c>
      <c r="F274" s="5">
        <v>26.85222222222222</v>
      </c>
      <c r="G274" s="5">
        <v>23.610000000000003</v>
      </c>
      <c r="H274" s="5">
        <v>16.70860927152318</v>
      </c>
      <c r="I274" s="5">
        <v>18.483333333333338</v>
      </c>
      <c r="J274" s="5">
        <v>11.03</v>
      </c>
      <c r="K274" s="5">
        <v>9.669536423841059</v>
      </c>
      <c r="L274" s="5">
        <v>8.368888888888891</v>
      </c>
      <c r="M274" s="5">
        <v>12.580000000000002</v>
      </c>
      <c r="N274" s="5">
        <v>79.10728476821191</v>
      </c>
      <c r="O274" s="5">
        <v>84.80222222222221</v>
      </c>
      <c r="P274" s="5">
        <v>75.77000000000001</v>
      </c>
      <c r="Q274" s="5">
        <v>10.827814569536423</v>
      </c>
      <c r="R274" s="5">
        <v>14.444444444444445</v>
      </c>
      <c r="S274" s="5">
        <v>0.0</v>
      </c>
      <c r="T274" s="5">
        <v>13.802649006622522</v>
      </c>
      <c r="U274" s="5">
        <v>11.082222222222223</v>
      </c>
      <c r="V274" s="5">
        <v>13.89</v>
      </c>
      <c r="W274" s="5">
        <v>559.8211920529801</v>
      </c>
      <c r="X274" s="5">
        <v>733.0888888888888</v>
      </c>
      <c r="Y274" s="5">
        <v>395.5</v>
      </c>
      <c r="Z274" s="5">
        <v>0.0</v>
      </c>
      <c r="AA274" s="5"/>
      <c r="AB274" s="5"/>
      <c r="AC274" s="5"/>
      <c r="AD274" s="5"/>
      <c r="AE274" s="5"/>
      <c r="AF274" s="5"/>
      <c r="AG274" s="5"/>
      <c r="AH274" s="5">
        <v>0.0</v>
      </c>
      <c r="AI274" s="5">
        <v>0.0</v>
      </c>
      <c r="AJ274" s="5">
        <v>0.0</v>
      </c>
      <c r="AK274" s="6">
        <v>0.0</v>
      </c>
    </row>
    <row r="275" ht="16.5" customHeight="1">
      <c r="A275" s="7">
        <v>44105.0</v>
      </c>
      <c r="B275" s="8">
        <v>21.04900662251656</v>
      </c>
      <c r="C275" s="8">
        <v>22.016666666666666</v>
      </c>
      <c r="D275" s="8">
        <v>16.6</v>
      </c>
      <c r="E275" s="8">
        <v>26.36092715231787</v>
      </c>
      <c r="F275" s="8">
        <v>26.804444444444446</v>
      </c>
      <c r="G275" s="8">
        <v>23.670000000000005</v>
      </c>
      <c r="H275" s="8">
        <v>16.66622516556291</v>
      </c>
      <c r="I275" s="8">
        <v>18.450000000000006</v>
      </c>
      <c r="J275" s="8">
        <v>10.940000000000001</v>
      </c>
      <c r="K275" s="8">
        <v>9.694701986754968</v>
      </c>
      <c r="L275" s="8">
        <v>8.354444444444447</v>
      </c>
      <c r="M275" s="8">
        <v>12.73</v>
      </c>
      <c r="N275" s="8">
        <v>79.17880794701986</v>
      </c>
      <c r="O275" s="8">
        <v>84.80666666666664</v>
      </c>
      <c r="P275" s="8">
        <v>77.03999999999999</v>
      </c>
      <c r="Q275" s="8">
        <v>10.827814569536423</v>
      </c>
      <c r="R275" s="8">
        <v>14.444444444444445</v>
      </c>
      <c r="S275" s="8">
        <v>0.0</v>
      </c>
      <c r="T275" s="8">
        <v>13.777483443708617</v>
      </c>
      <c r="U275" s="8">
        <v>10.95</v>
      </c>
      <c r="V275" s="8">
        <v>13.24</v>
      </c>
      <c r="W275" s="8">
        <v>563.0794701986755</v>
      </c>
      <c r="X275" s="8">
        <v>738.5555555555555</v>
      </c>
      <c r="Y275" s="8">
        <v>435.9</v>
      </c>
      <c r="Z275" s="8">
        <v>0.0</v>
      </c>
      <c r="AA275" s="8"/>
      <c r="AB275" s="8"/>
      <c r="AC275" s="8"/>
      <c r="AD275" s="8"/>
      <c r="AE275" s="8"/>
      <c r="AF275" s="8"/>
      <c r="AG275" s="8"/>
      <c r="AH275" s="8">
        <v>0.0</v>
      </c>
      <c r="AI275" s="8">
        <v>0.0</v>
      </c>
      <c r="AJ275" s="8">
        <f t="shared" ref="AJ275:AJ305" si="8">AK275*0.881</f>
        <v>0</v>
      </c>
      <c r="AK275" s="9">
        <v>0.0</v>
      </c>
    </row>
    <row r="276" ht="16.5" customHeight="1">
      <c r="A276" s="4">
        <v>44106.0</v>
      </c>
      <c r="B276" s="5">
        <v>21.054304635761593</v>
      </c>
      <c r="C276" s="5">
        <v>21.990000000000002</v>
      </c>
      <c r="D276" s="5">
        <v>16.770000000000003</v>
      </c>
      <c r="E276" s="5">
        <v>26.390066225165555</v>
      </c>
      <c r="F276" s="5">
        <v>26.80777777777778</v>
      </c>
      <c r="G276" s="5">
        <v>23.690000000000005</v>
      </c>
      <c r="H276" s="5">
        <v>16.653642384105957</v>
      </c>
      <c r="I276" s="5">
        <v>18.40222222222223</v>
      </c>
      <c r="J276" s="5">
        <v>11.26</v>
      </c>
      <c r="K276" s="5">
        <v>9.736423841059603</v>
      </c>
      <c r="L276" s="5">
        <v>8.405555555555557</v>
      </c>
      <c r="M276" s="5">
        <v>12.43</v>
      </c>
      <c r="N276" s="5">
        <v>79.13046357615892</v>
      </c>
      <c r="O276" s="5">
        <v>84.79777777777775</v>
      </c>
      <c r="P276" s="5">
        <v>77.53</v>
      </c>
      <c r="Q276" s="5">
        <v>10.788079470198676</v>
      </c>
      <c r="R276" s="5">
        <v>14.444444444444445</v>
      </c>
      <c r="S276" s="5">
        <v>0.0</v>
      </c>
      <c r="T276" s="5">
        <v>13.836423841059608</v>
      </c>
      <c r="U276" s="5">
        <v>10.995555555555557</v>
      </c>
      <c r="V276" s="5">
        <v>12.88</v>
      </c>
      <c r="W276" s="5">
        <v>557.4966887417219</v>
      </c>
      <c r="X276" s="5">
        <v>737.4333333333333</v>
      </c>
      <c r="Y276" s="5">
        <v>399.5</v>
      </c>
      <c r="Z276" s="5">
        <v>0.0</v>
      </c>
      <c r="AA276" s="5"/>
      <c r="AB276" s="5"/>
      <c r="AC276" s="5"/>
      <c r="AD276" s="5"/>
      <c r="AE276" s="5"/>
      <c r="AF276" s="5"/>
      <c r="AG276" s="5"/>
      <c r="AH276" s="5">
        <v>0.0</v>
      </c>
      <c r="AI276" s="5">
        <v>0.0</v>
      </c>
      <c r="AJ276" s="5">
        <f t="shared" si="8"/>
        <v>0</v>
      </c>
      <c r="AK276" s="6">
        <v>0.0</v>
      </c>
    </row>
    <row r="277" ht="16.5" customHeight="1">
      <c r="A277" s="7">
        <v>44107.0</v>
      </c>
      <c r="B277" s="8">
        <v>21.050993377483447</v>
      </c>
      <c r="C277" s="8">
        <v>21.96666666666667</v>
      </c>
      <c r="D277" s="8">
        <v>17.0</v>
      </c>
      <c r="E277" s="8">
        <v>26.381456953642374</v>
      </c>
      <c r="F277" s="8">
        <v>26.785555555555558</v>
      </c>
      <c r="G277" s="8">
        <v>23.85</v>
      </c>
      <c r="H277" s="8">
        <v>16.658278145695363</v>
      </c>
      <c r="I277" s="8">
        <v>18.37888888888889</v>
      </c>
      <c r="J277" s="8">
        <v>11.51</v>
      </c>
      <c r="K277" s="8">
        <v>9.72317880794702</v>
      </c>
      <c r="L277" s="8">
        <v>8.406666666666668</v>
      </c>
      <c r="M277" s="8">
        <v>12.34</v>
      </c>
      <c r="N277" s="8">
        <v>79.15894039735096</v>
      </c>
      <c r="O277" s="8">
        <v>84.76888888888887</v>
      </c>
      <c r="P277" s="8">
        <v>77.69</v>
      </c>
      <c r="Q277" s="8">
        <v>10.788079470198676</v>
      </c>
      <c r="R277" s="8">
        <v>14.427777777777777</v>
      </c>
      <c r="S277" s="8">
        <v>0.0</v>
      </c>
      <c r="T277" s="8">
        <v>13.786092715231792</v>
      </c>
      <c r="U277" s="8">
        <v>10.913333333333332</v>
      </c>
      <c r="V277" s="8">
        <v>12.879999999999999</v>
      </c>
      <c r="W277" s="8">
        <v>554.4105960264901</v>
      </c>
      <c r="X277" s="8">
        <v>729.0111111111111</v>
      </c>
      <c r="Y277" s="8">
        <v>367.8</v>
      </c>
      <c r="Z277" s="8">
        <v>0.0</v>
      </c>
      <c r="AA277" s="8"/>
      <c r="AB277" s="8"/>
      <c r="AC277" s="8"/>
      <c r="AD277" s="8"/>
      <c r="AE277" s="8"/>
      <c r="AF277" s="8"/>
      <c r="AG277" s="8"/>
      <c r="AH277" s="8">
        <v>0.0</v>
      </c>
      <c r="AI277" s="8">
        <v>0.0</v>
      </c>
      <c r="AJ277" s="8">
        <f t="shared" si="8"/>
        <v>0</v>
      </c>
      <c r="AK277" s="9">
        <v>0.0</v>
      </c>
    </row>
    <row r="278" ht="16.5" customHeight="1">
      <c r="A278" s="4">
        <v>44108.0</v>
      </c>
      <c r="B278" s="5">
        <v>21.06092715231788</v>
      </c>
      <c r="C278" s="5">
        <v>21.914444444444445</v>
      </c>
      <c r="D278" s="5">
        <v>17.07</v>
      </c>
      <c r="E278" s="5">
        <v>26.38476821192052</v>
      </c>
      <c r="F278" s="5">
        <v>26.70888888888889</v>
      </c>
      <c r="G278" s="5">
        <v>23.6</v>
      </c>
      <c r="H278" s="5">
        <v>16.678807947019866</v>
      </c>
      <c r="I278" s="5">
        <v>18.34777777777778</v>
      </c>
      <c r="J278" s="5">
        <v>11.92</v>
      </c>
      <c r="K278" s="5">
        <v>9.705960264900662</v>
      </c>
      <c r="L278" s="5">
        <v>8.361111111111112</v>
      </c>
      <c r="M278" s="5">
        <v>11.680000000000001</v>
      </c>
      <c r="N278" s="5">
        <v>79.20596026490064</v>
      </c>
      <c r="O278" s="5">
        <v>84.82777777777775</v>
      </c>
      <c r="P278" s="5">
        <v>78.72999999999999</v>
      </c>
      <c r="Q278" s="5">
        <v>10.778145695364238</v>
      </c>
      <c r="R278" s="5">
        <v>14.45</v>
      </c>
      <c r="S278" s="5">
        <v>0.2</v>
      </c>
      <c r="T278" s="5">
        <v>13.769536423841068</v>
      </c>
      <c r="U278" s="5">
        <v>10.813333333333333</v>
      </c>
      <c r="V278" s="5">
        <v>12.349999999999998</v>
      </c>
      <c r="W278" s="5">
        <v>555.7615894039735</v>
      </c>
      <c r="X278" s="5">
        <v>731.5666666666667</v>
      </c>
      <c r="Y278" s="5">
        <v>408.2</v>
      </c>
      <c r="Z278" s="5">
        <v>0.0</v>
      </c>
      <c r="AA278" s="5"/>
      <c r="AB278" s="5"/>
      <c r="AC278" s="5"/>
      <c r="AD278" s="5"/>
      <c r="AE278" s="5"/>
      <c r="AF278" s="5"/>
      <c r="AG278" s="5"/>
      <c r="AH278" s="5">
        <v>0.0</v>
      </c>
      <c r="AI278" s="5">
        <v>0.0</v>
      </c>
      <c r="AJ278" s="5">
        <f t="shared" si="8"/>
        <v>0</v>
      </c>
      <c r="AK278" s="6">
        <v>0.0</v>
      </c>
    </row>
    <row r="279" ht="16.5" customHeight="1">
      <c r="A279" s="7">
        <v>44109.0</v>
      </c>
      <c r="B279" s="8">
        <v>21.070198675496687</v>
      </c>
      <c r="C279" s="8">
        <v>21.854444444444447</v>
      </c>
      <c r="D279" s="8">
        <v>17.02</v>
      </c>
      <c r="E279" s="8">
        <v>26.352317880794693</v>
      </c>
      <c r="F279" s="8">
        <v>26.633333333333333</v>
      </c>
      <c r="G279" s="8">
        <v>23.36</v>
      </c>
      <c r="H279" s="8">
        <v>16.705960264900657</v>
      </c>
      <c r="I279" s="8">
        <v>18.29666666666667</v>
      </c>
      <c r="J279" s="8">
        <v>11.83</v>
      </c>
      <c r="K279" s="8">
        <v>9.64635761589404</v>
      </c>
      <c r="L279" s="8">
        <v>8.33666666666667</v>
      </c>
      <c r="M279" s="8">
        <v>11.530000000000003</v>
      </c>
      <c r="N279" s="8">
        <v>79.2370860927152</v>
      </c>
      <c r="O279" s="8">
        <v>84.7533333333333</v>
      </c>
      <c r="P279" s="8">
        <v>78.59</v>
      </c>
      <c r="Q279" s="8">
        <v>10.778145695364238</v>
      </c>
      <c r="R279" s="8">
        <v>14.416666666666666</v>
      </c>
      <c r="S279" s="8">
        <v>0.2</v>
      </c>
      <c r="T279" s="8">
        <v>13.663576158940405</v>
      </c>
      <c r="U279" s="8">
        <v>10.716666666666667</v>
      </c>
      <c r="V279" s="8">
        <v>12.099999999999998</v>
      </c>
      <c r="W279" s="8">
        <v>555.2847682119206</v>
      </c>
      <c r="X279" s="8">
        <v>735.5333333333333</v>
      </c>
      <c r="Y279" s="8">
        <v>456.4</v>
      </c>
      <c r="Z279" s="8">
        <v>1.65</v>
      </c>
      <c r="AA279" s="8">
        <v>37.0</v>
      </c>
      <c r="AB279" s="8">
        <v>22.0</v>
      </c>
      <c r="AC279" s="8">
        <v>17.0</v>
      </c>
      <c r="AD279" s="8">
        <v>61.0</v>
      </c>
      <c r="AE279" s="8">
        <v>0.0</v>
      </c>
      <c r="AF279" s="8">
        <v>113.0</v>
      </c>
      <c r="AG279" s="8">
        <v>15.0</v>
      </c>
      <c r="AH279" s="8">
        <v>48381.1279954671</v>
      </c>
      <c r="AI279" s="8">
        <v>85430.0</v>
      </c>
      <c r="AJ279" s="8">
        <f t="shared" si="8"/>
        <v>262673145.4</v>
      </c>
      <c r="AK279" s="9">
        <v>2.981534E8</v>
      </c>
    </row>
    <row r="280" ht="16.5" customHeight="1">
      <c r="A280" s="4">
        <v>44110.0</v>
      </c>
      <c r="B280" s="5">
        <v>21.0569536423841</v>
      </c>
      <c r="C280" s="5">
        <v>21.738888888888887</v>
      </c>
      <c r="D280" s="5">
        <v>16.53</v>
      </c>
      <c r="E280" s="5">
        <v>26.31456953642383</v>
      </c>
      <c r="F280" s="5">
        <v>26.526666666666664</v>
      </c>
      <c r="G280" s="5">
        <v>22.74</v>
      </c>
      <c r="H280" s="5">
        <v>16.724503311258275</v>
      </c>
      <c r="I280" s="5">
        <v>18.171111111111113</v>
      </c>
      <c r="J280" s="5">
        <v>11.36</v>
      </c>
      <c r="K280" s="5">
        <v>9.590066225165563</v>
      </c>
      <c r="L280" s="5">
        <v>8.355555555555558</v>
      </c>
      <c r="M280" s="5">
        <v>11.38</v>
      </c>
      <c r="N280" s="5">
        <v>79.27284768211919</v>
      </c>
      <c r="O280" s="5">
        <v>84.4733333333333</v>
      </c>
      <c r="P280" s="5">
        <v>76.53999999999999</v>
      </c>
      <c r="Q280" s="5">
        <v>10.778145695364238</v>
      </c>
      <c r="R280" s="5">
        <v>14.416666666666666</v>
      </c>
      <c r="S280" s="5">
        <v>0.2</v>
      </c>
      <c r="T280" s="5">
        <v>13.625827814569542</v>
      </c>
      <c r="U280" s="5">
        <v>10.742222222222221</v>
      </c>
      <c r="V280" s="5">
        <v>12.779999999999998</v>
      </c>
      <c r="W280" s="5">
        <v>555.2847682119206</v>
      </c>
      <c r="X280" s="5">
        <v>729.5777777777778</v>
      </c>
      <c r="Y280" s="5">
        <v>416.2</v>
      </c>
      <c r="Z280" s="5">
        <v>2.07</v>
      </c>
      <c r="AA280" s="5">
        <v>48.0</v>
      </c>
      <c r="AB280" s="5">
        <v>24.0</v>
      </c>
      <c r="AC280" s="5">
        <v>15.0</v>
      </c>
      <c r="AD280" s="5">
        <v>52.0</v>
      </c>
      <c r="AE280" s="5">
        <v>0.0</v>
      </c>
      <c r="AF280" s="5">
        <v>121.0</v>
      </c>
      <c r="AG280" s="5">
        <v>7.0</v>
      </c>
      <c r="AH280" s="5">
        <v>56635.46528005056</v>
      </c>
      <c r="AI280" s="5">
        <v>98810.0</v>
      </c>
      <c r="AJ280" s="5">
        <f t="shared" si="8"/>
        <v>354754736.8</v>
      </c>
      <c r="AK280" s="6">
        <v>4.026728E8</v>
      </c>
    </row>
    <row r="281" ht="16.5" customHeight="1">
      <c r="A281" s="7">
        <v>44111.0</v>
      </c>
      <c r="B281" s="8">
        <v>21.024503311258275</v>
      </c>
      <c r="C281" s="8">
        <v>21.596666666666668</v>
      </c>
      <c r="D281" s="8">
        <v>16.009999999999998</v>
      </c>
      <c r="E281" s="8">
        <v>26.2933774834437</v>
      </c>
      <c r="F281" s="8">
        <v>26.416666666666668</v>
      </c>
      <c r="G281" s="8">
        <v>22.459999999999997</v>
      </c>
      <c r="H281" s="8">
        <v>16.70331125827814</v>
      </c>
      <c r="I281" s="8">
        <v>18.01666666666667</v>
      </c>
      <c r="J281" s="8">
        <v>10.620000000000001</v>
      </c>
      <c r="K281" s="8">
        <v>9.590066225165565</v>
      </c>
      <c r="L281" s="8">
        <v>8.400000000000002</v>
      </c>
      <c r="M281" s="8">
        <v>11.84</v>
      </c>
      <c r="N281" s="8">
        <v>79.41721854304635</v>
      </c>
      <c r="O281" s="8">
        <v>84.41666666666664</v>
      </c>
      <c r="P281" s="8">
        <v>75.67</v>
      </c>
      <c r="Q281" s="8">
        <v>10.76158940397351</v>
      </c>
      <c r="R281" s="8">
        <v>14.416666666666666</v>
      </c>
      <c r="S281" s="8">
        <v>0.2</v>
      </c>
      <c r="T281" s="8">
        <v>13.601324503311265</v>
      </c>
      <c r="U281" s="8">
        <v>10.69</v>
      </c>
      <c r="V281" s="8">
        <v>13.290000000000001</v>
      </c>
      <c r="W281" s="8">
        <v>556.9072847682119</v>
      </c>
      <c r="X281" s="8">
        <v>733.6555555555556</v>
      </c>
      <c r="Y281" s="8">
        <v>450.0</v>
      </c>
      <c r="Z281" s="8">
        <v>2.04</v>
      </c>
      <c r="AA281" s="8">
        <v>55.0</v>
      </c>
      <c r="AB281" s="8">
        <v>33.0</v>
      </c>
      <c r="AC281" s="8">
        <v>14.0</v>
      </c>
      <c r="AD281" s="8">
        <v>57.0</v>
      </c>
      <c r="AE281" s="8">
        <v>1.0</v>
      </c>
      <c r="AF281" s="8">
        <v>122.0</v>
      </c>
      <c r="AG281" s="8">
        <v>15.0</v>
      </c>
      <c r="AH281" s="8">
        <v>55707.82086771676</v>
      </c>
      <c r="AI281" s="8">
        <v>112541.5</v>
      </c>
      <c r="AJ281" s="8">
        <f t="shared" si="8"/>
        <v>426289293.8</v>
      </c>
      <c r="AK281" s="9">
        <v>4.838698E8</v>
      </c>
    </row>
    <row r="282" ht="16.5" customHeight="1">
      <c r="A282" s="4">
        <v>44112.0</v>
      </c>
      <c r="B282" s="5">
        <v>21.02119205298013</v>
      </c>
      <c r="C282" s="5">
        <v>21.474444444444444</v>
      </c>
      <c r="D282" s="5">
        <v>15.7</v>
      </c>
      <c r="E282" s="5">
        <v>26.327814569536415</v>
      </c>
      <c r="F282" s="5">
        <v>26.297777777777778</v>
      </c>
      <c r="G282" s="5">
        <v>22.029999999999998</v>
      </c>
      <c r="H282" s="5">
        <v>16.675496688741717</v>
      </c>
      <c r="I282" s="5">
        <v>17.89666666666667</v>
      </c>
      <c r="J282" s="5">
        <v>10.34</v>
      </c>
      <c r="K282" s="5">
        <v>9.652317880794703</v>
      </c>
      <c r="L282" s="5">
        <v>8.401111111111113</v>
      </c>
      <c r="M282" s="5">
        <v>11.69</v>
      </c>
      <c r="N282" s="5">
        <v>79.2662251655629</v>
      </c>
      <c r="O282" s="5">
        <v>84.43888888888885</v>
      </c>
      <c r="P282" s="5">
        <v>75.47</v>
      </c>
      <c r="Q282" s="5">
        <v>10.327814569536423</v>
      </c>
      <c r="R282" s="5">
        <v>14.416666666666666</v>
      </c>
      <c r="S282" s="5">
        <v>0.2</v>
      </c>
      <c r="T282" s="5">
        <v>13.674172185430471</v>
      </c>
      <c r="U282" s="5">
        <v>10.571111111111112</v>
      </c>
      <c r="V282" s="5">
        <v>13.030000000000001</v>
      </c>
      <c r="W282" s="5">
        <v>547.9072847682119</v>
      </c>
      <c r="X282" s="5">
        <v>734.4444444444445</v>
      </c>
      <c r="Y282" s="5">
        <v>401.3</v>
      </c>
      <c r="Z282" s="5">
        <v>2.15</v>
      </c>
      <c r="AA282" s="5">
        <v>64.0</v>
      </c>
      <c r="AB282" s="5">
        <v>31.0</v>
      </c>
      <c r="AC282" s="5">
        <v>18.0</v>
      </c>
      <c r="AD282" s="5">
        <v>61.0</v>
      </c>
      <c r="AE282" s="5">
        <v>0.0</v>
      </c>
      <c r="AF282" s="5">
        <v>153.0</v>
      </c>
      <c r="AG282" s="5">
        <v>17.0</v>
      </c>
      <c r="AH282" s="5">
        <v>56023.71765254602</v>
      </c>
      <c r="AI282" s="5">
        <v>146000.0</v>
      </c>
      <c r="AJ282" s="5">
        <f t="shared" si="8"/>
        <v>543210592.1</v>
      </c>
      <c r="AK282" s="6">
        <v>6.165841E8</v>
      </c>
    </row>
    <row r="283" ht="16.5" customHeight="1">
      <c r="A283" s="7">
        <v>44113.0</v>
      </c>
      <c r="B283" s="8">
        <v>21.010596026490063</v>
      </c>
      <c r="C283" s="8">
        <v>21.369999999999997</v>
      </c>
      <c r="D283" s="8">
        <v>15.51</v>
      </c>
      <c r="E283" s="8">
        <v>26.337086092715225</v>
      </c>
      <c r="F283" s="8">
        <v>26.215555555555557</v>
      </c>
      <c r="G283" s="8">
        <v>21.74</v>
      </c>
      <c r="H283" s="8">
        <v>16.648344370860922</v>
      </c>
      <c r="I283" s="8">
        <v>17.765555555555558</v>
      </c>
      <c r="J283" s="8">
        <v>10.330000000000002</v>
      </c>
      <c r="K283" s="8">
        <v>9.688741721854306</v>
      </c>
      <c r="L283" s="8">
        <v>8.450000000000005</v>
      </c>
      <c r="M283" s="8">
        <v>11.41</v>
      </c>
      <c r="N283" s="8">
        <v>79.19602649006623</v>
      </c>
      <c r="O283" s="8">
        <v>84.2422222222222</v>
      </c>
      <c r="P283" s="8">
        <v>74.16</v>
      </c>
      <c r="Q283" s="8">
        <v>10.324503311258278</v>
      </c>
      <c r="R283" s="8">
        <v>14.227777777777778</v>
      </c>
      <c r="S283" s="8">
        <v>0.2</v>
      </c>
      <c r="T283" s="8">
        <v>13.684105960264908</v>
      </c>
      <c r="U283" s="8">
        <v>10.643333333333334</v>
      </c>
      <c r="V283" s="8">
        <v>12.940000000000001</v>
      </c>
      <c r="W283" s="8">
        <v>547.7880794701987</v>
      </c>
      <c r="X283" s="8">
        <v>733.9333333333333</v>
      </c>
      <c r="Y283" s="8">
        <v>374.7</v>
      </c>
      <c r="Z283" s="8">
        <v>2.09</v>
      </c>
      <c r="AA283" s="8">
        <v>82.0</v>
      </c>
      <c r="AB283" s="8">
        <v>45.0</v>
      </c>
      <c r="AC283" s="8">
        <v>19.0</v>
      </c>
      <c r="AD283" s="8">
        <v>69.0</v>
      </c>
      <c r="AE283" s="8">
        <v>1.0</v>
      </c>
      <c r="AF283" s="8">
        <v>172.0</v>
      </c>
      <c r="AG283" s="8">
        <v>23.0</v>
      </c>
      <c r="AH283" s="8">
        <v>52274.80676977321</v>
      </c>
      <c r="AI283" s="8">
        <v>173012.0</v>
      </c>
      <c r="AJ283" s="8">
        <f t="shared" si="8"/>
        <v>623185393.4</v>
      </c>
      <c r="AK283" s="9">
        <v>7.073614E8</v>
      </c>
    </row>
    <row r="284" ht="16.5" customHeight="1">
      <c r="A284" s="4">
        <v>44114.0</v>
      </c>
      <c r="B284" s="5">
        <v>20.980794701986753</v>
      </c>
      <c r="C284" s="5">
        <v>21.256666666666664</v>
      </c>
      <c r="D284" s="5">
        <v>15.280000000000001</v>
      </c>
      <c r="E284" s="5">
        <v>26.321854304635757</v>
      </c>
      <c r="F284" s="5">
        <v>26.135555555555552</v>
      </c>
      <c r="G284" s="5">
        <v>21.46</v>
      </c>
      <c r="H284" s="5">
        <v>16.621192052980124</v>
      </c>
      <c r="I284" s="5">
        <v>17.63777777777778</v>
      </c>
      <c r="J284" s="5">
        <v>10.23</v>
      </c>
      <c r="K284" s="5">
        <v>9.700662251655633</v>
      </c>
      <c r="L284" s="5">
        <v>8.497777777777781</v>
      </c>
      <c r="M284" s="5">
        <v>11.23</v>
      </c>
      <c r="N284" s="5">
        <v>79.33973509933774</v>
      </c>
      <c r="O284" s="5">
        <v>84.18333333333331</v>
      </c>
      <c r="P284" s="5">
        <v>73.47</v>
      </c>
      <c r="Q284" s="5">
        <v>10.324503311258278</v>
      </c>
      <c r="R284" s="5">
        <v>14.227777777777778</v>
      </c>
      <c r="S284" s="5">
        <v>0.2</v>
      </c>
      <c r="T284" s="5">
        <v>13.621854304635768</v>
      </c>
      <c r="U284" s="5">
        <v>10.628888888888891</v>
      </c>
      <c r="V284" s="5">
        <v>12.9</v>
      </c>
      <c r="W284" s="5">
        <v>549.3907284768212</v>
      </c>
      <c r="X284" s="5">
        <v>736.6222222222223</v>
      </c>
      <c r="Y284" s="5">
        <v>337.1</v>
      </c>
      <c r="Z284" s="5">
        <v>2.09</v>
      </c>
      <c r="AA284" s="5">
        <v>68.0</v>
      </c>
      <c r="AB284" s="5">
        <v>31.0</v>
      </c>
      <c r="AC284" s="5">
        <v>18.0</v>
      </c>
      <c r="AD284" s="5">
        <v>49.0</v>
      </c>
      <c r="AE284" s="5">
        <v>2.0</v>
      </c>
      <c r="AF284" s="5">
        <v>114.0</v>
      </c>
      <c r="AG284" s="5">
        <v>35.0</v>
      </c>
      <c r="AH284" s="5">
        <v>49372.08367557114</v>
      </c>
      <c r="AI284" s="5">
        <v>126533.0</v>
      </c>
      <c r="AJ284" s="5">
        <f t="shared" si="8"/>
        <v>428227493.8</v>
      </c>
      <c r="AK284" s="6">
        <v>4.860698E8</v>
      </c>
    </row>
    <row r="285" ht="16.5" customHeight="1">
      <c r="A285" s="7">
        <v>44115.0</v>
      </c>
      <c r="B285" s="8">
        <v>20.96688741721854</v>
      </c>
      <c r="C285" s="8">
        <v>21.194444444444443</v>
      </c>
      <c r="D285" s="8">
        <v>15.02</v>
      </c>
      <c r="E285" s="8">
        <v>26.323178807947013</v>
      </c>
      <c r="F285" s="8">
        <v>26.127777777777776</v>
      </c>
      <c r="G285" s="8">
        <v>21.23</v>
      </c>
      <c r="H285" s="8">
        <v>16.599999999999998</v>
      </c>
      <c r="I285" s="8">
        <v>17.555555555555557</v>
      </c>
      <c r="J285" s="8">
        <v>10.06</v>
      </c>
      <c r="K285" s="8">
        <v>9.723178807947022</v>
      </c>
      <c r="L285" s="8">
        <v>8.572222222222223</v>
      </c>
      <c r="M285" s="8">
        <v>11.17</v>
      </c>
      <c r="N285" s="8">
        <v>79.47417218543045</v>
      </c>
      <c r="O285" s="8">
        <v>84.00777777777776</v>
      </c>
      <c r="P285" s="8">
        <v>73.12</v>
      </c>
      <c r="Q285" s="8">
        <v>10.324503311258278</v>
      </c>
      <c r="R285" s="8">
        <v>14.083333333333334</v>
      </c>
      <c r="S285" s="8">
        <v>0.2</v>
      </c>
      <c r="T285" s="8">
        <v>13.598013245033117</v>
      </c>
      <c r="U285" s="8">
        <v>10.74</v>
      </c>
      <c r="V285" s="8">
        <v>13.059999999999999</v>
      </c>
      <c r="W285" s="8">
        <v>550.2516556291391</v>
      </c>
      <c r="X285" s="8">
        <v>734.6</v>
      </c>
      <c r="Y285" s="8">
        <v>319.2</v>
      </c>
      <c r="Z285" s="8">
        <v>0.0</v>
      </c>
      <c r="AA285" s="8"/>
      <c r="AB285" s="8"/>
      <c r="AC285" s="8"/>
      <c r="AD285" s="8"/>
      <c r="AE285" s="8"/>
      <c r="AF285" s="8"/>
      <c r="AG285" s="8"/>
      <c r="AH285" s="8">
        <v>0.0</v>
      </c>
      <c r="AI285" s="8">
        <v>0.0</v>
      </c>
      <c r="AJ285" s="8">
        <f t="shared" si="8"/>
        <v>0</v>
      </c>
      <c r="AK285" s="9">
        <v>0.0</v>
      </c>
    </row>
    <row r="286" ht="16.5" customHeight="1">
      <c r="A286" s="4">
        <v>44116.0</v>
      </c>
      <c r="B286" s="5">
        <v>20.951655629139065</v>
      </c>
      <c r="C286" s="5">
        <v>21.155555555555555</v>
      </c>
      <c r="D286" s="5">
        <v>14.65</v>
      </c>
      <c r="E286" s="5">
        <v>26.305298013245025</v>
      </c>
      <c r="F286" s="5">
        <v>26.142222222222223</v>
      </c>
      <c r="G286" s="5">
        <v>20.830000000000002</v>
      </c>
      <c r="H286" s="5">
        <v>16.59735099337748</v>
      </c>
      <c r="I286" s="5">
        <v>17.453333333333337</v>
      </c>
      <c r="J286" s="5">
        <v>9.56</v>
      </c>
      <c r="K286" s="5">
        <v>9.707947019867552</v>
      </c>
      <c r="L286" s="5">
        <v>8.68888888888889</v>
      </c>
      <c r="M286" s="5">
        <v>11.27</v>
      </c>
      <c r="N286" s="5">
        <v>79.6933774834437</v>
      </c>
      <c r="O286" s="5">
        <v>83.8211111111111</v>
      </c>
      <c r="P286" s="5">
        <v>73.03</v>
      </c>
      <c r="Q286" s="5">
        <v>10.324503311258278</v>
      </c>
      <c r="R286" s="5">
        <v>12.966666666666667</v>
      </c>
      <c r="S286" s="5">
        <v>0.2</v>
      </c>
      <c r="T286" s="5">
        <v>13.49668874172186</v>
      </c>
      <c r="U286" s="5">
        <v>10.837777777777777</v>
      </c>
      <c r="V286" s="5">
        <v>12.77</v>
      </c>
      <c r="W286" s="5">
        <v>552.8807947019867</v>
      </c>
      <c r="X286" s="5">
        <v>724.6333333333333</v>
      </c>
      <c r="Y286" s="5">
        <v>338.2</v>
      </c>
      <c r="Z286" s="5">
        <v>2.07</v>
      </c>
      <c r="AA286" s="5">
        <v>96.0</v>
      </c>
      <c r="AB286" s="5">
        <v>47.0</v>
      </c>
      <c r="AC286" s="5">
        <v>20.0</v>
      </c>
      <c r="AD286" s="5">
        <v>68.0</v>
      </c>
      <c r="AE286" s="5">
        <v>1.0</v>
      </c>
      <c r="AF286" s="5">
        <v>142.0</v>
      </c>
      <c r="AG286" s="5">
        <v>63.0</v>
      </c>
      <c r="AH286" s="5">
        <v>43120.51871680035</v>
      </c>
      <c r="AI286" s="5">
        <v>258159.0</v>
      </c>
      <c r="AJ286" s="5">
        <f t="shared" si="8"/>
        <v>792831017.7</v>
      </c>
      <c r="AK286" s="6">
        <v>8.999217E8</v>
      </c>
    </row>
    <row r="287" ht="16.5" customHeight="1">
      <c r="A287" s="7">
        <v>44117.0</v>
      </c>
      <c r="B287" s="8">
        <v>20.936423841059597</v>
      </c>
      <c r="C287" s="8">
        <v>21.11</v>
      </c>
      <c r="D287" s="8">
        <v>14.27</v>
      </c>
      <c r="E287" s="8">
        <v>26.280794701986743</v>
      </c>
      <c r="F287" s="8">
        <v>26.13888888888889</v>
      </c>
      <c r="G287" s="8">
        <v>20.54</v>
      </c>
      <c r="H287" s="8">
        <v>16.617880794701982</v>
      </c>
      <c r="I287" s="8">
        <v>17.38555555555556</v>
      </c>
      <c r="J287" s="8">
        <v>9.219999999999999</v>
      </c>
      <c r="K287" s="8">
        <v>9.662913907284771</v>
      </c>
      <c r="L287" s="8">
        <v>8.753333333333334</v>
      </c>
      <c r="M287" s="8">
        <v>11.319999999999999</v>
      </c>
      <c r="N287" s="8">
        <v>79.89668874172185</v>
      </c>
      <c r="O287" s="8">
        <v>83.69999999999997</v>
      </c>
      <c r="P287" s="8">
        <v>73.22999999999999</v>
      </c>
      <c r="Q287" s="8">
        <v>10.324503311258278</v>
      </c>
      <c r="R287" s="8">
        <v>12.933333333333334</v>
      </c>
      <c r="S287" s="8">
        <v>0.2</v>
      </c>
      <c r="T287" s="8">
        <v>13.426490066225174</v>
      </c>
      <c r="U287" s="8">
        <v>10.866666666666667</v>
      </c>
      <c r="V287" s="8">
        <v>12.55</v>
      </c>
      <c r="W287" s="8">
        <v>555.9205298013245</v>
      </c>
      <c r="X287" s="8">
        <v>713.8444444444444</v>
      </c>
      <c r="Y287" s="8">
        <v>372.1</v>
      </c>
      <c r="Z287" s="8">
        <v>1.87</v>
      </c>
      <c r="AA287" s="8">
        <v>36.0</v>
      </c>
      <c r="AB287" s="8">
        <v>21.0</v>
      </c>
      <c r="AC287" s="8">
        <v>9.0</v>
      </c>
      <c r="AD287" s="8">
        <v>38.0</v>
      </c>
      <c r="AE287" s="8">
        <v>0.0</v>
      </c>
      <c r="AF287" s="8">
        <v>57.0</v>
      </c>
      <c r="AG287" s="8">
        <v>36.0</v>
      </c>
      <c r="AH287" s="8">
        <v>43844.60730852108</v>
      </c>
      <c r="AI287" s="8">
        <v>106465.0</v>
      </c>
      <c r="AJ287" s="8">
        <f t="shared" si="8"/>
        <v>318611007</v>
      </c>
      <c r="AK287" s="9">
        <v>3.61647E8</v>
      </c>
    </row>
    <row r="288" ht="16.5" customHeight="1">
      <c r="A288" s="4">
        <v>44118.0</v>
      </c>
      <c r="B288" s="5">
        <v>20.929801324503305</v>
      </c>
      <c r="C288" s="5">
        <v>21.03888888888889</v>
      </c>
      <c r="D288" s="5">
        <v>13.88</v>
      </c>
      <c r="E288" s="5">
        <v>26.2980132450331</v>
      </c>
      <c r="F288" s="5">
        <v>26.09</v>
      </c>
      <c r="G288" s="5">
        <v>20.43</v>
      </c>
      <c r="H288" s="5">
        <v>16.582781456953636</v>
      </c>
      <c r="I288" s="5">
        <v>17.276666666666667</v>
      </c>
      <c r="J288" s="5">
        <v>8.519999999999998</v>
      </c>
      <c r="K288" s="5">
        <v>9.715231788079471</v>
      </c>
      <c r="L288" s="5">
        <v>8.813333333333334</v>
      </c>
      <c r="M288" s="5">
        <v>11.91</v>
      </c>
      <c r="N288" s="5">
        <v>79.782119205298</v>
      </c>
      <c r="O288" s="5">
        <v>83.47333333333331</v>
      </c>
      <c r="P288" s="5">
        <v>71.27999999999999</v>
      </c>
      <c r="Q288" s="5">
        <v>10.102649006622517</v>
      </c>
      <c r="R288" s="5">
        <v>12.883333333333333</v>
      </c>
      <c r="S288" s="5">
        <v>0.0</v>
      </c>
      <c r="T288" s="5">
        <v>13.511920529801333</v>
      </c>
      <c r="U288" s="5">
        <v>10.905555555555555</v>
      </c>
      <c r="V288" s="5">
        <v>13.410000000000002</v>
      </c>
      <c r="W288" s="5">
        <v>551.0</v>
      </c>
      <c r="X288" s="5">
        <v>706.2555555555556</v>
      </c>
      <c r="Y288" s="5">
        <v>319.3</v>
      </c>
      <c r="Z288" s="5">
        <v>2.23</v>
      </c>
      <c r="AA288" s="5">
        <v>84.0</v>
      </c>
      <c r="AB288" s="5">
        <v>44.0</v>
      </c>
      <c r="AC288" s="5">
        <v>19.0</v>
      </c>
      <c r="AD288" s="5">
        <v>57.0</v>
      </c>
      <c r="AE288" s="5">
        <v>1.0</v>
      </c>
      <c r="AF288" s="5">
        <v>103.0</v>
      </c>
      <c r="AG288" s="5">
        <v>73.0</v>
      </c>
      <c r="AH288" s="5">
        <v>39215.88960291965</v>
      </c>
      <c r="AI288" s="5">
        <v>161730.0</v>
      </c>
      <c r="AJ288" s="5">
        <f t="shared" si="8"/>
        <v>454522965.1</v>
      </c>
      <c r="AK288" s="6">
        <v>5.159171E8</v>
      </c>
    </row>
    <row r="289" ht="16.5" customHeight="1">
      <c r="A289" s="7">
        <v>44119.0</v>
      </c>
      <c r="B289" s="8">
        <v>20.888741721854302</v>
      </c>
      <c r="C289" s="8">
        <v>20.915555555555553</v>
      </c>
      <c r="D289" s="8">
        <v>13.280000000000001</v>
      </c>
      <c r="E289" s="8">
        <v>26.258278145695357</v>
      </c>
      <c r="F289" s="8">
        <v>25.96555555555555</v>
      </c>
      <c r="G289" s="8">
        <v>20.06</v>
      </c>
      <c r="H289" s="8">
        <v>16.537748344370858</v>
      </c>
      <c r="I289" s="8">
        <v>17.144444444444446</v>
      </c>
      <c r="J289" s="8">
        <v>7.909999999999999</v>
      </c>
      <c r="K289" s="8">
        <v>9.720529801324506</v>
      </c>
      <c r="L289" s="8">
        <v>8.821111111111113</v>
      </c>
      <c r="M289" s="8">
        <v>12.149999999999999</v>
      </c>
      <c r="N289" s="8">
        <v>79.69205298013244</v>
      </c>
      <c r="O289" s="8">
        <v>83.33222222222221</v>
      </c>
      <c r="P289" s="8">
        <v>70.8</v>
      </c>
      <c r="Q289" s="8">
        <v>10.102649006622517</v>
      </c>
      <c r="R289" s="8">
        <v>12.877777777777778</v>
      </c>
      <c r="S289" s="8">
        <v>0.0</v>
      </c>
      <c r="T289" s="8">
        <v>13.451655629139081</v>
      </c>
      <c r="U289" s="8">
        <v>10.725555555555557</v>
      </c>
      <c r="V289" s="8">
        <v>13.300000000000002</v>
      </c>
      <c r="W289" s="8">
        <v>547.7284768211921</v>
      </c>
      <c r="X289" s="8">
        <v>704.2666666666667</v>
      </c>
      <c r="Y289" s="8">
        <v>280.1</v>
      </c>
      <c r="Z289" s="8">
        <v>2.09</v>
      </c>
      <c r="AA289" s="8">
        <v>70.0</v>
      </c>
      <c r="AB289" s="8">
        <v>33.0</v>
      </c>
      <c r="AC289" s="8">
        <v>16.0</v>
      </c>
      <c r="AD289" s="8">
        <v>54.0</v>
      </c>
      <c r="AE289" s="8">
        <v>0.0</v>
      </c>
      <c r="AF289" s="8">
        <v>88.0</v>
      </c>
      <c r="AG289" s="8">
        <v>61.0</v>
      </c>
      <c r="AH289" s="8">
        <v>43674.94707090473</v>
      </c>
      <c r="AI289" s="8">
        <v>162890.0</v>
      </c>
      <c r="AJ289" s="8">
        <f t="shared" si="8"/>
        <v>453901595.8</v>
      </c>
      <c r="AK289" s="9">
        <v>5.152118E8</v>
      </c>
    </row>
    <row r="290" ht="16.5" customHeight="1">
      <c r="A290" s="4">
        <v>44120.0</v>
      </c>
      <c r="B290" s="5">
        <v>20.827814569536418</v>
      </c>
      <c r="C290" s="5">
        <v>20.78777777777778</v>
      </c>
      <c r="D290" s="5">
        <v>13.09</v>
      </c>
      <c r="E290" s="5">
        <v>26.20662251655628</v>
      </c>
      <c r="F290" s="5">
        <v>25.848888888888887</v>
      </c>
      <c r="G290" s="5">
        <v>20.19</v>
      </c>
      <c r="H290" s="5">
        <v>16.471523178807946</v>
      </c>
      <c r="I290" s="5">
        <v>16.99777777777778</v>
      </c>
      <c r="J290" s="5">
        <v>7.57</v>
      </c>
      <c r="K290" s="5">
        <v>9.735099337748347</v>
      </c>
      <c r="L290" s="5">
        <v>8.851111111111111</v>
      </c>
      <c r="M290" s="5">
        <v>12.62</v>
      </c>
      <c r="N290" s="5">
        <v>79.53245033112583</v>
      </c>
      <c r="O290" s="5">
        <v>83.04222222222221</v>
      </c>
      <c r="P290" s="5">
        <v>70.86</v>
      </c>
      <c r="Q290" s="5">
        <v>10.102649006622517</v>
      </c>
      <c r="R290" s="5">
        <v>12.877777777777778</v>
      </c>
      <c r="S290" s="5">
        <v>0.0</v>
      </c>
      <c r="T290" s="5">
        <v>13.409271523178814</v>
      </c>
      <c r="U290" s="5">
        <v>10.63888888888889</v>
      </c>
      <c r="V290" s="5">
        <v>12.970000000000002</v>
      </c>
      <c r="W290" s="5">
        <v>547.7284768211921</v>
      </c>
      <c r="X290" s="5">
        <v>697.1444444444444</v>
      </c>
      <c r="Y290" s="5">
        <v>280.1</v>
      </c>
      <c r="Z290" s="5">
        <v>1.96</v>
      </c>
      <c r="AA290" s="5">
        <v>30.0</v>
      </c>
      <c r="AB290" s="5">
        <v>24.0</v>
      </c>
      <c r="AC290" s="5">
        <v>9.0</v>
      </c>
      <c r="AD290" s="5">
        <v>36.0</v>
      </c>
      <c r="AE290" s="5">
        <v>0.0</v>
      </c>
      <c r="AF290" s="5">
        <v>43.0</v>
      </c>
      <c r="AG290" s="5">
        <v>46.0</v>
      </c>
      <c r="AH290" s="5">
        <v>37908.33167563433</v>
      </c>
      <c r="AI290" s="5">
        <v>77525.0</v>
      </c>
      <c r="AJ290" s="5">
        <f t="shared" si="8"/>
        <v>205754642.7</v>
      </c>
      <c r="AK290" s="6">
        <v>2.335467E8</v>
      </c>
    </row>
    <row r="291" ht="16.5" customHeight="1">
      <c r="A291" s="7">
        <v>44121.0</v>
      </c>
      <c r="B291" s="8">
        <v>20.78145695364238</v>
      </c>
      <c r="C291" s="8">
        <v>20.66888888888889</v>
      </c>
      <c r="D291" s="8">
        <v>13.01</v>
      </c>
      <c r="E291" s="8">
        <v>26.172847682119194</v>
      </c>
      <c r="F291" s="8">
        <v>25.73222222222222</v>
      </c>
      <c r="G291" s="8">
        <v>19.84</v>
      </c>
      <c r="H291" s="8">
        <v>16.402649006622514</v>
      </c>
      <c r="I291" s="8">
        <v>16.85666666666667</v>
      </c>
      <c r="J291" s="8">
        <v>7.5200000000000005</v>
      </c>
      <c r="K291" s="8">
        <v>9.770198675496692</v>
      </c>
      <c r="L291" s="8">
        <v>8.875555555555556</v>
      </c>
      <c r="M291" s="8">
        <v>12.319999999999999</v>
      </c>
      <c r="N291" s="8">
        <v>79.47284768211921</v>
      </c>
      <c r="O291" s="8">
        <v>82.9722222222222</v>
      </c>
      <c r="P291" s="8">
        <v>71.52000000000001</v>
      </c>
      <c r="Q291" s="8">
        <v>9.880794701986755</v>
      </c>
      <c r="R291" s="8">
        <v>12.877777777777778</v>
      </c>
      <c r="S291" s="8">
        <v>0.0</v>
      </c>
      <c r="T291" s="8">
        <v>13.39867549668875</v>
      </c>
      <c r="U291" s="8">
        <v>10.513333333333335</v>
      </c>
      <c r="V291" s="8">
        <v>12.06</v>
      </c>
      <c r="W291" s="8">
        <v>547.476821192053</v>
      </c>
      <c r="X291" s="8">
        <v>693.8333333333334</v>
      </c>
      <c r="Y291" s="8">
        <v>265.9</v>
      </c>
      <c r="Z291" s="8">
        <v>2.02</v>
      </c>
      <c r="AA291" s="8">
        <v>31.0</v>
      </c>
      <c r="AB291" s="8">
        <v>28.0</v>
      </c>
      <c r="AC291" s="8">
        <v>9.0</v>
      </c>
      <c r="AD291" s="8">
        <v>36.0</v>
      </c>
      <c r="AE291" s="8">
        <v>0.0</v>
      </c>
      <c r="AF291" s="8">
        <v>29.0</v>
      </c>
      <c r="AG291" s="8">
        <v>58.0</v>
      </c>
      <c r="AH291" s="8">
        <v>40864.17623669223</v>
      </c>
      <c r="AI291" s="8">
        <v>95450.0</v>
      </c>
      <c r="AJ291" s="8">
        <f t="shared" si="8"/>
        <v>238536212.2</v>
      </c>
      <c r="AK291" s="9">
        <v>2.707562E8</v>
      </c>
    </row>
    <row r="292" ht="16.5" customHeight="1">
      <c r="A292" s="4">
        <v>44122.0</v>
      </c>
      <c r="B292" s="5">
        <v>20.775496688741715</v>
      </c>
      <c r="C292" s="5">
        <v>20.568888888888893</v>
      </c>
      <c r="D292" s="5">
        <v>12.8</v>
      </c>
      <c r="E292" s="5">
        <v>26.189403973509926</v>
      </c>
      <c r="F292" s="5">
        <v>25.679999999999993</v>
      </c>
      <c r="G292" s="5">
        <v>19.669999999999998</v>
      </c>
      <c r="H292" s="5">
        <v>16.388079470198676</v>
      </c>
      <c r="I292" s="5">
        <v>16.720000000000006</v>
      </c>
      <c r="J292" s="5">
        <v>7.190000000000002</v>
      </c>
      <c r="K292" s="5">
        <v>9.80132450331126</v>
      </c>
      <c r="L292" s="5">
        <v>8.959999999999999</v>
      </c>
      <c r="M292" s="5">
        <v>12.479999999999999</v>
      </c>
      <c r="N292" s="5">
        <v>79.40132450331124</v>
      </c>
      <c r="O292" s="5">
        <v>82.7411111111111</v>
      </c>
      <c r="P292" s="5">
        <v>70.75</v>
      </c>
      <c r="Q292" s="5">
        <v>9.794701986754967</v>
      </c>
      <c r="R292" s="5">
        <v>12.872222222222222</v>
      </c>
      <c r="S292" s="5">
        <v>0.0</v>
      </c>
      <c r="T292" s="5">
        <v>13.432450331125835</v>
      </c>
      <c r="U292" s="5">
        <v>10.643333333333336</v>
      </c>
      <c r="V292" s="5">
        <v>12.330000000000002</v>
      </c>
      <c r="W292" s="5">
        <v>544.3973509933775</v>
      </c>
      <c r="X292" s="5">
        <v>688.4888888888889</v>
      </c>
      <c r="Y292" s="5">
        <v>286.9</v>
      </c>
      <c r="Z292" s="5">
        <v>0.0</v>
      </c>
      <c r="AA292" s="5"/>
      <c r="AB292" s="5"/>
      <c r="AC292" s="5"/>
      <c r="AD292" s="5"/>
      <c r="AE292" s="5"/>
      <c r="AF292" s="5"/>
      <c r="AG292" s="5"/>
      <c r="AH292" s="5">
        <v>0.0</v>
      </c>
      <c r="AI292" s="5">
        <v>0.0</v>
      </c>
      <c r="AJ292" s="5">
        <f t="shared" si="8"/>
        <v>0</v>
      </c>
      <c r="AK292" s="6">
        <v>0.0</v>
      </c>
    </row>
    <row r="293" ht="16.5" customHeight="1">
      <c r="A293" s="7">
        <v>44123.0</v>
      </c>
      <c r="B293" s="8">
        <v>20.769536423841053</v>
      </c>
      <c r="C293" s="8">
        <v>20.418888888888894</v>
      </c>
      <c r="D293" s="8">
        <v>12.49</v>
      </c>
      <c r="E293" s="8">
        <v>26.21589403973509</v>
      </c>
      <c r="F293" s="8">
        <v>25.568888888888882</v>
      </c>
      <c r="G293" s="8">
        <v>19.560000000000002</v>
      </c>
      <c r="H293" s="8">
        <v>16.360927152317878</v>
      </c>
      <c r="I293" s="8">
        <v>16.49555555555556</v>
      </c>
      <c r="J293" s="8">
        <v>6.470000000000001</v>
      </c>
      <c r="K293" s="8">
        <v>9.85496688741722</v>
      </c>
      <c r="L293" s="8">
        <v>9.073333333333334</v>
      </c>
      <c r="M293" s="8">
        <v>13.09</v>
      </c>
      <c r="N293" s="8">
        <v>79.37483443708607</v>
      </c>
      <c r="O293" s="8">
        <v>82.54</v>
      </c>
      <c r="P293" s="8">
        <v>70.75999999999999</v>
      </c>
      <c r="Q293" s="8">
        <v>9.794701986754967</v>
      </c>
      <c r="R293" s="8">
        <v>12.572222222222223</v>
      </c>
      <c r="S293" s="8">
        <v>0.0</v>
      </c>
      <c r="T293" s="8">
        <v>13.442384105960272</v>
      </c>
      <c r="U293" s="8">
        <v>10.716666666666669</v>
      </c>
      <c r="V293" s="8">
        <v>12.24</v>
      </c>
      <c r="W293" s="8">
        <v>548.066225165563</v>
      </c>
      <c r="X293" s="8">
        <v>686.7666666666667</v>
      </c>
      <c r="Y293" s="8">
        <v>294.6</v>
      </c>
      <c r="Z293" s="8">
        <v>2.05</v>
      </c>
      <c r="AA293" s="8">
        <v>66.0</v>
      </c>
      <c r="AB293" s="8">
        <v>33.0</v>
      </c>
      <c r="AC293" s="8">
        <v>11.0</v>
      </c>
      <c r="AD293" s="8">
        <v>46.0</v>
      </c>
      <c r="AE293" s="8">
        <v>0.0</v>
      </c>
      <c r="AF293" s="8">
        <v>49.0</v>
      </c>
      <c r="AG293" s="8">
        <v>84.0</v>
      </c>
      <c r="AH293" s="8">
        <v>38780.62834655404</v>
      </c>
      <c r="AI293" s="8">
        <v>216156.0</v>
      </c>
      <c r="AJ293" s="8">
        <f t="shared" si="8"/>
        <v>567678869.4</v>
      </c>
      <c r="AK293" s="9">
        <v>6.443574E8</v>
      </c>
    </row>
    <row r="294" ht="16.5" customHeight="1">
      <c r="A294" s="4">
        <v>44124.0</v>
      </c>
      <c r="B294" s="5">
        <v>20.75562913907284</v>
      </c>
      <c r="C294" s="5">
        <v>20.270000000000003</v>
      </c>
      <c r="D294" s="5">
        <v>12.27</v>
      </c>
      <c r="E294" s="5">
        <v>26.218543046357606</v>
      </c>
      <c r="F294" s="5">
        <v>25.474444444444437</v>
      </c>
      <c r="G294" s="5">
        <v>19.580000000000002</v>
      </c>
      <c r="H294" s="5">
        <v>16.35033112582781</v>
      </c>
      <c r="I294" s="5">
        <v>16.300000000000004</v>
      </c>
      <c r="J294" s="5">
        <v>6.0</v>
      </c>
      <c r="K294" s="5">
        <v>9.868211920529804</v>
      </c>
      <c r="L294" s="5">
        <v>9.174444444444447</v>
      </c>
      <c r="M294" s="5">
        <v>13.579999999999998</v>
      </c>
      <c r="N294" s="5">
        <v>79.34900662251655</v>
      </c>
      <c r="O294" s="5">
        <v>82.51444444444445</v>
      </c>
      <c r="P294" s="5">
        <v>70.64999999999999</v>
      </c>
      <c r="Q294" s="5">
        <v>9.794701986754967</v>
      </c>
      <c r="R294" s="5">
        <v>12.572222222222223</v>
      </c>
      <c r="S294" s="5">
        <v>0.0</v>
      </c>
      <c r="T294" s="5">
        <v>13.384768211920537</v>
      </c>
      <c r="U294" s="5">
        <v>10.65666666666667</v>
      </c>
      <c r="V294" s="5">
        <v>12.190000000000001</v>
      </c>
      <c r="W294" s="5">
        <v>551.4635761589404</v>
      </c>
      <c r="X294" s="5">
        <v>692.4666666666667</v>
      </c>
      <c r="Y294" s="5">
        <v>321.7</v>
      </c>
      <c r="Z294" s="5">
        <v>2.06</v>
      </c>
      <c r="AA294" s="5">
        <v>49.0</v>
      </c>
      <c r="AB294" s="5">
        <v>18.0</v>
      </c>
      <c r="AC294" s="5">
        <v>10.0</v>
      </c>
      <c r="AD294" s="5">
        <v>32.0</v>
      </c>
      <c r="AE294" s="5">
        <v>0.0</v>
      </c>
      <c r="AF294" s="5">
        <v>24.0</v>
      </c>
      <c r="AG294" s="5">
        <v>70.0</v>
      </c>
      <c r="AH294" s="5">
        <v>41481.16346611513</v>
      </c>
      <c r="AI294" s="5">
        <v>164369.0</v>
      </c>
      <c r="AJ294" s="5">
        <f t="shared" si="8"/>
        <v>424343252.9</v>
      </c>
      <c r="AK294" s="6">
        <v>4.816609E8</v>
      </c>
    </row>
    <row r="295" ht="16.5" customHeight="1">
      <c r="A295" s="7">
        <v>44125.0</v>
      </c>
      <c r="B295" s="8">
        <v>20.735099337748338</v>
      </c>
      <c r="C295" s="8">
        <v>20.16444444444445</v>
      </c>
      <c r="D295" s="8">
        <v>12.040000000000001</v>
      </c>
      <c r="E295" s="8">
        <v>26.21589403973509</v>
      </c>
      <c r="F295" s="8">
        <v>25.461111111111105</v>
      </c>
      <c r="G295" s="8">
        <v>19.58</v>
      </c>
      <c r="H295" s="8">
        <v>16.312582781456953</v>
      </c>
      <c r="I295" s="8">
        <v>16.130000000000003</v>
      </c>
      <c r="J295" s="8">
        <v>5.61</v>
      </c>
      <c r="K295" s="8">
        <v>9.903311258278146</v>
      </c>
      <c r="L295" s="8">
        <v>9.331111111111111</v>
      </c>
      <c r="M295" s="8">
        <v>13.969999999999999</v>
      </c>
      <c r="N295" s="8">
        <v>79.30529801324504</v>
      </c>
      <c r="O295" s="8">
        <v>82.26555555555557</v>
      </c>
      <c r="P295" s="8">
        <v>70.59</v>
      </c>
      <c r="Q295" s="8">
        <v>9.794701986754967</v>
      </c>
      <c r="R295" s="8">
        <v>12.03888888888889</v>
      </c>
      <c r="S295" s="8">
        <v>0.0</v>
      </c>
      <c r="T295" s="8">
        <v>13.38278145695365</v>
      </c>
      <c r="U295" s="8">
        <v>10.787777777777782</v>
      </c>
      <c r="V295" s="8">
        <v>12.22</v>
      </c>
      <c r="W295" s="8">
        <v>553.7483443708609</v>
      </c>
      <c r="X295" s="8">
        <v>685.6777777777778</v>
      </c>
      <c r="Y295" s="8">
        <v>350.4</v>
      </c>
      <c r="Z295" s="8">
        <v>1.9</v>
      </c>
      <c r="AA295" s="8">
        <v>45.0</v>
      </c>
      <c r="AB295" s="8">
        <v>23.0</v>
      </c>
      <c r="AC295" s="8">
        <v>10.0</v>
      </c>
      <c r="AD295" s="8">
        <v>40.0</v>
      </c>
      <c r="AE295" s="8">
        <v>0.0</v>
      </c>
      <c r="AF295" s="8">
        <v>44.0</v>
      </c>
      <c r="AG295" s="8">
        <v>54.0</v>
      </c>
      <c r="AH295" s="8">
        <v>38764.67903657285</v>
      </c>
      <c r="AI295" s="8">
        <v>155323.0</v>
      </c>
      <c r="AJ295" s="8">
        <f t="shared" si="8"/>
        <v>390592935.8</v>
      </c>
      <c r="AK295" s="9">
        <v>4.433518E8</v>
      </c>
    </row>
    <row r="296" ht="16.5" customHeight="1">
      <c r="A296" s="4">
        <v>44126.0</v>
      </c>
      <c r="B296" s="5">
        <v>20.696688741721847</v>
      </c>
      <c r="C296" s="5">
        <v>20.07</v>
      </c>
      <c r="D296" s="5">
        <v>11.78</v>
      </c>
      <c r="E296" s="5">
        <v>26.16092715231787</v>
      </c>
      <c r="F296" s="5">
        <v>25.414444444444435</v>
      </c>
      <c r="G296" s="5">
        <v>19.28</v>
      </c>
      <c r="H296" s="5">
        <v>16.28675496688742</v>
      </c>
      <c r="I296" s="5">
        <v>16.002222222222226</v>
      </c>
      <c r="J296" s="5">
        <v>5.5200000000000005</v>
      </c>
      <c r="K296" s="5">
        <v>9.874172185430465</v>
      </c>
      <c r="L296" s="5">
        <v>9.412222222222224</v>
      </c>
      <c r="M296" s="5">
        <v>13.76</v>
      </c>
      <c r="N296" s="5">
        <v>79.38940397350993</v>
      </c>
      <c r="O296" s="5">
        <v>82.14</v>
      </c>
      <c r="P296" s="5">
        <v>71.26000000000002</v>
      </c>
      <c r="Q296" s="5">
        <v>9.794701986754967</v>
      </c>
      <c r="R296" s="5">
        <v>10.527777777777779</v>
      </c>
      <c r="S296" s="5">
        <v>0.0</v>
      </c>
      <c r="T296" s="5">
        <v>13.247682119205303</v>
      </c>
      <c r="U296" s="5">
        <v>10.820000000000004</v>
      </c>
      <c r="V296" s="5">
        <v>11.6</v>
      </c>
      <c r="W296" s="5">
        <v>555.9933774834437</v>
      </c>
      <c r="X296" s="5">
        <v>680.3777777777777</v>
      </c>
      <c r="Y296" s="5">
        <v>398.5</v>
      </c>
      <c r="Z296" s="5">
        <v>1.71</v>
      </c>
      <c r="AA296" s="5">
        <v>42.0</v>
      </c>
      <c r="AB296" s="5">
        <v>23.0</v>
      </c>
      <c r="AC296" s="5">
        <v>10.0</v>
      </c>
      <c r="AD296" s="5">
        <v>36.0</v>
      </c>
      <c r="AE296" s="5">
        <v>0.0</v>
      </c>
      <c r="AF296" s="5">
        <v>36.0</v>
      </c>
      <c r="AG296" s="5">
        <v>64.0</v>
      </c>
      <c r="AH296" s="5">
        <v>39101.78580651044</v>
      </c>
      <c r="AI296" s="5">
        <v>150537.0</v>
      </c>
      <c r="AJ296" s="5">
        <f t="shared" si="8"/>
        <v>386371624.3</v>
      </c>
      <c r="AK296" s="6">
        <v>4.385603E8</v>
      </c>
    </row>
    <row r="297" ht="16.5" customHeight="1">
      <c r="A297" s="7">
        <v>44127.0</v>
      </c>
      <c r="B297" s="8">
        <v>20.652317880794694</v>
      </c>
      <c r="C297" s="8">
        <v>19.976666666666667</v>
      </c>
      <c r="D297" s="8">
        <v>11.389999999999999</v>
      </c>
      <c r="E297" s="8">
        <v>26.121192052980124</v>
      </c>
      <c r="F297" s="8">
        <v>25.372222222222216</v>
      </c>
      <c r="G297" s="8">
        <v>18.88</v>
      </c>
      <c r="H297" s="8">
        <v>16.234437086092715</v>
      </c>
      <c r="I297" s="8">
        <v>15.867777777777778</v>
      </c>
      <c r="J297" s="8">
        <v>5.01</v>
      </c>
      <c r="K297" s="8">
        <v>9.88675496688742</v>
      </c>
      <c r="L297" s="8">
        <v>9.504444444444447</v>
      </c>
      <c r="M297" s="8">
        <v>13.870000000000001</v>
      </c>
      <c r="N297" s="8">
        <v>79.41456953642384</v>
      </c>
      <c r="O297" s="8">
        <v>81.94666666666666</v>
      </c>
      <c r="P297" s="8">
        <v>71.19000000000001</v>
      </c>
      <c r="Q297" s="8">
        <v>9.778145695364238</v>
      </c>
      <c r="R297" s="8">
        <v>9.977777777777778</v>
      </c>
      <c r="S297" s="8">
        <v>0.0</v>
      </c>
      <c r="T297" s="8">
        <v>13.190728476821196</v>
      </c>
      <c r="U297" s="8">
        <v>10.867777777777782</v>
      </c>
      <c r="V297" s="8">
        <v>11.28</v>
      </c>
      <c r="W297" s="8">
        <v>559.2649006622516</v>
      </c>
      <c r="X297" s="8">
        <v>672.1222222222223</v>
      </c>
      <c r="Y297" s="8">
        <v>421.2</v>
      </c>
      <c r="Z297" s="8">
        <v>1.84</v>
      </c>
      <c r="AA297" s="8">
        <v>32.0</v>
      </c>
      <c r="AB297" s="8">
        <v>21.0</v>
      </c>
      <c r="AC297" s="8">
        <v>7.0</v>
      </c>
      <c r="AD297" s="8">
        <v>24.0</v>
      </c>
      <c r="AE297" s="8">
        <v>0.0</v>
      </c>
      <c r="AF297" s="8">
        <v>10.0</v>
      </c>
      <c r="AG297" s="8">
        <v>55.0</v>
      </c>
      <c r="AH297" s="8">
        <v>42046.16246692723</v>
      </c>
      <c r="AI297" s="8">
        <v>150832.0</v>
      </c>
      <c r="AJ297" s="8">
        <f t="shared" si="8"/>
        <v>381966271.9</v>
      </c>
      <c r="AK297" s="9">
        <v>4.335599E8</v>
      </c>
    </row>
    <row r="298" ht="16.5" customHeight="1">
      <c r="A298" s="4">
        <v>44128.0</v>
      </c>
      <c r="B298" s="5">
        <v>20.592052980132443</v>
      </c>
      <c r="C298" s="5">
        <v>19.833333333333336</v>
      </c>
      <c r="D298" s="5">
        <v>10.969999999999999</v>
      </c>
      <c r="E298" s="5">
        <v>26.054304635761582</v>
      </c>
      <c r="F298" s="5">
        <v>25.23888888888888</v>
      </c>
      <c r="G298" s="5">
        <v>18.29</v>
      </c>
      <c r="H298" s="5">
        <v>16.183443708609275</v>
      </c>
      <c r="I298" s="5">
        <v>15.698888888888892</v>
      </c>
      <c r="J298" s="5">
        <v>4.68</v>
      </c>
      <c r="K298" s="5">
        <v>9.87086092715232</v>
      </c>
      <c r="L298" s="5">
        <v>9.540000000000001</v>
      </c>
      <c r="M298" s="5">
        <v>13.610000000000003</v>
      </c>
      <c r="N298" s="5">
        <v>79.29668874172187</v>
      </c>
      <c r="O298" s="5">
        <v>81.49000000000001</v>
      </c>
      <c r="P298" s="5">
        <v>69.5</v>
      </c>
      <c r="Q298" s="5">
        <v>9.778145695364238</v>
      </c>
      <c r="R298" s="5">
        <v>9.9</v>
      </c>
      <c r="S298" s="5">
        <v>0.0</v>
      </c>
      <c r="T298" s="5">
        <v>13.167549668874178</v>
      </c>
      <c r="U298" s="5">
        <v>10.945555555555558</v>
      </c>
      <c r="V298" s="5">
        <v>11.42</v>
      </c>
      <c r="W298" s="5">
        <v>559.2649006622516</v>
      </c>
      <c r="X298" s="5">
        <v>656.2333333333333</v>
      </c>
      <c r="Y298" s="5">
        <v>395.5</v>
      </c>
      <c r="Z298" s="5">
        <v>1.86</v>
      </c>
      <c r="AA298" s="5">
        <v>28.0</v>
      </c>
      <c r="AB298" s="5">
        <v>20.0</v>
      </c>
      <c r="AC298" s="5">
        <v>8.0</v>
      </c>
      <c r="AD298" s="5">
        <v>28.0</v>
      </c>
      <c r="AE298" s="5">
        <v>0.0</v>
      </c>
      <c r="AF298" s="5">
        <v>18.0</v>
      </c>
      <c r="AG298" s="5">
        <v>49.0</v>
      </c>
      <c r="AH298" s="5">
        <v>40568.43998042325</v>
      </c>
      <c r="AI298" s="5">
        <v>104218.0</v>
      </c>
      <c r="AJ298" s="5">
        <f t="shared" si="8"/>
        <v>250829686.2</v>
      </c>
      <c r="AK298" s="6">
        <v>2.847102E8</v>
      </c>
    </row>
    <row r="299" ht="16.5" customHeight="1">
      <c r="A299" s="7">
        <v>44129.0</v>
      </c>
      <c r="B299" s="8">
        <v>20.52649006622516</v>
      </c>
      <c r="C299" s="8">
        <v>19.68888888888889</v>
      </c>
      <c r="D299" s="8">
        <v>10.739999999999998</v>
      </c>
      <c r="E299" s="8">
        <v>25.97947019867549</v>
      </c>
      <c r="F299" s="8">
        <v>25.114444444444437</v>
      </c>
      <c r="G299" s="8">
        <v>17.89</v>
      </c>
      <c r="H299" s="8">
        <v>16.13245033112583</v>
      </c>
      <c r="I299" s="8">
        <v>15.533333333333335</v>
      </c>
      <c r="J299" s="8">
        <v>4.61</v>
      </c>
      <c r="K299" s="8">
        <v>9.847019867549669</v>
      </c>
      <c r="L299" s="8">
        <v>9.581111111111111</v>
      </c>
      <c r="M299" s="8">
        <v>13.280000000000001</v>
      </c>
      <c r="N299" s="8">
        <v>79.11589403973511</v>
      </c>
      <c r="O299" s="8">
        <v>80.90777777777778</v>
      </c>
      <c r="P299" s="8">
        <v>66.53999999999999</v>
      </c>
      <c r="Q299" s="8">
        <v>9.778145695364238</v>
      </c>
      <c r="R299" s="8">
        <v>9.872222222222222</v>
      </c>
      <c r="S299" s="8">
        <v>0.0</v>
      </c>
      <c r="T299" s="8">
        <v>13.124503311258282</v>
      </c>
      <c r="U299" s="8">
        <v>11.03555555555556</v>
      </c>
      <c r="V299" s="8">
        <v>12.24</v>
      </c>
      <c r="W299" s="8">
        <v>558.9139072847682</v>
      </c>
      <c r="X299" s="8">
        <v>640.3444444444444</v>
      </c>
      <c r="Y299" s="8">
        <v>373.7</v>
      </c>
      <c r="Z299" s="8">
        <v>0.0</v>
      </c>
      <c r="AA299" s="8"/>
      <c r="AB299" s="8"/>
      <c r="AC299" s="8"/>
      <c r="AD299" s="8"/>
      <c r="AE299" s="8"/>
      <c r="AF299" s="8"/>
      <c r="AG299" s="8"/>
      <c r="AH299" s="8">
        <v>0.0</v>
      </c>
      <c r="AI299" s="8">
        <v>0.0</v>
      </c>
      <c r="AJ299" s="8">
        <f t="shared" si="8"/>
        <v>0</v>
      </c>
      <c r="AK299" s="9">
        <v>0.0</v>
      </c>
    </row>
    <row r="300" ht="16.5" customHeight="1">
      <c r="A300" s="4">
        <v>44130.0</v>
      </c>
      <c r="B300" s="5">
        <v>20.490728476821193</v>
      </c>
      <c r="C300" s="5">
        <v>19.58666666666667</v>
      </c>
      <c r="D300" s="5">
        <v>10.959999999999999</v>
      </c>
      <c r="E300" s="5">
        <v>25.93245033112582</v>
      </c>
      <c r="F300" s="5">
        <v>25.03444444444444</v>
      </c>
      <c r="G300" s="5">
        <v>17.740000000000002</v>
      </c>
      <c r="H300" s="5">
        <v>16.103311258278143</v>
      </c>
      <c r="I300" s="5">
        <v>15.40888888888889</v>
      </c>
      <c r="J300" s="5">
        <v>5.05</v>
      </c>
      <c r="K300" s="5">
        <v>9.829139072847683</v>
      </c>
      <c r="L300" s="5">
        <v>9.625555555555556</v>
      </c>
      <c r="M300" s="5">
        <v>12.690000000000001</v>
      </c>
      <c r="N300" s="5">
        <v>79.06953642384107</v>
      </c>
      <c r="O300" s="5">
        <v>80.43777777777777</v>
      </c>
      <c r="P300" s="5">
        <v>65.8</v>
      </c>
      <c r="Q300" s="5">
        <v>9.778145695364238</v>
      </c>
      <c r="R300" s="5">
        <v>9.827777777777778</v>
      </c>
      <c r="S300" s="5">
        <v>0.0</v>
      </c>
      <c r="T300" s="5">
        <v>13.04834437086093</v>
      </c>
      <c r="U300" s="5">
        <v>11.12555555555556</v>
      </c>
      <c r="V300" s="5">
        <v>12.27</v>
      </c>
      <c r="W300" s="5">
        <v>558.9139072847682</v>
      </c>
      <c r="X300" s="5">
        <v>625.6444444444444</v>
      </c>
      <c r="Y300" s="5">
        <v>373.7</v>
      </c>
      <c r="Z300" s="5">
        <v>1.88</v>
      </c>
      <c r="AA300" s="5">
        <v>31.0</v>
      </c>
      <c r="AB300" s="5">
        <v>19.0</v>
      </c>
      <c r="AC300" s="5">
        <v>9.0</v>
      </c>
      <c r="AD300" s="5">
        <v>39.0</v>
      </c>
      <c r="AE300" s="5">
        <v>0.0</v>
      </c>
      <c r="AF300" s="5">
        <v>8.0</v>
      </c>
      <c r="AG300" s="5">
        <v>76.0</v>
      </c>
      <c r="AH300" s="5">
        <v>43936.09109376549</v>
      </c>
      <c r="AI300" s="5">
        <v>171087.0</v>
      </c>
      <c r="AJ300" s="5">
        <f t="shared" si="8"/>
        <v>437800087.4</v>
      </c>
      <c r="AK300" s="6">
        <v>4.969354E8</v>
      </c>
    </row>
    <row r="301" ht="16.5" customHeight="1">
      <c r="A301" s="7">
        <v>44131.0</v>
      </c>
      <c r="B301" s="8">
        <v>20.44701986754967</v>
      </c>
      <c r="C301" s="8">
        <v>19.470000000000002</v>
      </c>
      <c r="D301" s="8">
        <v>10.96</v>
      </c>
      <c r="E301" s="8">
        <v>25.899999999999995</v>
      </c>
      <c r="F301" s="8">
        <v>24.989999999999995</v>
      </c>
      <c r="G301" s="8">
        <v>18.009999999999998</v>
      </c>
      <c r="H301" s="8">
        <v>16.052317880794703</v>
      </c>
      <c r="I301" s="8">
        <v>15.215555555555559</v>
      </c>
      <c r="J301" s="8">
        <v>4.86</v>
      </c>
      <c r="K301" s="8">
        <v>9.847682119205299</v>
      </c>
      <c r="L301" s="8">
        <v>9.774444444444445</v>
      </c>
      <c r="M301" s="8">
        <v>13.15</v>
      </c>
      <c r="N301" s="8">
        <v>79.08741721854307</v>
      </c>
      <c r="O301" s="8">
        <v>80.09666666666666</v>
      </c>
      <c r="P301" s="8">
        <v>64.74000000000001</v>
      </c>
      <c r="Q301" s="8">
        <v>9.778145695364238</v>
      </c>
      <c r="R301" s="8">
        <v>9.594444444444445</v>
      </c>
      <c r="S301" s="8">
        <v>0.0</v>
      </c>
      <c r="T301" s="8">
        <v>13.005960264900665</v>
      </c>
      <c r="U301" s="8">
        <v>11.223333333333336</v>
      </c>
      <c r="V301" s="8">
        <v>12.8</v>
      </c>
      <c r="W301" s="8">
        <v>560.2847682119206</v>
      </c>
      <c r="X301" s="8">
        <v>612.0555555555555</v>
      </c>
      <c r="Y301" s="8">
        <v>371.9</v>
      </c>
      <c r="Z301" s="8">
        <v>2.01</v>
      </c>
      <c r="AA301" s="8">
        <v>28.0</v>
      </c>
      <c r="AB301" s="8">
        <v>14.0</v>
      </c>
      <c r="AC301" s="8">
        <v>7.0</v>
      </c>
      <c r="AD301" s="8">
        <v>28.0</v>
      </c>
      <c r="AE301" s="8">
        <v>0.0</v>
      </c>
      <c r="AF301" s="8">
        <v>4.0</v>
      </c>
      <c r="AG301" s="8">
        <v>55.0</v>
      </c>
      <c r="AH301" s="8">
        <v>41782.00519542631</v>
      </c>
      <c r="AI301" s="8">
        <v>141613.0</v>
      </c>
      <c r="AJ301" s="8">
        <f t="shared" si="8"/>
        <v>362551939.2</v>
      </c>
      <c r="AK301" s="9">
        <v>4.115232E8</v>
      </c>
    </row>
    <row r="302" ht="16.5" customHeight="1">
      <c r="A302" s="4">
        <v>44132.0</v>
      </c>
      <c r="B302" s="5">
        <v>20.40132450331126</v>
      </c>
      <c r="C302" s="5">
        <v>19.355555555555554</v>
      </c>
      <c r="D302" s="5">
        <v>10.920000000000002</v>
      </c>
      <c r="E302" s="5">
        <v>25.84966887417218</v>
      </c>
      <c r="F302" s="5">
        <v>24.95333333333333</v>
      </c>
      <c r="G302" s="5">
        <v>18.119999999999997</v>
      </c>
      <c r="H302" s="5">
        <v>16.011258278145696</v>
      </c>
      <c r="I302" s="5">
        <v>15.030000000000001</v>
      </c>
      <c r="J302" s="5">
        <v>4.7</v>
      </c>
      <c r="K302" s="5">
        <v>9.838410596026492</v>
      </c>
      <c r="L302" s="5">
        <v>9.923333333333334</v>
      </c>
      <c r="M302" s="5">
        <v>13.419999999999998</v>
      </c>
      <c r="N302" s="5">
        <v>79.13774834437086</v>
      </c>
      <c r="O302" s="5">
        <v>79.82555555555555</v>
      </c>
      <c r="P302" s="5">
        <v>65.26</v>
      </c>
      <c r="Q302" s="5">
        <v>9.778145695364238</v>
      </c>
      <c r="R302" s="5">
        <v>8.688888888888888</v>
      </c>
      <c r="S302" s="5">
        <v>0.0</v>
      </c>
      <c r="T302" s="5">
        <v>12.928476821192056</v>
      </c>
      <c r="U302" s="5">
        <v>11.323333333333336</v>
      </c>
      <c r="V302" s="5">
        <v>12.48</v>
      </c>
      <c r="W302" s="5">
        <v>563.615894039735</v>
      </c>
      <c r="X302" s="5">
        <v>602.1888888888889</v>
      </c>
      <c r="Y302" s="5">
        <v>394.1</v>
      </c>
      <c r="Z302" s="5">
        <v>2.03</v>
      </c>
      <c r="AA302" s="5">
        <v>38.0</v>
      </c>
      <c r="AB302" s="5">
        <v>17.0</v>
      </c>
      <c r="AC302" s="5">
        <v>10.0</v>
      </c>
      <c r="AD302" s="5">
        <v>30.0</v>
      </c>
      <c r="AE302" s="5">
        <v>0.0</v>
      </c>
      <c r="AF302" s="5">
        <v>5.0</v>
      </c>
      <c r="AG302" s="5">
        <v>76.0</v>
      </c>
      <c r="AH302" s="5">
        <v>42394.51123943951</v>
      </c>
      <c r="AI302" s="5">
        <v>164640.0</v>
      </c>
      <c r="AJ302" s="5">
        <f t="shared" si="8"/>
        <v>408422701.9</v>
      </c>
      <c r="AK302" s="6">
        <v>4.635899E8</v>
      </c>
    </row>
    <row r="303" ht="16.5" customHeight="1">
      <c r="A303" s="7">
        <v>44133.0</v>
      </c>
      <c r="B303" s="8">
        <v>20.364238410596027</v>
      </c>
      <c r="C303" s="8">
        <v>19.26888888888889</v>
      </c>
      <c r="D303" s="8">
        <v>11.240000000000002</v>
      </c>
      <c r="E303" s="8">
        <v>25.794039735099332</v>
      </c>
      <c r="F303" s="8">
        <v>24.90555555555555</v>
      </c>
      <c r="G303" s="8">
        <v>18.05</v>
      </c>
      <c r="H303" s="8">
        <v>16.00132450331126</v>
      </c>
      <c r="I303" s="8">
        <v>14.901111111111113</v>
      </c>
      <c r="J303" s="8">
        <v>5.43</v>
      </c>
      <c r="K303" s="8">
        <v>9.792715231788078</v>
      </c>
      <c r="L303" s="8">
        <v>10.004444444444445</v>
      </c>
      <c r="M303" s="8">
        <v>12.620000000000001</v>
      </c>
      <c r="N303" s="8">
        <v>79.11390728476822</v>
      </c>
      <c r="O303" s="8">
        <v>79.37888888888888</v>
      </c>
      <c r="P303" s="8">
        <v>64.15</v>
      </c>
      <c r="Q303" s="8">
        <v>9.778145695364238</v>
      </c>
      <c r="R303" s="8">
        <v>7.727777777777778</v>
      </c>
      <c r="S303" s="8">
        <v>0.0</v>
      </c>
      <c r="T303" s="8">
        <v>12.83973509933775</v>
      </c>
      <c r="U303" s="8">
        <v>11.43</v>
      </c>
      <c r="V303" s="8">
        <v>12.15</v>
      </c>
      <c r="W303" s="8">
        <v>563.4834437086092</v>
      </c>
      <c r="X303" s="8">
        <v>586.9222222222222</v>
      </c>
      <c r="Y303" s="8">
        <v>338.7</v>
      </c>
      <c r="Z303" s="8">
        <v>1.82</v>
      </c>
      <c r="AA303" s="8">
        <v>31.0</v>
      </c>
      <c r="AB303" s="8">
        <v>23.0</v>
      </c>
      <c r="AC303" s="8">
        <v>7.0</v>
      </c>
      <c r="AD303" s="8">
        <v>28.0</v>
      </c>
      <c r="AE303" s="8">
        <v>0.0</v>
      </c>
      <c r="AF303" s="8">
        <v>0.0</v>
      </c>
      <c r="AG303" s="8">
        <v>76.0</v>
      </c>
      <c r="AH303" s="8">
        <v>41272.01335735832</v>
      </c>
      <c r="AI303" s="8">
        <v>141102.0</v>
      </c>
      <c r="AJ303" s="8">
        <f t="shared" si="8"/>
        <v>341427585.5</v>
      </c>
      <c r="AK303" s="9">
        <v>3.875455E8</v>
      </c>
    </row>
    <row r="304" ht="16.5" customHeight="1">
      <c r="A304" s="4">
        <v>44134.0</v>
      </c>
      <c r="B304" s="5">
        <v>20.288741721854308</v>
      </c>
      <c r="C304" s="5">
        <v>19.09555555555556</v>
      </c>
      <c r="D304" s="5">
        <v>10.96</v>
      </c>
      <c r="E304" s="5">
        <v>25.72251655629139</v>
      </c>
      <c r="F304" s="5">
        <v>24.75444444444444</v>
      </c>
      <c r="G304" s="5">
        <v>17.560000000000002</v>
      </c>
      <c r="H304" s="5">
        <v>15.926490066225169</v>
      </c>
      <c r="I304" s="5">
        <v>14.692222222222224</v>
      </c>
      <c r="J304" s="5">
        <v>5.119999999999999</v>
      </c>
      <c r="K304" s="5">
        <v>9.796026490066224</v>
      </c>
      <c r="L304" s="5">
        <v>10.062222222222223</v>
      </c>
      <c r="M304" s="5">
        <v>12.440000000000001</v>
      </c>
      <c r="N304" s="5">
        <v>79.07748344370862</v>
      </c>
      <c r="O304" s="5">
        <v>79.05777777777777</v>
      </c>
      <c r="P304" s="5">
        <v>62.660000000000004</v>
      </c>
      <c r="Q304" s="5">
        <v>9.778145695364238</v>
      </c>
      <c r="R304" s="5">
        <v>7.727777777777778</v>
      </c>
      <c r="S304" s="5">
        <v>0.0</v>
      </c>
      <c r="T304" s="5">
        <v>12.773509933774836</v>
      </c>
      <c r="U304" s="5">
        <v>11.378888888888891</v>
      </c>
      <c r="V304" s="5">
        <v>11.96</v>
      </c>
      <c r="W304" s="5">
        <v>563.5298013245033</v>
      </c>
      <c r="X304" s="5">
        <v>578.6444444444444</v>
      </c>
      <c r="Y304" s="5">
        <v>288.1</v>
      </c>
      <c r="Z304" s="5">
        <v>1.83</v>
      </c>
      <c r="AA304" s="5">
        <v>11.0</v>
      </c>
      <c r="AB304" s="5">
        <v>13.0</v>
      </c>
      <c r="AC304" s="5">
        <v>6.0</v>
      </c>
      <c r="AD304" s="5">
        <v>18.0</v>
      </c>
      <c r="AE304" s="5">
        <v>0.0</v>
      </c>
      <c r="AF304" s="5">
        <v>6.0</v>
      </c>
      <c r="AG304" s="5">
        <v>34.0</v>
      </c>
      <c r="AH304" s="5">
        <v>43505.80741461115</v>
      </c>
      <c r="AI304" s="5">
        <v>68800.0</v>
      </c>
      <c r="AJ304" s="5">
        <f t="shared" si="8"/>
        <v>156075317</v>
      </c>
      <c r="AK304" s="6">
        <v>1.77157E8</v>
      </c>
    </row>
    <row r="305" ht="16.5" customHeight="1">
      <c r="A305" s="7">
        <v>44135.0</v>
      </c>
      <c r="B305" s="8">
        <v>20.217880794701994</v>
      </c>
      <c r="C305" s="8">
        <v>18.924444444444447</v>
      </c>
      <c r="D305" s="8">
        <v>10.72</v>
      </c>
      <c r="E305" s="8">
        <v>25.677483443708603</v>
      </c>
      <c r="F305" s="8">
        <v>24.63222222222222</v>
      </c>
      <c r="G305" s="8">
        <v>17.3</v>
      </c>
      <c r="H305" s="8">
        <v>15.83377483443709</v>
      </c>
      <c r="I305" s="8">
        <v>14.471111111111112</v>
      </c>
      <c r="J305" s="8">
        <v>4.809999999999999</v>
      </c>
      <c r="K305" s="8">
        <v>9.843708609271522</v>
      </c>
      <c r="L305" s="8">
        <v>10.161111111111111</v>
      </c>
      <c r="M305" s="8">
        <v>12.490000000000002</v>
      </c>
      <c r="N305" s="8">
        <v>79.16092715231788</v>
      </c>
      <c r="O305" s="8">
        <v>78.83222222222221</v>
      </c>
      <c r="P305" s="8">
        <v>62.160000000000004</v>
      </c>
      <c r="Q305" s="8">
        <v>9.778145695364238</v>
      </c>
      <c r="R305" s="8">
        <v>7.611111111111111</v>
      </c>
      <c r="S305" s="8">
        <v>0.0</v>
      </c>
      <c r="T305" s="8">
        <v>12.72119205298013</v>
      </c>
      <c r="U305" s="8">
        <v>11.402222222222225</v>
      </c>
      <c r="V305" s="8">
        <v>11.8</v>
      </c>
      <c r="W305" s="8">
        <v>565.1788079470199</v>
      </c>
      <c r="X305" s="8">
        <v>574.3</v>
      </c>
      <c r="Y305" s="8">
        <v>265.9</v>
      </c>
      <c r="Z305" s="8">
        <v>1.72</v>
      </c>
      <c r="AA305" s="8">
        <v>15.0</v>
      </c>
      <c r="AB305" s="8">
        <v>9.0</v>
      </c>
      <c r="AC305" s="8">
        <v>3.0</v>
      </c>
      <c r="AD305" s="8">
        <v>14.0</v>
      </c>
      <c r="AE305" s="8">
        <v>0.0</v>
      </c>
      <c r="AF305" s="8">
        <v>1.0</v>
      </c>
      <c r="AG305" s="8">
        <v>37.0</v>
      </c>
      <c r="AH305" s="8">
        <v>39088.73571580171</v>
      </c>
      <c r="AI305" s="8">
        <v>98410.0</v>
      </c>
      <c r="AJ305" s="8">
        <f t="shared" si="8"/>
        <v>233091896.5</v>
      </c>
      <c r="AK305" s="9">
        <v>2.645765E8</v>
      </c>
    </row>
    <row r="306" ht="16.5" customHeight="1">
      <c r="A306" s="4">
        <v>44136.0</v>
      </c>
      <c r="B306" s="5">
        <v>20.153642384105964</v>
      </c>
      <c r="C306" s="5">
        <v>18.766666666666673</v>
      </c>
      <c r="D306" s="5">
        <v>10.540000000000001</v>
      </c>
      <c r="E306" s="5">
        <v>25.620529801324498</v>
      </c>
      <c r="F306" s="5">
        <v>24.50444444444444</v>
      </c>
      <c r="G306" s="5">
        <v>17.240000000000002</v>
      </c>
      <c r="H306" s="5">
        <v>15.766225165562922</v>
      </c>
      <c r="I306" s="5">
        <v>14.252222222222226</v>
      </c>
      <c r="J306" s="5">
        <v>4.4399999999999995</v>
      </c>
      <c r="K306" s="5">
        <v>9.854304635761588</v>
      </c>
      <c r="L306" s="5">
        <v>10.25222222222222</v>
      </c>
      <c r="M306" s="5">
        <v>12.8</v>
      </c>
      <c r="N306" s="5">
        <v>79.32516556291392</v>
      </c>
      <c r="O306" s="5">
        <v>78.65666666666667</v>
      </c>
      <c r="P306" s="5">
        <v>61.46</v>
      </c>
      <c r="Q306" s="5">
        <v>9.778145695364238</v>
      </c>
      <c r="R306" s="5">
        <v>6.55</v>
      </c>
      <c r="S306" s="5">
        <v>0.0</v>
      </c>
      <c r="T306" s="5">
        <v>12.69933774834437</v>
      </c>
      <c r="U306" s="5">
        <v>11.456666666666669</v>
      </c>
      <c r="V306" s="5">
        <v>12.48</v>
      </c>
      <c r="W306" s="5">
        <v>568.9933774834437</v>
      </c>
      <c r="X306" s="5">
        <v>566.8555555555556</v>
      </c>
      <c r="Y306" s="5">
        <v>235.7</v>
      </c>
      <c r="Z306" s="5">
        <v>0.0</v>
      </c>
      <c r="AA306" s="5"/>
      <c r="AB306" s="5"/>
      <c r="AC306" s="5"/>
      <c r="AD306" s="5"/>
      <c r="AE306" s="5"/>
      <c r="AF306" s="5"/>
      <c r="AG306" s="5"/>
      <c r="AH306" s="5">
        <v>0.0</v>
      </c>
      <c r="AI306" s="5">
        <v>0.0</v>
      </c>
      <c r="AJ306" s="5">
        <f t="shared" ref="AJ306:AJ335" si="9">AK306*0.88</f>
        <v>0</v>
      </c>
      <c r="AK306" s="6">
        <v>0.0</v>
      </c>
    </row>
    <row r="307" ht="16.5" customHeight="1">
      <c r="A307" s="7">
        <v>44137.0</v>
      </c>
      <c r="B307" s="8">
        <v>20.07417218543047</v>
      </c>
      <c r="C307" s="8">
        <v>18.614444444444448</v>
      </c>
      <c r="D307" s="8">
        <v>10.430000000000001</v>
      </c>
      <c r="E307" s="8">
        <v>25.505298013245028</v>
      </c>
      <c r="F307" s="8">
        <v>24.33111111111111</v>
      </c>
      <c r="G307" s="8">
        <v>16.6</v>
      </c>
      <c r="H307" s="8">
        <v>15.710596026490071</v>
      </c>
      <c r="I307" s="8">
        <v>14.101111111111113</v>
      </c>
      <c r="J307" s="8">
        <v>4.699999999999999</v>
      </c>
      <c r="K307" s="8">
        <v>9.794701986754967</v>
      </c>
      <c r="L307" s="8">
        <v>10.23</v>
      </c>
      <c r="M307" s="8">
        <v>11.900000000000002</v>
      </c>
      <c r="N307" s="8">
        <v>79.48211920529803</v>
      </c>
      <c r="O307" s="8">
        <v>78.61222222222221</v>
      </c>
      <c r="P307" s="8">
        <v>62.510000000000005</v>
      </c>
      <c r="Q307" s="8">
        <v>9.788079470198676</v>
      </c>
      <c r="R307" s="8">
        <v>6.472222222222222</v>
      </c>
      <c r="S307" s="8">
        <v>0.15</v>
      </c>
      <c r="T307" s="8">
        <v>12.56026490066225</v>
      </c>
      <c r="U307" s="8">
        <v>11.432222222222226</v>
      </c>
      <c r="V307" s="8">
        <v>11.93</v>
      </c>
      <c r="W307" s="8">
        <v>573.9602649006622</v>
      </c>
      <c r="X307" s="8">
        <v>562.1666666666666</v>
      </c>
      <c r="Y307" s="8">
        <v>242.1</v>
      </c>
      <c r="Z307" s="8">
        <v>1.99</v>
      </c>
      <c r="AA307" s="8">
        <v>38.0</v>
      </c>
      <c r="AB307" s="8">
        <v>17.0</v>
      </c>
      <c r="AC307" s="8">
        <v>9.0</v>
      </c>
      <c r="AD307" s="8">
        <v>26.0</v>
      </c>
      <c r="AE307" s="8">
        <v>0.0</v>
      </c>
      <c r="AF307" s="8">
        <v>4.0</v>
      </c>
      <c r="AG307" s="8">
        <v>74.0</v>
      </c>
      <c r="AH307" s="8">
        <v>41252.10333180455</v>
      </c>
      <c r="AI307" s="8">
        <v>167388.0</v>
      </c>
      <c r="AJ307" s="8">
        <f t="shared" si="9"/>
        <v>393284144</v>
      </c>
      <c r="AK307" s="9">
        <v>4.469138E8</v>
      </c>
    </row>
    <row r="308" ht="16.5" customHeight="1">
      <c r="A308" s="4">
        <v>44138.0</v>
      </c>
      <c r="B308" s="5">
        <v>19.98807947019868</v>
      </c>
      <c r="C308" s="5">
        <v>18.45555555555556</v>
      </c>
      <c r="D308" s="5">
        <v>10.63</v>
      </c>
      <c r="E308" s="5">
        <v>25.40264900662251</v>
      </c>
      <c r="F308" s="5">
        <v>24.149999999999995</v>
      </c>
      <c r="G308" s="5">
        <v>16.85</v>
      </c>
      <c r="H308" s="5">
        <v>15.624503311258279</v>
      </c>
      <c r="I308" s="5">
        <v>13.902222222222223</v>
      </c>
      <c r="J308" s="5">
        <v>4.68</v>
      </c>
      <c r="K308" s="5">
        <v>9.778145695364238</v>
      </c>
      <c r="L308" s="5">
        <v>10.24777777777778</v>
      </c>
      <c r="M308" s="5">
        <v>12.17</v>
      </c>
      <c r="N308" s="5">
        <v>79.4225165562914</v>
      </c>
      <c r="O308" s="5">
        <v>78.22555555555556</v>
      </c>
      <c r="P308" s="5">
        <v>62.82000000000001</v>
      </c>
      <c r="Q308" s="5">
        <v>9.788079470198676</v>
      </c>
      <c r="R308" s="5">
        <v>6.0055555555555555</v>
      </c>
      <c r="S308" s="5">
        <v>0.15</v>
      </c>
      <c r="T308" s="5">
        <v>12.470860927152318</v>
      </c>
      <c r="U308" s="5">
        <v>11.422222222222224</v>
      </c>
      <c r="V308" s="5">
        <v>11.57</v>
      </c>
      <c r="W308" s="5">
        <v>576.6688741721854</v>
      </c>
      <c r="X308" s="5">
        <v>557.4444444444445</v>
      </c>
      <c r="Y308" s="5">
        <v>296.7</v>
      </c>
      <c r="Z308" s="5">
        <v>1.99</v>
      </c>
      <c r="AA308" s="5">
        <v>30.0</v>
      </c>
      <c r="AB308" s="5">
        <v>11.0</v>
      </c>
      <c r="AC308" s="5">
        <v>4.0</v>
      </c>
      <c r="AD308" s="5">
        <v>18.0</v>
      </c>
      <c r="AE308" s="5">
        <v>0.0</v>
      </c>
      <c r="AF308" s="5">
        <v>1.0</v>
      </c>
      <c r="AG308" s="5">
        <v>51.0</v>
      </c>
      <c r="AH308" s="5">
        <v>37334.22404293474</v>
      </c>
      <c r="AI308" s="5">
        <v>140371.0</v>
      </c>
      <c r="AJ308" s="5">
        <f t="shared" si="9"/>
        <v>325618216</v>
      </c>
      <c r="AK308" s="6">
        <v>3.700207E8</v>
      </c>
    </row>
    <row r="309" ht="16.5" customHeight="1">
      <c r="A309" s="7">
        <v>44139.0</v>
      </c>
      <c r="B309" s="8">
        <v>19.86556291390729</v>
      </c>
      <c r="C309" s="8">
        <v>18.24666666666667</v>
      </c>
      <c r="D309" s="8">
        <v>10.290000000000001</v>
      </c>
      <c r="E309" s="8">
        <v>25.251655629139066</v>
      </c>
      <c r="F309" s="8">
        <v>23.937777777777775</v>
      </c>
      <c r="G309" s="8">
        <v>16.31</v>
      </c>
      <c r="H309" s="8">
        <v>15.521854304635763</v>
      </c>
      <c r="I309" s="8">
        <v>13.682222222222224</v>
      </c>
      <c r="J309" s="8">
        <v>4.41</v>
      </c>
      <c r="K309" s="8">
        <v>9.729801324503311</v>
      </c>
      <c r="L309" s="8">
        <v>10.255555555555556</v>
      </c>
      <c r="M309" s="8">
        <v>11.9</v>
      </c>
      <c r="N309" s="8">
        <v>79.29933774834439</v>
      </c>
      <c r="O309" s="8">
        <v>77.65555555555555</v>
      </c>
      <c r="P309" s="8">
        <v>63.31</v>
      </c>
      <c r="Q309" s="8">
        <v>9.791390728476822</v>
      </c>
      <c r="R309" s="8">
        <v>5.733333333333333</v>
      </c>
      <c r="S309" s="8">
        <v>0.2</v>
      </c>
      <c r="T309" s="8">
        <v>12.413245033112583</v>
      </c>
      <c r="U309" s="8">
        <v>11.520000000000001</v>
      </c>
      <c r="V309" s="8">
        <v>11.42</v>
      </c>
      <c r="W309" s="8">
        <v>578.4437086092715</v>
      </c>
      <c r="X309" s="8">
        <v>546.0333333333333</v>
      </c>
      <c r="Y309" s="8">
        <v>324.6</v>
      </c>
      <c r="Z309" s="8">
        <v>1.88</v>
      </c>
      <c r="AA309" s="8">
        <v>24.0</v>
      </c>
      <c r="AB309" s="8">
        <v>12.0</v>
      </c>
      <c r="AC309" s="8">
        <v>6.0</v>
      </c>
      <c r="AD309" s="8">
        <v>26.0</v>
      </c>
      <c r="AE309" s="8">
        <v>0.0</v>
      </c>
      <c r="AF309" s="8">
        <v>0.0</v>
      </c>
      <c r="AG309" s="8">
        <v>61.0</v>
      </c>
      <c r="AH309" s="8">
        <v>46367.72326096035</v>
      </c>
      <c r="AI309" s="8">
        <v>153100.0</v>
      </c>
      <c r="AJ309" s="8">
        <f t="shared" si="9"/>
        <v>346893272</v>
      </c>
      <c r="AK309" s="9">
        <v>3.941969E8</v>
      </c>
    </row>
    <row r="310" ht="16.5" customHeight="1">
      <c r="A310" s="4">
        <v>44140.0</v>
      </c>
      <c r="B310" s="5">
        <v>19.754304635761592</v>
      </c>
      <c r="C310" s="5">
        <v>18.02444444444445</v>
      </c>
      <c r="D310" s="5">
        <v>9.440000000000001</v>
      </c>
      <c r="E310" s="5">
        <v>25.128476821192052</v>
      </c>
      <c r="F310" s="5">
        <v>23.736666666666657</v>
      </c>
      <c r="G310" s="5">
        <v>15.49</v>
      </c>
      <c r="H310" s="5">
        <v>15.423841059602651</v>
      </c>
      <c r="I310" s="5">
        <v>13.460000000000004</v>
      </c>
      <c r="J310" s="5">
        <v>3.5800000000000005</v>
      </c>
      <c r="K310" s="5">
        <v>9.704635761589403</v>
      </c>
      <c r="L310" s="5">
        <v>10.276666666666667</v>
      </c>
      <c r="M310" s="5">
        <v>11.91</v>
      </c>
      <c r="N310" s="5">
        <v>79.10000000000002</v>
      </c>
      <c r="O310" s="5">
        <v>77.02000000000001</v>
      </c>
      <c r="P310" s="5">
        <v>61.7</v>
      </c>
      <c r="Q310" s="5">
        <v>9.791390728476822</v>
      </c>
      <c r="R310" s="5">
        <v>5.266666666666667</v>
      </c>
      <c r="S310" s="5">
        <v>0.2</v>
      </c>
      <c r="T310" s="5">
        <v>12.352980132450329</v>
      </c>
      <c r="U310" s="5">
        <v>11.620000000000003</v>
      </c>
      <c r="V310" s="5">
        <v>11.35</v>
      </c>
      <c r="W310" s="5">
        <v>577.5496688741722</v>
      </c>
      <c r="X310" s="5">
        <v>530.7</v>
      </c>
      <c r="Y310" s="5">
        <v>324.6</v>
      </c>
      <c r="Z310" s="5">
        <v>1.97</v>
      </c>
      <c r="AA310" s="5">
        <v>27.0</v>
      </c>
      <c r="AB310" s="5">
        <v>12.0</v>
      </c>
      <c r="AC310" s="5">
        <v>5.0</v>
      </c>
      <c r="AD310" s="5">
        <v>19.0</v>
      </c>
      <c r="AE310" s="5">
        <v>0.0</v>
      </c>
      <c r="AF310" s="5">
        <v>2.0</v>
      </c>
      <c r="AG310" s="5">
        <v>59.0</v>
      </c>
      <c r="AH310" s="5">
        <v>38806.07052995686</v>
      </c>
      <c r="AI310" s="5">
        <v>128494.0</v>
      </c>
      <c r="AJ310" s="5">
        <f t="shared" si="9"/>
        <v>282225592</v>
      </c>
      <c r="AK310" s="6">
        <v>3.207109E8</v>
      </c>
    </row>
    <row r="311" ht="16.5" customHeight="1">
      <c r="A311" s="7">
        <v>44141.0</v>
      </c>
      <c r="B311" s="8">
        <v>19.654304635761594</v>
      </c>
      <c r="C311" s="8">
        <v>17.85333333333334</v>
      </c>
      <c r="D311" s="8">
        <v>8.97</v>
      </c>
      <c r="E311" s="8">
        <v>25.031125827814567</v>
      </c>
      <c r="F311" s="8">
        <v>23.63888888888888</v>
      </c>
      <c r="G311" s="8">
        <v>15.02</v>
      </c>
      <c r="H311" s="8">
        <v>15.319867549668878</v>
      </c>
      <c r="I311" s="8">
        <v>13.205555555555557</v>
      </c>
      <c r="J311" s="8">
        <v>3.0400000000000005</v>
      </c>
      <c r="K311" s="8">
        <v>9.711258278145696</v>
      </c>
      <c r="L311" s="8">
        <v>10.433333333333335</v>
      </c>
      <c r="M311" s="8">
        <v>11.98</v>
      </c>
      <c r="N311" s="8">
        <v>79.05960264900665</v>
      </c>
      <c r="O311" s="8">
        <v>76.5877777777778</v>
      </c>
      <c r="P311" s="8">
        <v>60.75</v>
      </c>
      <c r="Q311" s="8">
        <v>9.791390728476822</v>
      </c>
      <c r="R311" s="8">
        <v>5.116666666666666</v>
      </c>
      <c r="S311" s="8">
        <v>0.2</v>
      </c>
      <c r="T311" s="8">
        <v>12.26754966887417</v>
      </c>
      <c r="U311" s="8">
        <v>11.704444444444446</v>
      </c>
      <c r="V311" s="8">
        <v>11.129999999999999</v>
      </c>
      <c r="W311" s="8">
        <v>577.5496688741722</v>
      </c>
      <c r="X311" s="8">
        <v>514.8111111111111</v>
      </c>
      <c r="Y311" s="8">
        <v>303.9</v>
      </c>
      <c r="Z311" s="8">
        <v>1.87</v>
      </c>
      <c r="AA311" s="8">
        <v>22.0</v>
      </c>
      <c r="AB311" s="8">
        <v>10.0</v>
      </c>
      <c r="AC311" s="8">
        <v>7.0</v>
      </c>
      <c r="AD311" s="8">
        <v>20.0</v>
      </c>
      <c r="AE311" s="8">
        <v>0.0</v>
      </c>
      <c r="AF311" s="8">
        <v>2.0</v>
      </c>
      <c r="AG311" s="8">
        <v>49.0</v>
      </c>
      <c r="AH311" s="8">
        <v>43377.78141489238</v>
      </c>
      <c r="AI311" s="8">
        <v>130450.0</v>
      </c>
      <c r="AJ311" s="8">
        <f t="shared" si="9"/>
        <v>301553208</v>
      </c>
      <c r="AK311" s="9">
        <v>3.426741E8</v>
      </c>
    </row>
    <row r="312" ht="16.5" customHeight="1">
      <c r="A312" s="4">
        <v>44142.0</v>
      </c>
      <c r="B312" s="5">
        <v>19.560264900662254</v>
      </c>
      <c r="C312" s="5">
        <v>17.72555555555556</v>
      </c>
      <c r="D312" s="5">
        <v>8.85</v>
      </c>
      <c r="E312" s="5">
        <v>24.909933774834432</v>
      </c>
      <c r="F312" s="5">
        <v>23.54888888888888</v>
      </c>
      <c r="G312" s="5">
        <v>14.499999999999996</v>
      </c>
      <c r="H312" s="5">
        <v>15.254304635761594</v>
      </c>
      <c r="I312" s="5">
        <v>13.05</v>
      </c>
      <c r="J312" s="5">
        <v>3.3200000000000003</v>
      </c>
      <c r="K312" s="5">
        <v>9.655629139072847</v>
      </c>
      <c r="L312" s="5">
        <v>10.49888888888889</v>
      </c>
      <c r="M312" s="5">
        <v>11.180000000000001</v>
      </c>
      <c r="N312" s="5">
        <v>79.00264900662253</v>
      </c>
      <c r="O312" s="5">
        <v>76.18555555555557</v>
      </c>
      <c r="P312" s="5">
        <v>59.64</v>
      </c>
      <c r="Q312" s="5">
        <v>9.791390728476822</v>
      </c>
      <c r="R312" s="5">
        <v>4.661111111111111</v>
      </c>
      <c r="S312" s="5">
        <v>0.2</v>
      </c>
      <c r="T312" s="5">
        <v>12.138410596026487</v>
      </c>
      <c r="U312" s="5">
        <v>11.736666666666666</v>
      </c>
      <c r="V312" s="5">
        <v>10.4</v>
      </c>
      <c r="W312" s="5">
        <v>575.1655629139073</v>
      </c>
      <c r="X312" s="5">
        <v>499.06666666666666</v>
      </c>
      <c r="Y312" s="5">
        <v>253.6</v>
      </c>
      <c r="Z312" s="5">
        <v>1.61</v>
      </c>
      <c r="AA312" s="5">
        <v>15.0</v>
      </c>
      <c r="AB312" s="5">
        <v>7.0</v>
      </c>
      <c r="AC312" s="5">
        <v>5.0</v>
      </c>
      <c r="AD312" s="5">
        <v>17.0</v>
      </c>
      <c r="AE312" s="5">
        <v>0.0</v>
      </c>
      <c r="AF312" s="5">
        <v>0.0</v>
      </c>
      <c r="AG312" s="5">
        <v>37.0</v>
      </c>
      <c r="AH312" s="5">
        <v>41353.36613499495</v>
      </c>
      <c r="AI312" s="5">
        <v>98380.0</v>
      </c>
      <c r="AJ312" s="5">
        <f t="shared" si="9"/>
        <v>216857080</v>
      </c>
      <c r="AK312" s="6">
        <v>2.464285E8</v>
      </c>
    </row>
    <row r="313" ht="16.5" customHeight="1">
      <c r="A313" s="7">
        <v>44143.0</v>
      </c>
      <c r="B313" s="8">
        <v>19.46291390728477</v>
      </c>
      <c r="C313" s="8">
        <v>17.585555555555555</v>
      </c>
      <c r="D313" s="8">
        <v>8.639999999999999</v>
      </c>
      <c r="E313" s="8">
        <v>24.81059602649006</v>
      </c>
      <c r="F313" s="8">
        <v>23.454444444444434</v>
      </c>
      <c r="G313" s="8">
        <v>14.549999999999997</v>
      </c>
      <c r="H313" s="8">
        <v>15.167549668874173</v>
      </c>
      <c r="I313" s="8">
        <v>12.864444444444446</v>
      </c>
      <c r="J313" s="8">
        <v>2.9400000000000004</v>
      </c>
      <c r="K313" s="8">
        <v>9.643046357615894</v>
      </c>
      <c r="L313" s="8">
        <v>10.590000000000002</v>
      </c>
      <c r="M313" s="8">
        <v>11.610000000000003</v>
      </c>
      <c r="N313" s="8">
        <v>78.9907284768212</v>
      </c>
      <c r="O313" s="8">
        <v>75.83222222222223</v>
      </c>
      <c r="P313" s="8">
        <v>60.11</v>
      </c>
      <c r="Q313" s="8">
        <v>9.791390728476822</v>
      </c>
      <c r="R313" s="8">
        <v>4.444444444444445</v>
      </c>
      <c r="S313" s="8">
        <v>0.2</v>
      </c>
      <c r="T313" s="8">
        <v>12.048344370860924</v>
      </c>
      <c r="U313" s="8">
        <v>11.80111111111111</v>
      </c>
      <c r="V313" s="8">
        <v>10.26</v>
      </c>
      <c r="W313" s="8">
        <v>574.7086092715232</v>
      </c>
      <c r="X313" s="8">
        <v>489.53333333333336</v>
      </c>
      <c r="Y313" s="8">
        <v>261.3</v>
      </c>
      <c r="Z313" s="8">
        <v>0.0</v>
      </c>
      <c r="AA313" s="8"/>
      <c r="AB313" s="8"/>
      <c r="AC313" s="8"/>
      <c r="AD313" s="8"/>
      <c r="AE313" s="8"/>
      <c r="AF313" s="8"/>
      <c r="AG313" s="8"/>
      <c r="AH313" s="8">
        <v>0.0</v>
      </c>
      <c r="AI313" s="8">
        <v>0.0</v>
      </c>
      <c r="AJ313" s="8">
        <f t="shared" si="9"/>
        <v>0</v>
      </c>
      <c r="AK313" s="9">
        <v>0.0</v>
      </c>
    </row>
    <row r="314" ht="16.5" customHeight="1">
      <c r="A314" s="4">
        <v>44144.0</v>
      </c>
      <c r="B314" s="5">
        <v>19.364900662251657</v>
      </c>
      <c r="C314" s="5">
        <v>17.442222222222227</v>
      </c>
      <c r="D314" s="5">
        <v>8.83</v>
      </c>
      <c r="E314" s="5">
        <v>24.68609271523178</v>
      </c>
      <c r="F314" s="5">
        <v>23.335555555555544</v>
      </c>
      <c r="G314" s="5">
        <v>14.37</v>
      </c>
      <c r="H314" s="5">
        <v>15.07152317880795</v>
      </c>
      <c r="I314" s="5">
        <v>12.66666666666667</v>
      </c>
      <c r="J314" s="5">
        <v>3.34</v>
      </c>
      <c r="K314" s="5">
        <v>9.61456953642384</v>
      </c>
      <c r="L314" s="5">
        <v>10.66888888888889</v>
      </c>
      <c r="M314" s="5">
        <v>11.030000000000001</v>
      </c>
      <c r="N314" s="5">
        <v>78.80927152317882</v>
      </c>
      <c r="O314" s="5">
        <v>75.17666666666668</v>
      </c>
      <c r="P314" s="5">
        <v>58.279999999999994</v>
      </c>
      <c r="Q314" s="5">
        <v>9.718543046357615</v>
      </c>
      <c r="R314" s="5">
        <v>3.6555555555555554</v>
      </c>
      <c r="S314" s="5">
        <v>0.2</v>
      </c>
      <c r="T314" s="5">
        <v>11.986092715231786</v>
      </c>
      <c r="U314" s="5">
        <v>11.911111111111111</v>
      </c>
      <c r="V314" s="5">
        <v>10.229999999999999</v>
      </c>
      <c r="W314" s="5">
        <v>573.1390728476821</v>
      </c>
      <c r="X314" s="5">
        <v>476.06666666666666</v>
      </c>
      <c r="Y314" s="5">
        <v>260.6</v>
      </c>
      <c r="Z314" s="5">
        <v>1.95</v>
      </c>
      <c r="AA314" s="5">
        <v>28.0</v>
      </c>
      <c r="AB314" s="5">
        <v>14.0</v>
      </c>
      <c r="AC314" s="5">
        <v>6.0</v>
      </c>
      <c r="AD314" s="5">
        <v>22.0</v>
      </c>
      <c r="AE314" s="5">
        <v>0.0</v>
      </c>
      <c r="AF314" s="5">
        <v>0.0</v>
      </c>
      <c r="AG314" s="5">
        <v>61.0</v>
      </c>
      <c r="AH314" s="5">
        <v>39855.9596763087</v>
      </c>
      <c r="AI314" s="5">
        <v>174980.0</v>
      </c>
      <c r="AJ314" s="5">
        <f t="shared" si="9"/>
        <v>363891440</v>
      </c>
      <c r="AK314" s="6">
        <v>4.13513E8</v>
      </c>
    </row>
    <row r="315" ht="16.5" customHeight="1">
      <c r="A315" s="7">
        <v>44145.0</v>
      </c>
      <c r="B315" s="8">
        <v>19.24105960264901</v>
      </c>
      <c r="C315" s="8">
        <v>17.242222222222225</v>
      </c>
      <c r="D315" s="8">
        <v>8.430000000000001</v>
      </c>
      <c r="E315" s="8">
        <v>24.54701986754966</v>
      </c>
      <c r="F315" s="8">
        <v>23.152222222222214</v>
      </c>
      <c r="G315" s="8">
        <v>13.459999999999999</v>
      </c>
      <c r="H315" s="8">
        <v>14.954304635761595</v>
      </c>
      <c r="I315" s="8">
        <v>12.431111111111116</v>
      </c>
      <c r="J315" s="8">
        <v>3.25</v>
      </c>
      <c r="K315" s="8">
        <v>9.592715231788079</v>
      </c>
      <c r="L315" s="8">
        <v>10.721111111111114</v>
      </c>
      <c r="M315" s="8">
        <v>10.209999999999999</v>
      </c>
      <c r="N315" s="8">
        <v>78.52582781456955</v>
      </c>
      <c r="O315" s="8">
        <v>74.52777777777779</v>
      </c>
      <c r="P315" s="8">
        <v>55.33999999999999</v>
      </c>
      <c r="Q315" s="8">
        <v>9.612582781456954</v>
      </c>
      <c r="R315" s="8">
        <v>2.7</v>
      </c>
      <c r="S315" s="8">
        <v>0.2</v>
      </c>
      <c r="T315" s="8">
        <v>11.917218543046356</v>
      </c>
      <c r="U315" s="8">
        <v>11.988888888888889</v>
      </c>
      <c r="V315" s="8">
        <v>10.16</v>
      </c>
      <c r="W315" s="8">
        <v>569.3907284768212</v>
      </c>
      <c r="X315" s="8">
        <v>462.23333333333335</v>
      </c>
      <c r="Y315" s="8">
        <v>222.8</v>
      </c>
      <c r="Z315" s="8">
        <v>1.95</v>
      </c>
      <c r="AA315" s="8">
        <v>28.0</v>
      </c>
      <c r="AB315" s="8">
        <v>15.0</v>
      </c>
      <c r="AC315" s="8">
        <v>7.0</v>
      </c>
      <c r="AD315" s="8">
        <v>22.0</v>
      </c>
      <c r="AE315" s="8">
        <v>0.0</v>
      </c>
      <c r="AF315" s="8">
        <v>0.0</v>
      </c>
      <c r="AG315" s="8">
        <v>69.0</v>
      </c>
      <c r="AH315" s="8">
        <v>32351.27954644209</v>
      </c>
      <c r="AI315" s="8">
        <v>132902.0</v>
      </c>
      <c r="AJ315" s="8">
        <f t="shared" si="9"/>
        <v>242946440</v>
      </c>
      <c r="AK315" s="9">
        <v>2.760755E8</v>
      </c>
    </row>
    <row r="316" ht="16.5" customHeight="1">
      <c r="A316" s="4">
        <v>44146.0</v>
      </c>
      <c r="B316" s="5">
        <v>19.13377483443709</v>
      </c>
      <c r="C316" s="5">
        <v>17.03777777777778</v>
      </c>
      <c r="D316" s="5">
        <v>8.190000000000001</v>
      </c>
      <c r="E316" s="5">
        <v>24.445033112582777</v>
      </c>
      <c r="F316" s="5">
        <v>22.94999999999999</v>
      </c>
      <c r="G316" s="5">
        <v>13.030000000000001</v>
      </c>
      <c r="H316" s="5">
        <v>14.842384105960267</v>
      </c>
      <c r="I316" s="5">
        <v>12.194444444444446</v>
      </c>
      <c r="J316" s="5">
        <v>3.1299999999999994</v>
      </c>
      <c r="K316" s="5">
        <v>9.602649006622517</v>
      </c>
      <c r="L316" s="5">
        <v>10.755555555555556</v>
      </c>
      <c r="M316" s="5">
        <v>9.9</v>
      </c>
      <c r="N316" s="5">
        <v>78.27350993377486</v>
      </c>
      <c r="O316" s="5">
        <v>74.02111111111113</v>
      </c>
      <c r="P316" s="5">
        <v>52.129999999999995</v>
      </c>
      <c r="Q316" s="5">
        <v>9.586092715231787</v>
      </c>
      <c r="R316" s="5">
        <v>2.6777777777777776</v>
      </c>
      <c r="S316" s="5">
        <v>0.2</v>
      </c>
      <c r="T316" s="5">
        <v>11.937086092715228</v>
      </c>
      <c r="U316" s="5">
        <v>12.03111111111111</v>
      </c>
      <c r="V316" s="5">
        <v>10.29</v>
      </c>
      <c r="W316" s="5">
        <v>566.384105960265</v>
      </c>
      <c r="X316" s="5">
        <v>450.8666666666667</v>
      </c>
      <c r="Y316" s="5">
        <v>165.2</v>
      </c>
      <c r="Z316" s="5">
        <v>2.03</v>
      </c>
      <c r="AA316" s="5">
        <v>28.0</v>
      </c>
      <c r="AB316" s="5">
        <v>12.0</v>
      </c>
      <c r="AC316" s="5">
        <v>6.0</v>
      </c>
      <c r="AD316" s="5">
        <v>24.0</v>
      </c>
      <c r="AE316" s="5">
        <v>0.0</v>
      </c>
      <c r="AF316" s="5">
        <v>0.0</v>
      </c>
      <c r="AG316" s="5">
        <v>62.0</v>
      </c>
      <c r="AH316" s="5">
        <v>34494.68740599614</v>
      </c>
      <c r="AI316" s="5">
        <v>99825.0</v>
      </c>
      <c r="AJ316" s="5">
        <f t="shared" si="9"/>
        <v>194759312</v>
      </c>
      <c r="AK316" s="6">
        <v>2.213174E8</v>
      </c>
    </row>
    <row r="317" ht="16.5" customHeight="1">
      <c r="A317" s="7">
        <v>44147.0</v>
      </c>
      <c r="B317" s="8">
        <v>19.01721854304636</v>
      </c>
      <c r="C317" s="8">
        <v>16.80666666666667</v>
      </c>
      <c r="D317" s="8">
        <v>7.8100000000000005</v>
      </c>
      <c r="E317" s="8">
        <v>24.346357615894036</v>
      </c>
      <c r="F317" s="8">
        <v>22.757777777777772</v>
      </c>
      <c r="G317" s="8">
        <v>13.38</v>
      </c>
      <c r="H317" s="8">
        <v>14.715894039735101</v>
      </c>
      <c r="I317" s="8">
        <v>11.923333333333336</v>
      </c>
      <c r="J317" s="8">
        <v>2.2199999999999998</v>
      </c>
      <c r="K317" s="8">
        <v>9.63046357615894</v>
      </c>
      <c r="L317" s="8">
        <v>10.834444444444445</v>
      </c>
      <c r="M317" s="8">
        <v>11.16</v>
      </c>
      <c r="N317" s="8">
        <v>78.12649006622517</v>
      </c>
      <c r="O317" s="8">
        <v>73.68333333333337</v>
      </c>
      <c r="P317" s="8">
        <v>48.63000000000001</v>
      </c>
      <c r="Q317" s="8">
        <v>9.586092715231787</v>
      </c>
      <c r="R317" s="8">
        <v>2.6777777777777776</v>
      </c>
      <c r="S317" s="8">
        <v>0.05</v>
      </c>
      <c r="T317" s="8">
        <v>11.852317880794699</v>
      </c>
      <c r="U317" s="8">
        <v>11.98111111111111</v>
      </c>
      <c r="V317" s="8">
        <v>11.27</v>
      </c>
      <c r="W317" s="8">
        <v>562.1721854304636</v>
      </c>
      <c r="X317" s="8">
        <v>445.06666666666666</v>
      </c>
      <c r="Y317" s="8">
        <v>90.2</v>
      </c>
      <c r="Z317" s="8">
        <v>1.81</v>
      </c>
      <c r="AA317" s="8">
        <v>26.0</v>
      </c>
      <c r="AB317" s="8">
        <v>17.0</v>
      </c>
      <c r="AC317" s="8">
        <v>7.0</v>
      </c>
      <c r="AD317" s="8">
        <v>25.0</v>
      </c>
      <c r="AE317" s="8">
        <v>0.0</v>
      </c>
      <c r="AF317" s="8">
        <v>0.0</v>
      </c>
      <c r="AG317" s="8">
        <v>74.0</v>
      </c>
      <c r="AH317" s="8">
        <v>31946.53395635524</v>
      </c>
      <c r="AI317" s="8">
        <v>118421.0</v>
      </c>
      <c r="AJ317" s="8">
        <f t="shared" si="9"/>
        <v>222301112</v>
      </c>
      <c r="AK317" s="9">
        <v>2.526149E8</v>
      </c>
    </row>
    <row r="318" ht="16.5" customHeight="1">
      <c r="A318" s="4">
        <v>44148.0</v>
      </c>
      <c r="B318" s="5">
        <v>18.910596026490072</v>
      </c>
      <c r="C318" s="5">
        <v>16.58666666666667</v>
      </c>
      <c r="D318" s="5">
        <v>7.51</v>
      </c>
      <c r="E318" s="5">
        <v>24.270198675496687</v>
      </c>
      <c r="F318" s="5">
        <v>22.595555555555546</v>
      </c>
      <c r="G318" s="5">
        <v>13.530000000000001</v>
      </c>
      <c r="H318" s="5">
        <v>14.574834437086096</v>
      </c>
      <c r="I318" s="5">
        <v>11.653333333333332</v>
      </c>
      <c r="J318" s="5">
        <v>1.7799999999999998</v>
      </c>
      <c r="K318" s="5">
        <v>9.695364238410596</v>
      </c>
      <c r="L318" s="5">
        <v>10.942222222222224</v>
      </c>
      <c r="M318" s="5">
        <v>11.75</v>
      </c>
      <c r="N318" s="5">
        <v>77.95761589403975</v>
      </c>
      <c r="O318" s="5">
        <v>73.35888888888893</v>
      </c>
      <c r="P318" s="5">
        <v>48.38000000000001</v>
      </c>
      <c r="Q318" s="5">
        <v>9.54635761589404</v>
      </c>
      <c r="R318" s="5">
        <v>2.6777777777777776</v>
      </c>
      <c r="S318" s="5">
        <v>0.05</v>
      </c>
      <c r="T318" s="5">
        <v>11.823178807947016</v>
      </c>
      <c r="U318" s="5">
        <v>11.972222222222221</v>
      </c>
      <c r="V318" s="5">
        <v>11.309999999999999</v>
      </c>
      <c r="W318" s="5">
        <v>556.9271523178808</v>
      </c>
      <c r="X318" s="5">
        <v>440.05555555555554</v>
      </c>
      <c r="Y318" s="5">
        <v>35.6</v>
      </c>
      <c r="Z318" s="5">
        <v>1.83</v>
      </c>
      <c r="AA318" s="5">
        <v>26.0</v>
      </c>
      <c r="AB318" s="5">
        <v>12.0</v>
      </c>
      <c r="AC318" s="5">
        <v>5.0</v>
      </c>
      <c r="AD318" s="5">
        <v>18.0</v>
      </c>
      <c r="AE318" s="5">
        <v>0.0</v>
      </c>
      <c r="AF318" s="5">
        <v>1.0</v>
      </c>
      <c r="AG318" s="5">
        <v>56.0</v>
      </c>
      <c r="AH318" s="5">
        <v>40393.65609244377</v>
      </c>
      <c r="AI318" s="5">
        <v>126430.0</v>
      </c>
      <c r="AJ318" s="5">
        <f t="shared" si="9"/>
        <v>260623264</v>
      </c>
      <c r="AK318" s="6">
        <v>2.961628E8</v>
      </c>
    </row>
    <row r="319" ht="16.5" customHeight="1">
      <c r="A319" s="7">
        <v>44149.0</v>
      </c>
      <c r="B319" s="8">
        <v>18.817218543046362</v>
      </c>
      <c r="C319" s="8">
        <v>16.390000000000004</v>
      </c>
      <c r="D319" s="8">
        <v>7.839999999999999</v>
      </c>
      <c r="E319" s="8">
        <v>24.20264900662251</v>
      </c>
      <c r="F319" s="8">
        <v>22.41999999999999</v>
      </c>
      <c r="G319" s="8">
        <v>14.440000000000001</v>
      </c>
      <c r="H319" s="8">
        <v>14.462913907284769</v>
      </c>
      <c r="I319" s="8">
        <v>11.404444444444447</v>
      </c>
      <c r="J319" s="8">
        <v>1.6400000000000001</v>
      </c>
      <c r="K319" s="8">
        <v>9.739735099337748</v>
      </c>
      <c r="L319" s="8">
        <v>11.015555555555556</v>
      </c>
      <c r="M319" s="8">
        <v>12.8</v>
      </c>
      <c r="N319" s="8">
        <v>77.97152317880797</v>
      </c>
      <c r="O319" s="8">
        <v>73.09888888888892</v>
      </c>
      <c r="P319" s="8">
        <v>50.19000000000001</v>
      </c>
      <c r="Q319" s="8">
        <v>9.54635761589404</v>
      </c>
      <c r="R319" s="8">
        <v>2.638888888888889</v>
      </c>
      <c r="S319" s="8">
        <v>0.0</v>
      </c>
      <c r="T319" s="8">
        <v>11.743046357615892</v>
      </c>
      <c r="U319" s="8">
        <v>11.958888888888888</v>
      </c>
      <c r="V319" s="8">
        <v>10.989999999999998</v>
      </c>
      <c r="W319" s="8">
        <v>556.9271523178808</v>
      </c>
      <c r="X319" s="8">
        <v>434.22222222222223</v>
      </c>
      <c r="Y319" s="8">
        <v>7.7</v>
      </c>
      <c r="Z319" s="8">
        <v>2.26</v>
      </c>
      <c r="AA319" s="8">
        <v>19.0</v>
      </c>
      <c r="AB319" s="8">
        <v>9.0</v>
      </c>
      <c r="AC319" s="8">
        <v>4.0</v>
      </c>
      <c r="AD319" s="8">
        <v>14.0</v>
      </c>
      <c r="AE319" s="8">
        <v>0.0</v>
      </c>
      <c r="AF319" s="8">
        <v>1.0</v>
      </c>
      <c r="AG319" s="8">
        <v>45.0</v>
      </c>
      <c r="AH319" s="8">
        <v>30028.70878037453</v>
      </c>
      <c r="AI319" s="8">
        <v>50619.0</v>
      </c>
      <c r="AJ319" s="8">
        <f t="shared" si="9"/>
        <v>95047480</v>
      </c>
      <c r="AK319" s="9">
        <v>1.080085E8</v>
      </c>
    </row>
    <row r="320" ht="16.5" customHeight="1">
      <c r="A320" s="4">
        <v>44150.0</v>
      </c>
      <c r="B320" s="5">
        <v>18.737086092715238</v>
      </c>
      <c r="C320" s="5">
        <v>16.20666666666667</v>
      </c>
      <c r="D320" s="5">
        <v>8.379999999999999</v>
      </c>
      <c r="E320" s="5">
        <v>24.117218543046352</v>
      </c>
      <c r="F320" s="5">
        <v>22.25888888888888</v>
      </c>
      <c r="G320" s="5">
        <v>15.219999999999999</v>
      </c>
      <c r="H320" s="5">
        <v>14.38543046357616</v>
      </c>
      <c r="I320" s="5">
        <v>11.19777777777778</v>
      </c>
      <c r="J320" s="5">
        <v>1.95</v>
      </c>
      <c r="K320" s="5">
        <v>9.7317880794702</v>
      </c>
      <c r="L320" s="5">
        <v>11.061111111111112</v>
      </c>
      <c r="M320" s="5">
        <v>13.27</v>
      </c>
      <c r="N320" s="5">
        <v>78.0337748344371</v>
      </c>
      <c r="O320" s="5">
        <v>73.00777777777783</v>
      </c>
      <c r="P320" s="5">
        <v>54.33000000000002</v>
      </c>
      <c r="Q320" s="5">
        <v>9.54635761589404</v>
      </c>
      <c r="R320" s="5">
        <v>2.638888888888889</v>
      </c>
      <c r="S320" s="5">
        <v>0.0</v>
      </c>
      <c r="T320" s="5">
        <v>11.646357615894036</v>
      </c>
      <c r="U320" s="5">
        <v>11.871111111111109</v>
      </c>
      <c r="V320" s="5">
        <v>10.7</v>
      </c>
      <c r="W320" s="5">
        <v>560.1059602649007</v>
      </c>
      <c r="X320" s="5">
        <v>434.25555555555553</v>
      </c>
      <c r="Y320" s="5">
        <v>56.9</v>
      </c>
      <c r="Z320" s="5">
        <v>0.0</v>
      </c>
      <c r="AA320" s="5"/>
      <c r="AB320" s="5"/>
      <c r="AC320" s="5"/>
      <c r="AD320" s="5"/>
      <c r="AE320" s="5"/>
      <c r="AF320" s="5"/>
      <c r="AG320" s="5"/>
      <c r="AH320" s="5">
        <v>0.0</v>
      </c>
      <c r="AI320" s="5">
        <v>0.0</v>
      </c>
      <c r="AJ320" s="5">
        <f t="shared" si="9"/>
        <v>0</v>
      </c>
      <c r="AK320" s="6">
        <v>0.0</v>
      </c>
    </row>
    <row r="321" ht="16.5" customHeight="1">
      <c r="A321" s="7">
        <v>44151.0</v>
      </c>
      <c r="B321" s="8">
        <v>18.662913907284775</v>
      </c>
      <c r="C321" s="8">
        <v>16.020000000000007</v>
      </c>
      <c r="D321" s="8">
        <v>8.78</v>
      </c>
      <c r="E321" s="8">
        <v>24.03509933774834</v>
      </c>
      <c r="F321" s="8">
        <v>22.077777777777772</v>
      </c>
      <c r="G321" s="8">
        <v>15.420000000000002</v>
      </c>
      <c r="H321" s="8">
        <v>14.311258278145699</v>
      </c>
      <c r="I321" s="8">
        <v>10.985555555555557</v>
      </c>
      <c r="J321" s="8">
        <v>2.5500000000000003</v>
      </c>
      <c r="K321" s="8">
        <v>9.72384105960265</v>
      </c>
      <c r="L321" s="8">
        <v>11.092222222222222</v>
      </c>
      <c r="M321" s="8">
        <v>12.87</v>
      </c>
      <c r="N321" s="8">
        <v>78.05298013245033</v>
      </c>
      <c r="O321" s="8">
        <v>72.97777777777782</v>
      </c>
      <c r="P321" s="8">
        <v>56.17</v>
      </c>
      <c r="Q321" s="8">
        <v>9.54635761589404</v>
      </c>
      <c r="R321" s="8">
        <v>2.638888888888889</v>
      </c>
      <c r="S321" s="8">
        <v>0.0</v>
      </c>
      <c r="T321" s="8">
        <v>11.57350993377483</v>
      </c>
      <c r="U321" s="8">
        <v>11.751111111111108</v>
      </c>
      <c r="V321" s="8">
        <v>10.629999999999999</v>
      </c>
      <c r="W321" s="8">
        <v>563.4437086092715</v>
      </c>
      <c r="X321" s="8">
        <v>435.2111111111111</v>
      </c>
      <c r="Y321" s="8">
        <v>107.3</v>
      </c>
      <c r="Z321" s="8">
        <v>1.9</v>
      </c>
      <c r="AA321" s="8">
        <v>24.0</v>
      </c>
      <c r="AB321" s="8">
        <v>15.0</v>
      </c>
      <c r="AC321" s="8">
        <v>6.0</v>
      </c>
      <c r="AD321" s="8">
        <v>18.0</v>
      </c>
      <c r="AE321" s="8">
        <v>0.0</v>
      </c>
      <c r="AF321" s="8">
        <v>0.0</v>
      </c>
      <c r="AG321" s="8">
        <v>58.0</v>
      </c>
      <c r="AH321" s="8">
        <v>34412.09539706284</v>
      </c>
      <c r="AI321" s="8">
        <v>123420.0</v>
      </c>
      <c r="AJ321" s="8">
        <f t="shared" si="9"/>
        <v>256364680</v>
      </c>
      <c r="AK321" s="9">
        <v>2.913235E8</v>
      </c>
    </row>
    <row r="322" ht="16.5" customHeight="1">
      <c r="A322" s="4">
        <v>44152.0</v>
      </c>
      <c r="B322" s="5">
        <v>18.60198675496689</v>
      </c>
      <c r="C322" s="5">
        <v>15.846666666666673</v>
      </c>
      <c r="D322" s="5">
        <v>8.83</v>
      </c>
      <c r="E322" s="5">
        <v>24.010596026490063</v>
      </c>
      <c r="F322" s="5">
        <v>21.897777777777772</v>
      </c>
      <c r="G322" s="5">
        <v>15.800000000000002</v>
      </c>
      <c r="H322" s="5">
        <v>14.22516556291391</v>
      </c>
      <c r="I322" s="5">
        <v>10.79555555555556</v>
      </c>
      <c r="J322" s="5">
        <v>2.2600000000000002</v>
      </c>
      <c r="K322" s="5">
        <v>9.78543046357616</v>
      </c>
      <c r="L322" s="5">
        <v>11.102222222222222</v>
      </c>
      <c r="M322" s="5">
        <v>13.540000000000001</v>
      </c>
      <c r="N322" s="5">
        <v>77.96622516556292</v>
      </c>
      <c r="O322" s="5">
        <v>72.84555555555559</v>
      </c>
      <c r="P322" s="5">
        <v>56.77</v>
      </c>
      <c r="Q322" s="5">
        <v>9.54635761589404</v>
      </c>
      <c r="R322" s="5">
        <v>2.638888888888889</v>
      </c>
      <c r="S322" s="5">
        <v>0.0</v>
      </c>
      <c r="T322" s="5">
        <v>11.593377483443703</v>
      </c>
      <c r="U322" s="5">
        <v>11.628888888888888</v>
      </c>
      <c r="V322" s="5">
        <v>11.129999999999997</v>
      </c>
      <c r="W322" s="5">
        <v>563.6423841059602</v>
      </c>
      <c r="X322" s="5">
        <v>429.5444444444444</v>
      </c>
      <c r="Y322" s="5">
        <v>110.4</v>
      </c>
      <c r="Z322" s="5">
        <v>1.83</v>
      </c>
      <c r="AA322" s="5">
        <v>16.0</v>
      </c>
      <c r="AB322" s="5">
        <v>10.0</v>
      </c>
      <c r="AC322" s="5">
        <v>7.0</v>
      </c>
      <c r="AD322" s="5">
        <v>22.0</v>
      </c>
      <c r="AE322" s="5">
        <v>0.0</v>
      </c>
      <c r="AF322" s="5">
        <v>1.0</v>
      </c>
      <c r="AG322" s="5">
        <v>44.0</v>
      </c>
      <c r="AH322" s="5">
        <v>34931.22154307362</v>
      </c>
      <c r="AI322" s="5">
        <v>75855.0</v>
      </c>
      <c r="AJ322" s="5">
        <f t="shared" si="9"/>
        <v>144924736</v>
      </c>
      <c r="AK322" s="6">
        <v>1.646872E8</v>
      </c>
    </row>
    <row r="323" ht="16.5" customHeight="1">
      <c r="A323" s="7">
        <v>44153.0</v>
      </c>
      <c r="B323" s="8">
        <v>18.549668874172188</v>
      </c>
      <c r="C323" s="8">
        <v>15.704444444444453</v>
      </c>
      <c r="D323" s="8">
        <v>8.99</v>
      </c>
      <c r="E323" s="8">
        <v>23.93576158940397</v>
      </c>
      <c r="F323" s="8">
        <v>21.724444444444437</v>
      </c>
      <c r="G323" s="8">
        <v>15.6</v>
      </c>
      <c r="H323" s="8">
        <v>14.175496688741726</v>
      </c>
      <c r="I323" s="8">
        <v>10.672222222222224</v>
      </c>
      <c r="J323" s="8">
        <v>2.6300000000000003</v>
      </c>
      <c r="K323" s="8">
        <v>9.760264900662253</v>
      </c>
      <c r="L323" s="8">
        <v>11.052222222222223</v>
      </c>
      <c r="M323" s="8">
        <v>12.970000000000002</v>
      </c>
      <c r="N323" s="8">
        <v>78.03112582781458</v>
      </c>
      <c r="O323" s="8">
        <v>72.94333333333336</v>
      </c>
      <c r="P323" s="8">
        <v>58.86999999999999</v>
      </c>
      <c r="Q323" s="8">
        <v>9.549668874172186</v>
      </c>
      <c r="R323" s="8">
        <v>2.6444444444444444</v>
      </c>
      <c r="S323" s="8">
        <v>0.05</v>
      </c>
      <c r="T323" s="8">
        <v>11.500662251655626</v>
      </c>
      <c r="U323" s="8">
        <v>11.43666666666667</v>
      </c>
      <c r="V323" s="8">
        <v>10.479999999999999</v>
      </c>
      <c r="W323" s="8">
        <v>566.7350993377484</v>
      </c>
      <c r="X323" s="8">
        <v>430.56666666666666</v>
      </c>
      <c r="Y323" s="8">
        <v>149.4</v>
      </c>
      <c r="Z323" s="8">
        <v>2.06</v>
      </c>
      <c r="AA323" s="8">
        <v>24.0</v>
      </c>
      <c r="AB323" s="8">
        <v>8.0</v>
      </c>
      <c r="AC323" s="8">
        <v>6.0</v>
      </c>
      <c r="AD323" s="8">
        <v>20.0</v>
      </c>
      <c r="AE323" s="8">
        <v>0.0</v>
      </c>
      <c r="AF323" s="8">
        <v>0.0</v>
      </c>
      <c r="AG323" s="8">
        <v>57.0</v>
      </c>
      <c r="AH323" s="8">
        <v>31526.73702312276</v>
      </c>
      <c r="AI323" s="8">
        <v>72968.0</v>
      </c>
      <c r="AJ323" s="8">
        <f t="shared" si="9"/>
        <v>154422840</v>
      </c>
      <c r="AK323" s="9">
        <v>1.754805E8</v>
      </c>
    </row>
    <row r="324" ht="16.5" customHeight="1">
      <c r="A324" s="4">
        <v>44154.0</v>
      </c>
      <c r="B324" s="5">
        <v>18.506622516556295</v>
      </c>
      <c r="C324" s="5">
        <v>15.580000000000009</v>
      </c>
      <c r="D324" s="5">
        <v>9.440000000000001</v>
      </c>
      <c r="E324" s="5">
        <v>23.866225165562913</v>
      </c>
      <c r="F324" s="5">
        <v>21.561111111111106</v>
      </c>
      <c r="G324" s="5">
        <v>15.99</v>
      </c>
      <c r="H324" s="5">
        <v>14.156291390728482</v>
      </c>
      <c r="I324" s="5">
        <v>10.591111111111113</v>
      </c>
      <c r="J324" s="5">
        <v>3.44</v>
      </c>
      <c r="K324" s="5">
        <v>9.70993377483444</v>
      </c>
      <c r="L324" s="5">
        <v>10.970000000000002</v>
      </c>
      <c r="M324" s="5">
        <v>12.55</v>
      </c>
      <c r="N324" s="5">
        <v>78.12052980132451</v>
      </c>
      <c r="O324" s="5">
        <v>73.09111111111113</v>
      </c>
      <c r="P324" s="5">
        <v>64.36</v>
      </c>
      <c r="Q324" s="5">
        <v>9.513245033112582</v>
      </c>
      <c r="R324" s="5">
        <v>2.65</v>
      </c>
      <c r="S324" s="5">
        <v>0.1</v>
      </c>
      <c r="T324" s="5">
        <v>11.379470198675493</v>
      </c>
      <c r="U324" s="5">
        <v>11.246666666666668</v>
      </c>
      <c r="V324" s="5">
        <v>9.499999999999998</v>
      </c>
      <c r="W324" s="5">
        <v>573.3907284768212</v>
      </c>
      <c r="X324" s="5">
        <v>441.5111111111111</v>
      </c>
      <c r="Y324" s="5">
        <v>292.4</v>
      </c>
      <c r="Z324" s="5">
        <v>2.2</v>
      </c>
      <c r="AA324" s="5">
        <v>19.0</v>
      </c>
      <c r="AB324" s="5">
        <v>9.0</v>
      </c>
      <c r="AC324" s="5">
        <v>5.0</v>
      </c>
      <c r="AD324" s="5">
        <v>21.0</v>
      </c>
      <c r="AE324" s="5">
        <v>0.0</v>
      </c>
      <c r="AF324" s="5">
        <v>0.0</v>
      </c>
      <c r="AG324" s="5">
        <v>50.0</v>
      </c>
      <c r="AH324" s="5">
        <v>40853.15882761329</v>
      </c>
      <c r="AI324" s="5">
        <v>65950.0</v>
      </c>
      <c r="AJ324" s="5">
        <f t="shared" si="9"/>
        <v>141260592</v>
      </c>
      <c r="AK324" s="6">
        <v>1.605234E8</v>
      </c>
    </row>
    <row r="325" ht="16.5" customHeight="1">
      <c r="A325" s="7">
        <v>44155.0</v>
      </c>
      <c r="B325" s="8">
        <v>18.45496688741722</v>
      </c>
      <c r="C325" s="8">
        <v>15.457777777777785</v>
      </c>
      <c r="D325" s="8">
        <v>10.41</v>
      </c>
      <c r="E325" s="8">
        <v>23.793377483443702</v>
      </c>
      <c r="F325" s="8">
        <v>21.42555555555555</v>
      </c>
      <c r="G325" s="8">
        <v>16.990000000000002</v>
      </c>
      <c r="H325" s="8">
        <v>14.106622516556294</v>
      </c>
      <c r="I325" s="8">
        <v>10.462222222222223</v>
      </c>
      <c r="J325" s="8">
        <v>4.3100000000000005</v>
      </c>
      <c r="K325" s="8">
        <v>9.686754966887419</v>
      </c>
      <c r="L325" s="8">
        <v>10.963333333333335</v>
      </c>
      <c r="M325" s="8">
        <v>12.68</v>
      </c>
      <c r="N325" s="8">
        <v>78.19006622516557</v>
      </c>
      <c r="O325" s="8">
        <v>73.1477777777778</v>
      </c>
      <c r="P325" s="8">
        <v>69.27</v>
      </c>
      <c r="Q325" s="8">
        <v>9.735099337748345</v>
      </c>
      <c r="R325" s="8">
        <v>3.022222222222222</v>
      </c>
      <c r="S325" s="8">
        <v>3.45</v>
      </c>
      <c r="T325" s="8">
        <v>11.22649006622516</v>
      </c>
      <c r="U325" s="8">
        <v>11.080000000000002</v>
      </c>
      <c r="V325" s="8">
        <v>8.319999999999999</v>
      </c>
      <c r="W325" s="8">
        <v>575.8741721854304</v>
      </c>
      <c r="X325" s="8">
        <v>449.5444444444444</v>
      </c>
      <c r="Y325" s="8">
        <v>386.6</v>
      </c>
      <c r="Z325" s="8">
        <v>2.26</v>
      </c>
      <c r="AA325" s="8">
        <v>20.0</v>
      </c>
      <c r="AB325" s="8">
        <v>11.0</v>
      </c>
      <c r="AC325" s="8">
        <v>6.0</v>
      </c>
      <c r="AD325" s="8">
        <v>20.0</v>
      </c>
      <c r="AE325" s="8">
        <v>0.0</v>
      </c>
      <c r="AF325" s="8">
        <v>0.0</v>
      </c>
      <c r="AG325" s="8">
        <v>50.0</v>
      </c>
      <c r="AH325" s="8">
        <v>37196.74038880948</v>
      </c>
      <c r="AI325" s="8">
        <v>72264.0</v>
      </c>
      <c r="AJ325" s="8">
        <f t="shared" si="9"/>
        <v>146262248</v>
      </c>
      <c r="AK325" s="9">
        <v>1.662071E8</v>
      </c>
    </row>
    <row r="326" ht="16.5" customHeight="1">
      <c r="A326" s="4">
        <v>44156.0</v>
      </c>
      <c r="B326" s="5">
        <v>18.331125827814574</v>
      </c>
      <c r="C326" s="5">
        <v>15.247777777777785</v>
      </c>
      <c r="D326" s="5">
        <v>10.28</v>
      </c>
      <c r="E326" s="5">
        <v>23.642384105960264</v>
      </c>
      <c r="F326" s="5">
        <v>21.229999999999997</v>
      </c>
      <c r="G326" s="5">
        <v>16.79</v>
      </c>
      <c r="H326" s="5">
        <v>14.004635761589405</v>
      </c>
      <c r="I326" s="5">
        <v>10.22111111111111</v>
      </c>
      <c r="J326" s="5">
        <v>4.22</v>
      </c>
      <c r="K326" s="5">
        <v>9.637748344370863</v>
      </c>
      <c r="L326" s="5">
        <v>11.008888888888892</v>
      </c>
      <c r="M326" s="5">
        <v>12.57</v>
      </c>
      <c r="N326" s="5">
        <v>78.22052980132452</v>
      </c>
      <c r="O326" s="5">
        <v>73.00666666666667</v>
      </c>
      <c r="P326" s="5">
        <v>72.0</v>
      </c>
      <c r="Q326" s="5">
        <v>9.735099337748345</v>
      </c>
      <c r="R326" s="5">
        <v>2.9555555555555557</v>
      </c>
      <c r="S326" s="5">
        <v>3.45</v>
      </c>
      <c r="T326" s="5">
        <v>11.082781456953638</v>
      </c>
      <c r="U326" s="5">
        <v>11.071111111111113</v>
      </c>
      <c r="V326" s="5">
        <v>7.529999999999999</v>
      </c>
      <c r="W326" s="5">
        <v>575.8741721854304</v>
      </c>
      <c r="X326" s="5">
        <v>446.8777777777778</v>
      </c>
      <c r="Y326" s="5">
        <v>386.6</v>
      </c>
      <c r="Z326" s="5">
        <v>2.1</v>
      </c>
      <c r="AA326" s="5">
        <v>9.0</v>
      </c>
      <c r="AB326" s="5">
        <v>6.0</v>
      </c>
      <c r="AC326" s="5">
        <v>3.0</v>
      </c>
      <c r="AD326" s="5">
        <v>8.0</v>
      </c>
      <c r="AE326" s="5">
        <v>0.0</v>
      </c>
      <c r="AF326" s="5">
        <v>0.0</v>
      </c>
      <c r="AG326" s="5">
        <v>26.0</v>
      </c>
      <c r="AH326" s="5">
        <v>27224.62565679556</v>
      </c>
      <c r="AI326" s="5">
        <v>30610.0</v>
      </c>
      <c r="AJ326" s="5">
        <f t="shared" si="9"/>
        <v>49187336</v>
      </c>
      <c r="AK326" s="6">
        <v>5.58947E7</v>
      </c>
    </row>
    <row r="327" ht="16.5" customHeight="1">
      <c r="A327" s="7">
        <v>44157.0</v>
      </c>
      <c r="B327" s="8">
        <v>18.19668874172186</v>
      </c>
      <c r="C327" s="8">
        <v>15.032222222222229</v>
      </c>
      <c r="D327" s="8">
        <v>10.120000000000001</v>
      </c>
      <c r="E327" s="8">
        <v>23.49337748344371</v>
      </c>
      <c r="F327" s="8">
        <v>21.01333333333333</v>
      </c>
      <c r="G327" s="8">
        <v>16.35</v>
      </c>
      <c r="H327" s="8">
        <v>13.874172185430467</v>
      </c>
      <c r="I327" s="8">
        <v>9.978888888888891</v>
      </c>
      <c r="J327" s="8">
        <v>4.119999999999999</v>
      </c>
      <c r="K327" s="8">
        <v>9.619205298013247</v>
      </c>
      <c r="L327" s="8">
        <v>11.034444444444448</v>
      </c>
      <c r="M327" s="8">
        <v>12.23</v>
      </c>
      <c r="N327" s="8">
        <v>78.31788079470199</v>
      </c>
      <c r="O327" s="8">
        <v>72.99000000000001</v>
      </c>
      <c r="P327" s="8">
        <v>74.42999999999999</v>
      </c>
      <c r="Q327" s="8">
        <v>9.735099337748345</v>
      </c>
      <c r="R327" s="8">
        <v>2.922222222222222</v>
      </c>
      <c r="S327" s="8">
        <v>3.45</v>
      </c>
      <c r="T327" s="8">
        <v>10.9887417218543</v>
      </c>
      <c r="U327" s="8">
        <v>10.948888888888892</v>
      </c>
      <c r="V327" s="8">
        <v>7.17</v>
      </c>
      <c r="W327" s="8">
        <v>576.384105960265</v>
      </c>
      <c r="X327" s="8">
        <v>441.46666666666664</v>
      </c>
      <c r="Y327" s="8">
        <v>394.3</v>
      </c>
      <c r="Z327" s="8">
        <v>0.0</v>
      </c>
      <c r="AA327" s="8"/>
      <c r="AB327" s="8"/>
      <c r="AC327" s="8"/>
      <c r="AD327" s="8"/>
      <c r="AE327" s="8"/>
      <c r="AF327" s="8"/>
      <c r="AG327" s="8"/>
      <c r="AH327" s="8">
        <v>0.0</v>
      </c>
      <c r="AI327" s="8">
        <v>0.0</v>
      </c>
      <c r="AJ327" s="8">
        <f t="shared" si="9"/>
        <v>0</v>
      </c>
      <c r="AK327" s="9">
        <v>0.0</v>
      </c>
    </row>
    <row r="328" ht="16.5" customHeight="1">
      <c r="A328" s="4">
        <v>44158.0</v>
      </c>
      <c r="B328" s="5">
        <v>18.107947019867552</v>
      </c>
      <c r="C328" s="5">
        <v>14.831111111111115</v>
      </c>
      <c r="D328" s="5">
        <v>10.079999999999998</v>
      </c>
      <c r="E328" s="5">
        <v>23.40662251655629</v>
      </c>
      <c r="F328" s="5">
        <v>20.77333333333333</v>
      </c>
      <c r="G328" s="5">
        <v>15.709999999999999</v>
      </c>
      <c r="H328" s="5">
        <v>13.785430463576164</v>
      </c>
      <c r="I328" s="5">
        <v>9.811111111111112</v>
      </c>
      <c r="J328" s="5">
        <v>4.66</v>
      </c>
      <c r="K328" s="5">
        <v>9.621192052980133</v>
      </c>
      <c r="L328" s="5">
        <v>10.962222222222225</v>
      </c>
      <c r="M328" s="5">
        <v>11.049999999999999</v>
      </c>
      <c r="N328" s="5">
        <v>78.29139072847683</v>
      </c>
      <c r="O328" s="5">
        <v>72.97111111111113</v>
      </c>
      <c r="P328" s="5">
        <v>76.92999999999999</v>
      </c>
      <c r="Q328" s="5">
        <v>9.668874172185431</v>
      </c>
      <c r="R328" s="5">
        <v>2.966666666666667</v>
      </c>
      <c r="S328" s="5">
        <v>3.85</v>
      </c>
      <c r="T328" s="5">
        <v>10.986754966887414</v>
      </c>
      <c r="U328" s="5">
        <v>10.820000000000002</v>
      </c>
      <c r="V328" s="5">
        <v>6.45</v>
      </c>
      <c r="W328" s="5">
        <v>576.9403973509934</v>
      </c>
      <c r="X328" s="5">
        <v>447.24444444444447</v>
      </c>
      <c r="Y328" s="5">
        <v>464.3</v>
      </c>
      <c r="Z328" s="5">
        <v>1.95</v>
      </c>
      <c r="AA328" s="5">
        <v>21.0</v>
      </c>
      <c r="AB328" s="5">
        <v>12.0</v>
      </c>
      <c r="AC328" s="5">
        <v>5.0</v>
      </c>
      <c r="AD328" s="5">
        <v>20.0</v>
      </c>
      <c r="AE328" s="5">
        <v>0.0</v>
      </c>
      <c r="AF328" s="5">
        <v>0.0</v>
      </c>
      <c r="AG328" s="5">
        <v>50.0</v>
      </c>
      <c r="AH328" s="5">
        <v>38076.98895804041</v>
      </c>
      <c r="AI328" s="5">
        <v>81520.0</v>
      </c>
      <c r="AJ328" s="5">
        <f t="shared" si="9"/>
        <v>185296232</v>
      </c>
      <c r="AK328" s="6">
        <v>2.105639E8</v>
      </c>
    </row>
    <row r="329" ht="16.5" customHeight="1">
      <c r="A329" s="7">
        <v>44159.0</v>
      </c>
      <c r="B329" s="8">
        <v>17.992052980132453</v>
      </c>
      <c r="C329" s="8">
        <v>14.558888888888896</v>
      </c>
      <c r="D329" s="8">
        <v>9.48</v>
      </c>
      <c r="E329" s="8">
        <v>23.30529801324503</v>
      </c>
      <c r="F329" s="8">
        <v>20.469999999999995</v>
      </c>
      <c r="G329" s="8">
        <v>14.680000000000001</v>
      </c>
      <c r="H329" s="8">
        <v>13.653642384105964</v>
      </c>
      <c r="I329" s="8">
        <v>9.54777777777778</v>
      </c>
      <c r="J329" s="8">
        <v>4.37</v>
      </c>
      <c r="K329" s="8">
        <v>9.651655629139075</v>
      </c>
      <c r="L329" s="8">
        <v>10.922222222222226</v>
      </c>
      <c r="M329" s="8">
        <v>10.31</v>
      </c>
      <c r="N329" s="8">
        <v>78.0430463576159</v>
      </c>
      <c r="O329" s="8">
        <v>72.72222222222223</v>
      </c>
      <c r="P329" s="8">
        <v>76.36</v>
      </c>
      <c r="Q329" s="8">
        <v>9.655629139072847</v>
      </c>
      <c r="R329" s="8">
        <v>2.966666666666667</v>
      </c>
      <c r="S329" s="8">
        <v>3.85</v>
      </c>
      <c r="T329" s="8">
        <v>11.031788079470195</v>
      </c>
      <c r="U329" s="8">
        <v>10.725555555555559</v>
      </c>
      <c r="V329" s="8">
        <v>6.51</v>
      </c>
      <c r="W329" s="8">
        <v>567.4701986754967</v>
      </c>
      <c r="X329" s="8">
        <v>444.15555555555557</v>
      </c>
      <c r="Y329" s="8">
        <v>464.3</v>
      </c>
      <c r="Z329" s="8">
        <v>2.32</v>
      </c>
      <c r="AA329" s="8">
        <v>13.0</v>
      </c>
      <c r="AB329" s="8">
        <v>7.0</v>
      </c>
      <c r="AC329" s="8">
        <v>3.0</v>
      </c>
      <c r="AD329" s="8">
        <v>15.0</v>
      </c>
      <c r="AE329" s="8">
        <v>0.0</v>
      </c>
      <c r="AF329" s="8">
        <v>0.0</v>
      </c>
      <c r="AG329" s="8">
        <v>36.0</v>
      </c>
      <c r="AH329" s="8">
        <v>38995.82559437655</v>
      </c>
      <c r="AI329" s="8">
        <v>49097.0</v>
      </c>
      <c r="AJ329" s="8">
        <f t="shared" si="9"/>
        <v>118402240</v>
      </c>
      <c r="AK329" s="9">
        <v>1.34548E8</v>
      </c>
    </row>
    <row r="330" ht="16.5" customHeight="1">
      <c r="A330" s="4">
        <v>44160.0</v>
      </c>
      <c r="B330" s="5">
        <v>17.866887417218543</v>
      </c>
      <c r="C330" s="5">
        <v>14.292222222222227</v>
      </c>
      <c r="D330" s="5">
        <v>8.759999999999998</v>
      </c>
      <c r="E330" s="5">
        <v>23.19139072847682</v>
      </c>
      <c r="F330" s="5">
        <v>20.224444444444444</v>
      </c>
      <c r="G330" s="5">
        <v>13.860000000000003</v>
      </c>
      <c r="H330" s="5">
        <v>13.51854304635762</v>
      </c>
      <c r="I330" s="5">
        <v>9.264444444444447</v>
      </c>
      <c r="J330" s="5">
        <v>3.8200000000000003</v>
      </c>
      <c r="K330" s="5">
        <v>9.672847682119206</v>
      </c>
      <c r="L330" s="5">
        <v>10.960000000000004</v>
      </c>
      <c r="M330" s="5">
        <v>10.04</v>
      </c>
      <c r="N330" s="5">
        <v>77.95695364238412</v>
      </c>
      <c r="O330" s="5">
        <v>72.54222222222222</v>
      </c>
      <c r="P330" s="5">
        <v>75.55</v>
      </c>
      <c r="Q330" s="5">
        <v>9.655629139072847</v>
      </c>
      <c r="R330" s="5">
        <v>2.8777777777777778</v>
      </c>
      <c r="S330" s="5">
        <v>3.85</v>
      </c>
      <c r="T330" s="5">
        <v>10.993377483443707</v>
      </c>
      <c r="U330" s="5">
        <v>10.721111111111114</v>
      </c>
      <c r="V330" s="5">
        <v>6.09</v>
      </c>
      <c r="W330" s="5">
        <v>562.8013245033112</v>
      </c>
      <c r="X330" s="5">
        <v>440.2888888888889</v>
      </c>
      <c r="Y330" s="5">
        <v>415.1</v>
      </c>
      <c r="Z330" s="5">
        <v>2.01</v>
      </c>
      <c r="AA330" s="5">
        <v>19.0</v>
      </c>
      <c r="AB330" s="5">
        <v>8.0</v>
      </c>
      <c r="AC330" s="5">
        <v>5.0</v>
      </c>
      <c r="AD330" s="5">
        <v>20.0</v>
      </c>
      <c r="AE330" s="5">
        <v>0.0</v>
      </c>
      <c r="AF330" s="5">
        <v>0.0</v>
      </c>
      <c r="AG330" s="5">
        <v>51.0</v>
      </c>
      <c r="AH330" s="5">
        <v>35336.87467216263</v>
      </c>
      <c r="AI330" s="5">
        <v>64289.0</v>
      </c>
      <c r="AJ330" s="5">
        <f t="shared" si="9"/>
        <v>134034208</v>
      </c>
      <c r="AK330" s="6">
        <v>1.523116E8</v>
      </c>
    </row>
    <row r="331" ht="16.5" customHeight="1">
      <c r="A331" s="7">
        <v>44161.0</v>
      </c>
      <c r="B331" s="8">
        <v>17.74437086092715</v>
      </c>
      <c r="C331" s="8">
        <v>14.053333333333335</v>
      </c>
      <c r="D331" s="8">
        <v>8.139999999999999</v>
      </c>
      <c r="E331" s="8">
        <v>23.06688741721854</v>
      </c>
      <c r="F331" s="8">
        <v>20.00111111111111</v>
      </c>
      <c r="G331" s="8">
        <v>13.090000000000003</v>
      </c>
      <c r="H331" s="8">
        <v>13.379470198675499</v>
      </c>
      <c r="I331" s="8">
        <v>8.972222222222223</v>
      </c>
      <c r="J331" s="8">
        <v>3.2600000000000002</v>
      </c>
      <c r="K331" s="8">
        <v>9.687417218543047</v>
      </c>
      <c r="L331" s="8">
        <v>11.028888888888892</v>
      </c>
      <c r="M331" s="8">
        <v>9.829999999999998</v>
      </c>
      <c r="N331" s="8">
        <v>77.86291390728478</v>
      </c>
      <c r="O331" s="8">
        <v>72.1888888888889</v>
      </c>
      <c r="P331" s="8">
        <v>74.41999999999999</v>
      </c>
      <c r="Q331" s="8">
        <v>9.655629139072847</v>
      </c>
      <c r="R331" s="8">
        <v>2.6166666666666667</v>
      </c>
      <c r="S331" s="8">
        <v>3.85</v>
      </c>
      <c r="T331" s="8">
        <v>10.964900662251653</v>
      </c>
      <c r="U331" s="8">
        <v>10.792222222222225</v>
      </c>
      <c r="V331" s="8">
        <v>6.05</v>
      </c>
      <c r="W331" s="8">
        <v>562.317880794702</v>
      </c>
      <c r="X331" s="8">
        <v>427.0</v>
      </c>
      <c r="Y331" s="8">
        <v>364.7</v>
      </c>
      <c r="Z331" s="8">
        <v>1.77</v>
      </c>
      <c r="AA331" s="8">
        <v>18.0</v>
      </c>
      <c r="AB331" s="8">
        <v>10.0</v>
      </c>
      <c r="AC331" s="8">
        <v>5.0</v>
      </c>
      <c r="AD331" s="8">
        <v>18.0</v>
      </c>
      <c r="AE331" s="8">
        <v>0.0</v>
      </c>
      <c r="AF331" s="8">
        <v>0.0</v>
      </c>
      <c r="AG331" s="8">
        <v>45.0</v>
      </c>
      <c r="AH331" s="8">
        <v>47000.83384626135</v>
      </c>
      <c r="AI331" s="8">
        <v>61745.0</v>
      </c>
      <c r="AJ331" s="8">
        <f t="shared" si="9"/>
        <v>151490240</v>
      </c>
      <c r="AK331" s="9">
        <v>1.72148E8</v>
      </c>
    </row>
    <row r="332" ht="16.5" customHeight="1">
      <c r="A332" s="4">
        <v>44162.0</v>
      </c>
      <c r="B332" s="5">
        <v>17.628476821192052</v>
      </c>
      <c r="C332" s="5">
        <v>13.822222222222225</v>
      </c>
      <c r="D332" s="5">
        <v>7.6899999999999995</v>
      </c>
      <c r="E332" s="5">
        <v>22.947019867549667</v>
      </c>
      <c r="F332" s="5">
        <v>19.778888888888886</v>
      </c>
      <c r="G332" s="5">
        <v>12.420000000000002</v>
      </c>
      <c r="H332" s="5">
        <v>13.260927152317885</v>
      </c>
      <c r="I332" s="5">
        <v>8.705555555555557</v>
      </c>
      <c r="J332" s="5">
        <v>2.9400000000000004</v>
      </c>
      <c r="K332" s="5">
        <v>9.68609271523179</v>
      </c>
      <c r="L332" s="5">
        <v>11.073333333333338</v>
      </c>
      <c r="M332" s="5">
        <v>9.48</v>
      </c>
      <c r="N332" s="5">
        <v>77.82450331125828</v>
      </c>
      <c r="O332" s="5">
        <v>71.94222222222223</v>
      </c>
      <c r="P332" s="5">
        <v>74.38</v>
      </c>
      <c r="Q332" s="5">
        <v>9.655629139072847</v>
      </c>
      <c r="R332" s="5">
        <v>2.4944444444444445</v>
      </c>
      <c r="S332" s="5">
        <v>3.85</v>
      </c>
      <c r="T332" s="5">
        <v>10.870198675496688</v>
      </c>
      <c r="U332" s="5">
        <v>10.754444444444447</v>
      </c>
      <c r="V332" s="5">
        <v>5.879999999999999</v>
      </c>
      <c r="W332" s="5">
        <v>562.205298013245</v>
      </c>
      <c r="X332" s="5">
        <v>418.27777777777777</v>
      </c>
      <c r="Y332" s="5">
        <v>361.6</v>
      </c>
      <c r="Z332" s="5">
        <v>2.01</v>
      </c>
      <c r="AA332" s="5">
        <v>11.0</v>
      </c>
      <c r="AB332" s="5">
        <v>7.0</v>
      </c>
      <c r="AC332" s="5">
        <v>4.0</v>
      </c>
      <c r="AD332" s="5">
        <v>13.0</v>
      </c>
      <c r="AE332" s="5">
        <v>0.0</v>
      </c>
      <c r="AF332" s="5">
        <v>0.0</v>
      </c>
      <c r="AG332" s="5">
        <v>35.0</v>
      </c>
      <c r="AH332" s="5">
        <v>41320.51466317251</v>
      </c>
      <c r="AI332" s="5">
        <v>41880.0</v>
      </c>
      <c r="AJ332" s="5">
        <f t="shared" si="9"/>
        <v>83054048</v>
      </c>
      <c r="AK332" s="6">
        <v>9.43796E7</v>
      </c>
    </row>
    <row r="333" ht="16.5" customHeight="1">
      <c r="A333" s="7">
        <v>44163.0</v>
      </c>
      <c r="B333" s="8">
        <v>17.526490066225165</v>
      </c>
      <c r="C333" s="8">
        <v>13.594444444444441</v>
      </c>
      <c r="D333" s="8">
        <v>6.9</v>
      </c>
      <c r="E333" s="8">
        <v>22.8476821192053</v>
      </c>
      <c r="F333" s="8">
        <v>19.543333333333333</v>
      </c>
      <c r="G333" s="8">
        <v>11.59</v>
      </c>
      <c r="H333" s="8">
        <v>13.160264900662256</v>
      </c>
      <c r="I333" s="8">
        <v>8.46</v>
      </c>
      <c r="J333" s="8">
        <v>2.2199999999999998</v>
      </c>
      <c r="K333" s="8">
        <v>9.687417218543047</v>
      </c>
      <c r="L333" s="8">
        <v>11.083333333333337</v>
      </c>
      <c r="M333" s="8">
        <v>9.370000000000001</v>
      </c>
      <c r="N333" s="8">
        <v>77.66357615894042</v>
      </c>
      <c r="O333" s="8">
        <v>71.6188888888889</v>
      </c>
      <c r="P333" s="8">
        <v>72.3</v>
      </c>
      <c r="Q333" s="8">
        <v>9.311258278145695</v>
      </c>
      <c r="R333" s="8">
        <v>2.3555555555555556</v>
      </c>
      <c r="S333" s="8">
        <v>3.8</v>
      </c>
      <c r="T333" s="8">
        <v>10.864900662251655</v>
      </c>
      <c r="U333" s="8">
        <v>10.734444444444446</v>
      </c>
      <c r="V333" s="8">
        <v>6.15</v>
      </c>
      <c r="W333" s="8">
        <v>559.8013245033112</v>
      </c>
      <c r="X333" s="8">
        <v>407.5444444444444</v>
      </c>
      <c r="Y333" s="8">
        <v>314.9</v>
      </c>
      <c r="Z333" s="8">
        <v>2.45</v>
      </c>
      <c r="AA333" s="8">
        <v>7.0</v>
      </c>
      <c r="AB333" s="8">
        <v>5.0</v>
      </c>
      <c r="AC333" s="8">
        <v>1.0</v>
      </c>
      <c r="AD333" s="8">
        <v>4.0</v>
      </c>
      <c r="AE333" s="8">
        <v>0.0</v>
      </c>
      <c r="AF333" s="8">
        <v>0.0</v>
      </c>
      <c r="AG333" s="8">
        <v>17.0</v>
      </c>
      <c r="AH333" s="8">
        <v>41064.30187186242</v>
      </c>
      <c r="AI333" s="8">
        <v>19135.0</v>
      </c>
      <c r="AJ333" s="8">
        <f t="shared" si="9"/>
        <v>50381232</v>
      </c>
      <c r="AK333" s="9">
        <v>5.72514E7</v>
      </c>
    </row>
    <row r="334" ht="16.5" customHeight="1">
      <c r="A334" s="4">
        <v>44164.0</v>
      </c>
      <c r="B334" s="5">
        <v>17.396688741721853</v>
      </c>
      <c r="C334" s="5">
        <v>13.315555555555553</v>
      </c>
      <c r="D334" s="5">
        <v>5.4300000000000015</v>
      </c>
      <c r="E334" s="5">
        <v>22.709933774834436</v>
      </c>
      <c r="F334" s="5">
        <v>19.224444444444444</v>
      </c>
      <c r="G334" s="5">
        <v>10.04</v>
      </c>
      <c r="H334" s="5">
        <v>13.035761589403975</v>
      </c>
      <c r="I334" s="5">
        <v>8.193333333333335</v>
      </c>
      <c r="J334" s="5">
        <v>0.7999999999999999</v>
      </c>
      <c r="K334" s="5">
        <v>9.674172185430464</v>
      </c>
      <c r="L334" s="5">
        <v>11.031111111111116</v>
      </c>
      <c r="M334" s="5">
        <v>9.239999999999998</v>
      </c>
      <c r="N334" s="5">
        <v>77.3973509933775</v>
      </c>
      <c r="O334" s="5">
        <v>71.16111111111113</v>
      </c>
      <c r="P334" s="5">
        <v>68.00000000000001</v>
      </c>
      <c r="Q334" s="5">
        <v>8.917218543046358</v>
      </c>
      <c r="R334" s="5">
        <v>1.9555555555555555</v>
      </c>
      <c r="S334" s="5">
        <v>3.75</v>
      </c>
      <c r="T334" s="5">
        <v>10.882781456953643</v>
      </c>
      <c r="U334" s="5">
        <v>10.733333333333333</v>
      </c>
      <c r="V334" s="5">
        <v>6.95</v>
      </c>
      <c r="W334" s="5">
        <v>550.5629139072847</v>
      </c>
      <c r="X334" s="5">
        <v>396.05555555555554</v>
      </c>
      <c r="Y334" s="5">
        <v>171.9</v>
      </c>
      <c r="Z334" s="5">
        <v>0.0</v>
      </c>
      <c r="AA334" s="5"/>
      <c r="AB334" s="5"/>
      <c r="AC334" s="5"/>
      <c r="AD334" s="5"/>
      <c r="AE334" s="5"/>
      <c r="AF334" s="5"/>
      <c r="AG334" s="5"/>
      <c r="AH334" s="5">
        <v>0.0</v>
      </c>
      <c r="AI334" s="5">
        <v>0.0</v>
      </c>
      <c r="AJ334" s="5">
        <f t="shared" si="9"/>
        <v>0</v>
      </c>
      <c r="AK334" s="6">
        <v>0.0</v>
      </c>
    </row>
    <row r="335" ht="16.5" customHeight="1">
      <c r="A335" s="7">
        <v>44165.0</v>
      </c>
      <c r="B335" s="8">
        <v>17.27682119205298</v>
      </c>
      <c r="C335" s="8">
        <v>13.06222222222222</v>
      </c>
      <c r="D335" s="8">
        <v>3.96</v>
      </c>
      <c r="E335" s="8">
        <v>22.59271523178808</v>
      </c>
      <c r="F335" s="8">
        <v>18.965555555555557</v>
      </c>
      <c r="G335" s="8">
        <v>8.53</v>
      </c>
      <c r="H335" s="8">
        <v>12.912582781456956</v>
      </c>
      <c r="I335" s="8">
        <v>7.936666666666667</v>
      </c>
      <c r="J335" s="8">
        <v>-0.51</v>
      </c>
      <c r="K335" s="8">
        <v>9.680132450331126</v>
      </c>
      <c r="L335" s="8">
        <v>11.028888888888892</v>
      </c>
      <c r="M335" s="8">
        <v>9.04</v>
      </c>
      <c r="N335" s="8">
        <v>77.24437086092718</v>
      </c>
      <c r="O335" s="8">
        <v>70.80000000000001</v>
      </c>
      <c r="P335" s="8">
        <v>65.11000000000001</v>
      </c>
      <c r="Q335" s="8">
        <v>8.890728476821192</v>
      </c>
      <c r="R335" s="8">
        <v>1.9444444444444444</v>
      </c>
      <c r="S335" s="8">
        <v>0.4</v>
      </c>
      <c r="T335" s="8">
        <v>10.888741721854306</v>
      </c>
      <c r="U335" s="8">
        <v>10.763333333333335</v>
      </c>
      <c r="V335" s="8">
        <v>7.839999999999999</v>
      </c>
      <c r="W335" s="8">
        <v>547.6556291390729</v>
      </c>
      <c r="X335" s="8">
        <v>383.31111111111113</v>
      </c>
      <c r="Y335" s="8">
        <v>77.7</v>
      </c>
      <c r="Z335" s="8">
        <v>2.33</v>
      </c>
      <c r="AA335" s="8">
        <v>16.0</v>
      </c>
      <c r="AB335" s="8">
        <v>7.0</v>
      </c>
      <c r="AC335" s="8">
        <v>3.0</v>
      </c>
      <c r="AD335" s="8">
        <v>13.0</v>
      </c>
      <c r="AE335" s="8">
        <v>0.0</v>
      </c>
      <c r="AF335" s="8">
        <v>0.0</v>
      </c>
      <c r="AG335" s="8">
        <v>39.0</v>
      </c>
      <c r="AH335" s="8">
        <v>43861.2095064954</v>
      </c>
      <c r="AI335" s="8">
        <v>41760.0</v>
      </c>
      <c r="AJ335" s="8">
        <f t="shared" si="9"/>
        <v>106746728</v>
      </c>
      <c r="AK335" s="9">
        <v>1.213031E8</v>
      </c>
    </row>
    <row r="336" ht="16.5" customHeight="1">
      <c r="A336" s="4">
        <v>44166.0</v>
      </c>
      <c r="B336" s="5">
        <v>17.13907284768212</v>
      </c>
      <c r="C336" s="5">
        <v>12.811111111111108</v>
      </c>
      <c r="D336" s="5">
        <v>3.47</v>
      </c>
      <c r="E336" s="5">
        <v>22.43245033112583</v>
      </c>
      <c r="F336" s="5">
        <v>18.703333333333337</v>
      </c>
      <c r="G336" s="5">
        <v>7.94</v>
      </c>
      <c r="H336" s="5">
        <v>12.80264900662252</v>
      </c>
      <c r="I336" s="5">
        <v>7.693333333333333</v>
      </c>
      <c r="J336" s="5">
        <v>-0.8</v>
      </c>
      <c r="K336" s="5">
        <v>9.62980132450331</v>
      </c>
      <c r="L336" s="5">
        <v>11.010000000000003</v>
      </c>
      <c r="M336" s="5">
        <v>8.739999999999998</v>
      </c>
      <c r="N336" s="5">
        <v>77.05761589403976</v>
      </c>
      <c r="O336" s="5">
        <v>70.38555555555557</v>
      </c>
      <c r="P336" s="5">
        <v>62.44000000000001</v>
      </c>
      <c r="Q336" s="5">
        <v>8.890728476821192</v>
      </c>
      <c r="R336" s="5">
        <v>1.9444444444444444</v>
      </c>
      <c r="S336" s="5">
        <v>0.4</v>
      </c>
      <c r="T336" s="5">
        <v>10.79337748344371</v>
      </c>
      <c r="U336" s="5">
        <v>10.777777777777779</v>
      </c>
      <c r="V336" s="5">
        <v>8.45</v>
      </c>
      <c r="W336" s="5">
        <v>547.6556291390729</v>
      </c>
      <c r="X336" s="5">
        <v>373.81111111111113</v>
      </c>
      <c r="Y336" s="5">
        <v>77.7</v>
      </c>
      <c r="Z336" s="5">
        <v>2.0</v>
      </c>
      <c r="AA336" s="5">
        <v>13.0</v>
      </c>
      <c r="AB336" s="5">
        <v>9.0</v>
      </c>
      <c r="AC336" s="5">
        <v>3.0</v>
      </c>
      <c r="AD336" s="5">
        <v>9.0</v>
      </c>
      <c r="AE336" s="5">
        <v>0.0</v>
      </c>
      <c r="AF336" s="5">
        <v>0.0</v>
      </c>
      <c r="AG336" s="5">
        <v>32.0</v>
      </c>
      <c r="AH336" s="5">
        <v>43590.24950560516</v>
      </c>
      <c r="AI336" s="5">
        <v>52050.0</v>
      </c>
      <c r="AJ336" s="5">
        <f t="shared" ref="AJ336:AJ366" si="10">AK336*0.882</f>
        <v>116585935.2</v>
      </c>
      <c r="AK336" s="6">
        <v>1.321836E8</v>
      </c>
    </row>
    <row r="337" ht="16.5" customHeight="1">
      <c r="A337" s="7">
        <v>44167.0</v>
      </c>
      <c r="B337" s="8">
        <v>17.009271523178807</v>
      </c>
      <c r="C337" s="8">
        <v>12.55222222222222</v>
      </c>
      <c r="D337" s="8">
        <v>3.04</v>
      </c>
      <c r="E337" s="8">
        <v>22.326490066225166</v>
      </c>
      <c r="F337" s="8">
        <v>18.507777777777775</v>
      </c>
      <c r="G337" s="8">
        <v>7.65</v>
      </c>
      <c r="H337" s="8">
        <v>12.661589403973514</v>
      </c>
      <c r="I337" s="8">
        <v>7.387777777777777</v>
      </c>
      <c r="J337" s="8">
        <v>-1.1</v>
      </c>
      <c r="K337" s="8">
        <v>9.664900662251656</v>
      </c>
      <c r="L337" s="8">
        <v>11.120000000000003</v>
      </c>
      <c r="M337" s="8">
        <v>8.75</v>
      </c>
      <c r="N337" s="8">
        <v>76.85629139072849</v>
      </c>
      <c r="O337" s="8">
        <v>69.88666666666667</v>
      </c>
      <c r="P337" s="8">
        <v>59.58</v>
      </c>
      <c r="Q337" s="8">
        <v>8.890728476821192</v>
      </c>
      <c r="R337" s="8">
        <v>1.7666666666666666</v>
      </c>
      <c r="S337" s="8">
        <v>0.4</v>
      </c>
      <c r="T337" s="8">
        <v>10.798675496688743</v>
      </c>
      <c r="U337" s="8">
        <v>10.867777777777778</v>
      </c>
      <c r="V337" s="8">
        <v>8.639999999999999</v>
      </c>
      <c r="W337" s="8">
        <v>545.615894039735</v>
      </c>
      <c r="X337" s="8">
        <v>357.93333333333334</v>
      </c>
      <c r="Y337" s="8">
        <v>70.0</v>
      </c>
      <c r="Z337" s="8">
        <v>1.72</v>
      </c>
      <c r="AA337" s="8">
        <v>9.0</v>
      </c>
      <c r="AB337" s="8">
        <v>8.0</v>
      </c>
      <c r="AC337" s="8">
        <v>5.0</v>
      </c>
      <c r="AD337" s="8">
        <v>17.0</v>
      </c>
      <c r="AE337" s="8">
        <v>0.0</v>
      </c>
      <c r="AF337" s="8">
        <v>0.0</v>
      </c>
      <c r="AG337" s="8">
        <v>38.0</v>
      </c>
      <c r="AH337" s="8">
        <v>46182.65115432291</v>
      </c>
      <c r="AI337" s="8">
        <v>53475.0</v>
      </c>
      <c r="AJ337" s="8">
        <f t="shared" si="10"/>
        <v>131286758.4</v>
      </c>
      <c r="AK337" s="9">
        <v>1.488512E8</v>
      </c>
    </row>
    <row r="338" ht="16.5" customHeight="1">
      <c r="A338" s="4">
        <v>44168.0</v>
      </c>
      <c r="B338" s="5">
        <v>16.8841059602649</v>
      </c>
      <c r="C338" s="5">
        <v>12.31333333333333</v>
      </c>
      <c r="D338" s="5">
        <v>2.5199999999999996</v>
      </c>
      <c r="E338" s="5">
        <v>22.20264900662252</v>
      </c>
      <c r="F338" s="5">
        <v>18.302222222222223</v>
      </c>
      <c r="G338" s="5">
        <v>7.369999999999999</v>
      </c>
      <c r="H338" s="5">
        <v>12.543046357615896</v>
      </c>
      <c r="I338" s="5">
        <v>7.1722222222222225</v>
      </c>
      <c r="J338" s="5">
        <v>-1.7399999999999998</v>
      </c>
      <c r="K338" s="5">
        <v>9.659602649006624</v>
      </c>
      <c r="L338" s="5">
        <v>11.130000000000004</v>
      </c>
      <c r="M338" s="5">
        <v>9.11</v>
      </c>
      <c r="N338" s="5">
        <v>76.67880794701988</v>
      </c>
      <c r="O338" s="5">
        <v>69.63444444444445</v>
      </c>
      <c r="P338" s="5">
        <v>57.17999999999999</v>
      </c>
      <c r="Q338" s="5">
        <v>8.880794701986755</v>
      </c>
      <c r="R338" s="5">
        <v>1.3333333333333333</v>
      </c>
      <c r="S338" s="5">
        <v>0.0</v>
      </c>
      <c r="T338" s="5">
        <v>10.710596026490068</v>
      </c>
      <c r="U338" s="5">
        <v>10.825555555555555</v>
      </c>
      <c r="V338" s="5">
        <v>8.870000000000001</v>
      </c>
      <c r="W338" s="5">
        <v>539.8013245033112</v>
      </c>
      <c r="X338" s="5">
        <v>352.05555555555554</v>
      </c>
      <c r="Y338" s="5">
        <v>0.0</v>
      </c>
      <c r="Z338" s="5">
        <v>1.92</v>
      </c>
      <c r="AA338" s="5">
        <v>17.0</v>
      </c>
      <c r="AB338" s="5">
        <v>9.0</v>
      </c>
      <c r="AC338" s="5">
        <v>4.0</v>
      </c>
      <c r="AD338" s="5">
        <v>15.0</v>
      </c>
      <c r="AE338" s="5">
        <v>0.0</v>
      </c>
      <c r="AF338" s="5">
        <v>0.0</v>
      </c>
      <c r="AG338" s="5">
        <v>41.0</v>
      </c>
      <c r="AH338" s="5">
        <v>44751.71045685477</v>
      </c>
      <c r="AI338" s="5">
        <v>91483.0</v>
      </c>
      <c r="AJ338" s="5">
        <f t="shared" si="10"/>
        <v>230036007.6</v>
      </c>
      <c r="AK338" s="6">
        <v>2.608118E8</v>
      </c>
    </row>
    <row r="339" ht="16.5" customHeight="1">
      <c r="A339" s="7">
        <v>44169.0</v>
      </c>
      <c r="B339" s="8">
        <v>16.75894039735099</v>
      </c>
      <c r="C339" s="8">
        <v>12.107777777777775</v>
      </c>
      <c r="D339" s="8">
        <v>2.4899999999999993</v>
      </c>
      <c r="E339" s="8">
        <v>22.060264900662254</v>
      </c>
      <c r="F339" s="8">
        <v>18.055555555555557</v>
      </c>
      <c r="G339" s="8">
        <v>7.2299999999999995</v>
      </c>
      <c r="H339" s="8">
        <v>12.413245033112585</v>
      </c>
      <c r="I339" s="8">
        <v>6.971111111111112</v>
      </c>
      <c r="J339" s="8">
        <v>-1.83</v>
      </c>
      <c r="K339" s="8">
        <v>9.64701986754967</v>
      </c>
      <c r="L339" s="8">
        <v>11.084444444444449</v>
      </c>
      <c r="M339" s="8">
        <v>9.059999999999999</v>
      </c>
      <c r="N339" s="8">
        <v>76.36953642384108</v>
      </c>
      <c r="O339" s="8">
        <v>69.17333333333333</v>
      </c>
      <c r="P339" s="8">
        <v>55.08</v>
      </c>
      <c r="Q339" s="8">
        <v>8.880794701986755</v>
      </c>
      <c r="R339" s="8">
        <v>1.3333333333333333</v>
      </c>
      <c r="S339" s="8">
        <v>0.0</v>
      </c>
      <c r="T339" s="8">
        <v>10.686092715231787</v>
      </c>
      <c r="U339" s="8">
        <v>10.754444444444445</v>
      </c>
      <c r="V339" s="8">
        <v>8.809999999999999</v>
      </c>
      <c r="W339" s="8">
        <v>536.1258278145696</v>
      </c>
      <c r="X339" s="8">
        <v>346.34444444444443</v>
      </c>
      <c r="Y339" s="8">
        <v>0.0</v>
      </c>
      <c r="Z339" s="8">
        <v>1.8</v>
      </c>
      <c r="AA339" s="8">
        <v>12.0</v>
      </c>
      <c r="AB339" s="8">
        <v>7.0</v>
      </c>
      <c r="AC339" s="8">
        <v>3.0</v>
      </c>
      <c r="AD339" s="8">
        <v>14.0</v>
      </c>
      <c r="AE339" s="8">
        <v>0.0</v>
      </c>
      <c r="AF339" s="8">
        <v>0.0</v>
      </c>
      <c r="AG339" s="8">
        <v>34.0</v>
      </c>
      <c r="AH339" s="8">
        <v>44126.64685829532</v>
      </c>
      <c r="AI339" s="8">
        <v>72270.0</v>
      </c>
      <c r="AJ339" s="8">
        <f t="shared" si="10"/>
        <v>169938379.8</v>
      </c>
      <c r="AK339" s="9">
        <v>1.926739E8</v>
      </c>
    </row>
    <row r="340" ht="16.5" customHeight="1">
      <c r="A340" s="4">
        <v>44170.0</v>
      </c>
      <c r="B340" s="5">
        <v>16.603311258278143</v>
      </c>
      <c r="C340" s="5">
        <v>11.876666666666665</v>
      </c>
      <c r="D340" s="5">
        <v>2.13</v>
      </c>
      <c r="E340" s="5">
        <v>21.9112582781457</v>
      </c>
      <c r="F340" s="5">
        <v>17.838888888888892</v>
      </c>
      <c r="G340" s="5">
        <v>6.890000000000001</v>
      </c>
      <c r="H340" s="5">
        <v>12.256953642384108</v>
      </c>
      <c r="I340" s="5">
        <v>6.707777777777778</v>
      </c>
      <c r="J340" s="5">
        <v>-2.3600000000000003</v>
      </c>
      <c r="K340" s="5">
        <v>9.654304635761589</v>
      </c>
      <c r="L340" s="5">
        <v>11.131111111111114</v>
      </c>
      <c r="M340" s="5">
        <v>9.25</v>
      </c>
      <c r="N340" s="5">
        <v>76.17152317880796</v>
      </c>
      <c r="O340" s="5">
        <v>68.80555555555556</v>
      </c>
      <c r="P340" s="5">
        <v>53.56999999999999</v>
      </c>
      <c r="Q340" s="5">
        <v>8.860927152317881</v>
      </c>
      <c r="R340" s="5">
        <v>1.3277777777777777</v>
      </c>
      <c r="S340" s="5">
        <v>0.0</v>
      </c>
      <c r="T340" s="5">
        <v>10.640397350993378</v>
      </c>
      <c r="U340" s="5">
        <v>10.8</v>
      </c>
      <c r="V340" s="5">
        <v>9.12</v>
      </c>
      <c r="W340" s="5">
        <v>534.4503311258278</v>
      </c>
      <c r="X340" s="5">
        <v>340.3222222222222</v>
      </c>
      <c r="Y340" s="5">
        <v>0.0</v>
      </c>
      <c r="Z340" s="5">
        <v>1.72</v>
      </c>
      <c r="AA340" s="5">
        <v>8.0</v>
      </c>
      <c r="AB340" s="5">
        <v>5.0</v>
      </c>
      <c r="AC340" s="5">
        <v>2.0</v>
      </c>
      <c r="AD340" s="5">
        <v>8.0</v>
      </c>
      <c r="AE340" s="5">
        <v>0.0</v>
      </c>
      <c r="AF340" s="5">
        <v>0.0</v>
      </c>
      <c r="AG340" s="5">
        <v>23.0</v>
      </c>
      <c r="AH340" s="5">
        <v>38983.38867554688</v>
      </c>
      <c r="AI340" s="5">
        <v>33531.0</v>
      </c>
      <c r="AJ340" s="5">
        <f t="shared" si="10"/>
        <v>75959251.2</v>
      </c>
      <c r="AK340" s="6">
        <v>8.61216E7</v>
      </c>
    </row>
    <row r="341" ht="16.5" customHeight="1">
      <c r="A341" s="7">
        <v>44171.0</v>
      </c>
      <c r="B341" s="8">
        <v>16.46092715231788</v>
      </c>
      <c r="C341" s="8">
        <v>11.678888888888888</v>
      </c>
      <c r="D341" s="8">
        <v>1.8799999999999997</v>
      </c>
      <c r="E341" s="8">
        <v>21.7682119205298</v>
      </c>
      <c r="F341" s="8">
        <v>17.64777777777778</v>
      </c>
      <c r="G341" s="8">
        <v>6.529999999999999</v>
      </c>
      <c r="H341" s="8">
        <v>12.102649006622519</v>
      </c>
      <c r="I341" s="8">
        <v>6.475555555555556</v>
      </c>
      <c r="J341" s="8">
        <v>-2.5100000000000002</v>
      </c>
      <c r="K341" s="8">
        <v>9.665562913907285</v>
      </c>
      <c r="L341" s="8">
        <v>11.172222222222226</v>
      </c>
      <c r="M341" s="8">
        <v>9.040000000000001</v>
      </c>
      <c r="N341" s="8">
        <v>76.01523178807949</v>
      </c>
      <c r="O341" s="8">
        <v>68.42555555555555</v>
      </c>
      <c r="P341" s="8">
        <v>53.17</v>
      </c>
      <c r="Q341" s="8">
        <v>8.860927152317881</v>
      </c>
      <c r="R341" s="8">
        <v>1.0722222222222222</v>
      </c>
      <c r="S341" s="8">
        <v>0.0</v>
      </c>
      <c r="T341" s="8">
        <v>10.594039735099338</v>
      </c>
      <c r="U341" s="8">
        <v>10.834444444444445</v>
      </c>
      <c r="V341" s="8">
        <v>8.89</v>
      </c>
      <c r="W341" s="8">
        <v>530.9006622516556</v>
      </c>
      <c r="X341" s="8">
        <v>325.3</v>
      </c>
      <c r="Y341" s="8">
        <v>0.0</v>
      </c>
      <c r="Z341" s="8">
        <v>0.0</v>
      </c>
      <c r="AA341" s="8"/>
      <c r="AB341" s="8"/>
      <c r="AC341" s="8"/>
      <c r="AD341" s="8"/>
      <c r="AE341" s="8"/>
      <c r="AF341" s="8"/>
      <c r="AG341" s="8"/>
      <c r="AH341" s="8">
        <v>0.0</v>
      </c>
      <c r="AI341" s="8">
        <v>0.0</v>
      </c>
      <c r="AJ341" s="8">
        <f t="shared" si="10"/>
        <v>0</v>
      </c>
      <c r="AK341" s="9">
        <v>0.0</v>
      </c>
    </row>
    <row r="342" ht="16.5" customHeight="1">
      <c r="A342" s="4">
        <v>44172.0</v>
      </c>
      <c r="B342" s="5">
        <v>16.319205298013248</v>
      </c>
      <c r="C342" s="5">
        <v>11.480000000000002</v>
      </c>
      <c r="D342" s="5">
        <v>1.58</v>
      </c>
      <c r="E342" s="5">
        <v>21.61854304635762</v>
      </c>
      <c r="F342" s="5">
        <v>17.463333333333335</v>
      </c>
      <c r="G342" s="5">
        <v>6.14</v>
      </c>
      <c r="H342" s="5">
        <v>11.960264900662253</v>
      </c>
      <c r="I342" s="5">
        <v>6.243333333333334</v>
      </c>
      <c r="J342" s="5">
        <v>-2.83</v>
      </c>
      <c r="K342" s="5">
        <v>9.658278145695364</v>
      </c>
      <c r="L342" s="5">
        <v>11.220000000000002</v>
      </c>
      <c r="M342" s="5">
        <v>8.97</v>
      </c>
      <c r="N342" s="5">
        <v>75.91655629139073</v>
      </c>
      <c r="O342" s="5">
        <v>68.11999999999998</v>
      </c>
      <c r="P342" s="5">
        <v>52.290000000000006</v>
      </c>
      <c r="Q342" s="5">
        <v>8.860927152317881</v>
      </c>
      <c r="R342" s="5">
        <v>0.6166666666666667</v>
      </c>
      <c r="S342" s="5">
        <v>0.0</v>
      </c>
      <c r="T342" s="5">
        <v>10.509271523178807</v>
      </c>
      <c r="U342" s="5">
        <v>10.867777777777778</v>
      </c>
      <c r="V342" s="5">
        <v>9.02</v>
      </c>
      <c r="W342" s="5">
        <v>530.9006622516556</v>
      </c>
      <c r="X342" s="5">
        <v>313.25555555555553</v>
      </c>
      <c r="Y342" s="5">
        <v>0.0</v>
      </c>
      <c r="Z342" s="5">
        <v>2.05</v>
      </c>
      <c r="AA342" s="5">
        <v>19.0</v>
      </c>
      <c r="AB342" s="5">
        <v>9.0</v>
      </c>
      <c r="AC342" s="5">
        <v>5.0</v>
      </c>
      <c r="AD342" s="5">
        <v>18.0</v>
      </c>
      <c r="AE342" s="5">
        <v>0.0</v>
      </c>
      <c r="AF342" s="5">
        <v>0.0</v>
      </c>
      <c r="AG342" s="5">
        <v>46.0</v>
      </c>
      <c r="AH342" s="5">
        <v>44742.92719191904</v>
      </c>
      <c r="AI342" s="5">
        <v>64866.0</v>
      </c>
      <c r="AJ342" s="5">
        <f t="shared" si="10"/>
        <v>158441598</v>
      </c>
      <c r="AK342" s="6">
        <v>1.79639E8</v>
      </c>
    </row>
    <row r="343" ht="16.5" customHeight="1">
      <c r="A343" s="7">
        <v>44173.0</v>
      </c>
      <c r="B343" s="8">
        <v>16.174834437086094</v>
      </c>
      <c r="C343" s="8">
        <v>11.264444444444445</v>
      </c>
      <c r="D343" s="8">
        <v>1.33</v>
      </c>
      <c r="E343" s="8">
        <v>21.462251655629142</v>
      </c>
      <c r="F343" s="8">
        <v>17.24777777777778</v>
      </c>
      <c r="G343" s="8">
        <v>5.96</v>
      </c>
      <c r="H343" s="8">
        <v>11.826490066225167</v>
      </c>
      <c r="I343" s="8">
        <v>6.05</v>
      </c>
      <c r="J343" s="8">
        <v>-3.07</v>
      </c>
      <c r="K343" s="8">
        <v>9.635761589403975</v>
      </c>
      <c r="L343" s="8">
        <v>11.19777777777778</v>
      </c>
      <c r="M343" s="8">
        <v>9.030000000000001</v>
      </c>
      <c r="N343" s="8">
        <v>75.83509933774836</v>
      </c>
      <c r="O343" s="8">
        <v>68.03111111111109</v>
      </c>
      <c r="P343" s="8">
        <v>52.2</v>
      </c>
      <c r="Q343" s="8">
        <v>8.860927152317881</v>
      </c>
      <c r="R343" s="8">
        <v>0.6166666666666667</v>
      </c>
      <c r="S343" s="8">
        <v>0.0</v>
      </c>
      <c r="T343" s="8">
        <v>10.390066225165562</v>
      </c>
      <c r="U343" s="8">
        <v>10.767777777777779</v>
      </c>
      <c r="V343" s="8">
        <v>8.840000000000002</v>
      </c>
      <c r="W343" s="8">
        <v>530.9006622516556</v>
      </c>
      <c r="X343" s="8">
        <v>311.1333333333333</v>
      </c>
      <c r="Y343" s="8">
        <v>0.0</v>
      </c>
      <c r="Z343" s="8">
        <v>2.12</v>
      </c>
      <c r="AA343" s="8">
        <v>19.0</v>
      </c>
      <c r="AB343" s="8">
        <v>8.0</v>
      </c>
      <c r="AC343" s="8">
        <v>4.0</v>
      </c>
      <c r="AD343" s="8">
        <v>17.0</v>
      </c>
      <c r="AE343" s="8">
        <v>0.0</v>
      </c>
      <c r="AF343" s="8">
        <v>0.0</v>
      </c>
      <c r="AG343" s="8">
        <v>46.0</v>
      </c>
      <c r="AH343" s="8">
        <v>50270.19126095095</v>
      </c>
      <c r="AI343" s="8">
        <v>98977.0</v>
      </c>
      <c r="AJ343" s="8">
        <f t="shared" si="10"/>
        <v>265785584.4</v>
      </c>
      <c r="AK343" s="9">
        <v>3.013442E8</v>
      </c>
    </row>
    <row r="344" ht="16.5" customHeight="1">
      <c r="A344" s="4">
        <v>44174.0</v>
      </c>
      <c r="B344" s="5">
        <v>16.023841059602653</v>
      </c>
      <c r="C344" s="5">
        <v>11.045555555555556</v>
      </c>
      <c r="D344" s="5">
        <v>1.3</v>
      </c>
      <c r="E344" s="5">
        <v>21.313245033112587</v>
      </c>
      <c r="F344" s="5">
        <v>17.01777777777778</v>
      </c>
      <c r="G344" s="5">
        <v>6.2</v>
      </c>
      <c r="H344" s="5">
        <v>11.66225165562914</v>
      </c>
      <c r="I344" s="5">
        <v>5.826666666666666</v>
      </c>
      <c r="J344" s="5">
        <v>-3.3600000000000003</v>
      </c>
      <c r="K344" s="5">
        <v>9.650993377483447</v>
      </c>
      <c r="L344" s="5">
        <v>11.191111111111116</v>
      </c>
      <c r="M344" s="5">
        <v>9.559999999999999</v>
      </c>
      <c r="N344" s="5">
        <v>75.51324503311261</v>
      </c>
      <c r="O344" s="5">
        <v>67.48333333333332</v>
      </c>
      <c r="P344" s="5">
        <v>50.96</v>
      </c>
      <c r="Q344" s="5">
        <v>8.748344370860927</v>
      </c>
      <c r="R344" s="5">
        <v>0.6055555555555555</v>
      </c>
      <c r="S344" s="5">
        <v>0.0</v>
      </c>
      <c r="T344" s="5">
        <v>10.390066225165562</v>
      </c>
      <c r="U344" s="5">
        <v>10.74</v>
      </c>
      <c r="V344" s="5">
        <v>8.79</v>
      </c>
      <c r="W344" s="5">
        <v>527.4370860927153</v>
      </c>
      <c r="X344" s="5">
        <v>301.9222222222222</v>
      </c>
      <c r="Y344" s="5">
        <v>0.0</v>
      </c>
      <c r="Z344" s="5">
        <v>1.86</v>
      </c>
      <c r="AA344" s="5">
        <v>11.0</v>
      </c>
      <c r="AB344" s="5">
        <v>10.0</v>
      </c>
      <c r="AC344" s="5">
        <v>3.0</v>
      </c>
      <c r="AD344" s="5">
        <v>10.0</v>
      </c>
      <c r="AE344" s="5">
        <v>0.0</v>
      </c>
      <c r="AF344" s="5">
        <v>0.0</v>
      </c>
      <c r="AG344" s="5">
        <v>33.0</v>
      </c>
      <c r="AH344" s="5">
        <v>37546.33604558305</v>
      </c>
      <c r="AI344" s="5">
        <v>56895.0</v>
      </c>
      <c r="AJ344" s="5">
        <f t="shared" si="10"/>
        <v>127485338.4</v>
      </c>
      <c r="AK344" s="6">
        <v>1.445412E8</v>
      </c>
    </row>
    <row r="345" ht="16.5" customHeight="1">
      <c r="A345" s="7">
        <v>44175.0</v>
      </c>
      <c r="B345" s="8">
        <v>15.858278145695367</v>
      </c>
      <c r="C345" s="8">
        <v>10.81777777777778</v>
      </c>
      <c r="D345" s="8">
        <v>1.14</v>
      </c>
      <c r="E345" s="8">
        <v>21.166887417218543</v>
      </c>
      <c r="F345" s="8">
        <v>16.808888888888895</v>
      </c>
      <c r="G345" s="8">
        <v>6.38</v>
      </c>
      <c r="H345" s="8">
        <v>11.47748344370861</v>
      </c>
      <c r="I345" s="8">
        <v>5.563333333333332</v>
      </c>
      <c r="J345" s="8">
        <v>-3.8300000000000005</v>
      </c>
      <c r="K345" s="8">
        <v>9.689403973509936</v>
      </c>
      <c r="L345" s="8">
        <v>11.24555555555556</v>
      </c>
      <c r="M345" s="8">
        <v>10.21</v>
      </c>
      <c r="N345" s="8">
        <v>75.317880794702</v>
      </c>
      <c r="O345" s="8">
        <v>67.02444444444443</v>
      </c>
      <c r="P345" s="8">
        <v>49.95</v>
      </c>
      <c r="Q345" s="8">
        <v>8.748344370860927</v>
      </c>
      <c r="R345" s="8">
        <v>0.6055555555555555</v>
      </c>
      <c r="S345" s="8">
        <v>0.0</v>
      </c>
      <c r="T345" s="8">
        <v>10.341059602649006</v>
      </c>
      <c r="U345" s="8">
        <v>10.716666666666669</v>
      </c>
      <c r="V345" s="8">
        <v>8.709999999999999</v>
      </c>
      <c r="W345" s="8">
        <v>527.4370860927153</v>
      </c>
      <c r="X345" s="8">
        <v>293.1</v>
      </c>
      <c r="Y345" s="8">
        <v>0.0</v>
      </c>
      <c r="Z345" s="8">
        <v>1.93</v>
      </c>
      <c r="AA345" s="8">
        <v>11.0</v>
      </c>
      <c r="AB345" s="8">
        <v>8.0</v>
      </c>
      <c r="AC345" s="8">
        <v>3.0</v>
      </c>
      <c r="AD345" s="8">
        <v>13.0</v>
      </c>
      <c r="AE345" s="8">
        <v>0.0</v>
      </c>
      <c r="AF345" s="8">
        <v>0.0</v>
      </c>
      <c r="AG345" s="8">
        <v>35.0</v>
      </c>
      <c r="AH345" s="8">
        <v>40960.15809523334</v>
      </c>
      <c r="AI345" s="8">
        <v>55490.0</v>
      </c>
      <c r="AJ345" s="8">
        <f t="shared" si="10"/>
        <v>131287993.2</v>
      </c>
      <c r="AK345" s="9">
        <v>1.488526E8</v>
      </c>
    </row>
    <row r="346" ht="16.5" customHeight="1">
      <c r="A346" s="4">
        <v>44176.0</v>
      </c>
      <c r="B346" s="5">
        <v>15.750331125827818</v>
      </c>
      <c r="C346" s="5">
        <v>10.637777777777778</v>
      </c>
      <c r="D346" s="5">
        <v>1.45</v>
      </c>
      <c r="E346" s="5">
        <v>21.076158940397352</v>
      </c>
      <c r="F346" s="5">
        <v>16.638888888888893</v>
      </c>
      <c r="G346" s="5">
        <v>6.839999999999999</v>
      </c>
      <c r="H346" s="5">
        <v>11.365562913907285</v>
      </c>
      <c r="I346" s="5">
        <v>5.37</v>
      </c>
      <c r="J346" s="5">
        <v>-3.5900000000000007</v>
      </c>
      <c r="K346" s="5">
        <v>9.710596026490066</v>
      </c>
      <c r="L346" s="5">
        <v>11.268888888888892</v>
      </c>
      <c r="M346" s="5">
        <v>10.430000000000001</v>
      </c>
      <c r="N346" s="5">
        <v>75.12781456953645</v>
      </c>
      <c r="O346" s="5">
        <v>66.75666666666665</v>
      </c>
      <c r="P346" s="5">
        <v>51.17</v>
      </c>
      <c r="Q346" s="5">
        <v>8.66225165562914</v>
      </c>
      <c r="R346" s="5">
        <v>0.6</v>
      </c>
      <c r="S346" s="5">
        <v>0.0</v>
      </c>
      <c r="T346" s="5">
        <v>10.356291390728474</v>
      </c>
      <c r="U346" s="5">
        <v>10.728888888888891</v>
      </c>
      <c r="V346" s="5">
        <v>8.350000000000001</v>
      </c>
      <c r="W346" s="5">
        <v>524.158940397351</v>
      </c>
      <c r="X346" s="5">
        <v>288.68888888888887</v>
      </c>
      <c r="Y346" s="5">
        <v>0.0</v>
      </c>
      <c r="Z346" s="5">
        <v>1.93</v>
      </c>
      <c r="AA346" s="5">
        <v>10.0</v>
      </c>
      <c r="AB346" s="5">
        <v>4.0</v>
      </c>
      <c r="AC346" s="5">
        <v>2.0</v>
      </c>
      <c r="AD346" s="5">
        <v>5.0</v>
      </c>
      <c r="AE346" s="5">
        <v>0.0</v>
      </c>
      <c r="AF346" s="5">
        <v>0.0</v>
      </c>
      <c r="AG346" s="5">
        <v>21.0</v>
      </c>
      <c r="AH346" s="5">
        <v>38077.20658011577</v>
      </c>
      <c r="AI346" s="5">
        <v>43620.0</v>
      </c>
      <c r="AJ346" s="5">
        <f t="shared" si="10"/>
        <v>103140109.8</v>
      </c>
      <c r="AK346" s="6">
        <v>1.169389E8</v>
      </c>
    </row>
    <row r="347" ht="16.5" customHeight="1">
      <c r="A347" s="7">
        <v>44177.0</v>
      </c>
      <c r="B347" s="8">
        <v>15.670198675496694</v>
      </c>
      <c r="C347" s="8">
        <v>10.485555555555557</v>
      </c>
      <c r="D347" s="8">
        <v>1.94</v>
      </c>
      <c r="E347" s="8">
        <v>21.011258278145696</v>
      </c>
      <c r="F347" s="8">
        <v>16.47888888888889</v>
      </c>
      <c r="G347" s="8">
        <v>6.959999999999999</v>
      </c>
      <c r="H347" s="8">
        <v>11.264238410596027</v>
      </c>
      <c r="I347" s="8">
        <v>5.194444444444445</v>
      </c>
      <c r="J347" s="8">
        <v>-3.0</v>
      </c>
      <c r="K347" s="8">
        <v>9.74701986754967</v>
      </c>
      <c r="L347" s="8">
        <v>11.284444444444448</v>
      </c>
      <c r="M347" s="8">
        <v>9.959999999999997</v>
      </c>
      <c r="N347" s="8">
        <v>74.91192052980135</v>
      </c>
      <c r="O347" s="8">
        <v>66.4833333333333</v>
      </c>
      <c r="P347" s="8">
        <v>52.46</v>
      </c>
      <c r="Q347" s="8">
        <v>7.996688741721854</v>
      </c>
      <c r="R347" s="8">
        <v>0.5111111111111111</v>
      </c>
      <c r="S347" s="8">
        <v>0.0</v>
      </c>
      <c r="T347" s="8">
        <v>10.392052980132448</v>
      </c>
      <c r="U347" s="8">
        <v>10.740000000000002</v>
      </c>
      <c r="V347" s="8">
        <v>8.05</v>
      </c>
      <c r="W347" s="8">
        <v>515.5894039735099</v>
      </c>
      <c r="X347" s="8">
        <v>279.3777777777778</v>
      </c>
      <c r="Y347" s="8">
        <v>0.0</v>
      </c>
      <c r="Z347" s="8">
        <v>2.14</v>
      </c>
      <c r="AA347" s="8">
        <v>8.0</v>
      </c>
      <c r="AB347" s="8">
        <v>5.0</v>
      </c>
      <c r="AC347" s="8">
        <v>2.0</v>
      </c>
      <c r="AD347" s="8">
        <v>9.0</v>
      </c>
      <c r="AE347" s="8">
        <v>0.0</v>
      </c>
      <c r="AF347" s="8">
        <v>0.0</v>
      </c>
      <c r="AG347" s="8">
        <v>24.0</v>
      </c>
      <c r="AH347" s="8">
        <v>39513.06401481465</v>
      </c>
      <c r="AI347" s="8">
        <v>32115.0</v>
      </c>
      <c r="AJ347" s="8">
        <f t="shared" si="10"/>
        <v>74682997.2</v>
      </c>
      <c r="AK347" s="9">
        <v>8.46746E7</v>
      </c>
    </row>
    <row r="348" ht="16.5" customHeight="1">
      <c r="A348" s="4">
        <v>44178.0</v>
      </c>
      <c r="B348" s="5">
        <v>15.570198675496691</v>
      </c>
      <c r="C348" s="5">
        <v>10.311111111111112</v>
      </c>
      <c r="D348" s="5">
        <v>2.1399999999999997</v>
      </c>
      <c r="E348" s="5">
        <v>20.90860927152318</v>
      </c>
      <c r="F348" s="5">
        <v>16.26666666666667</v>
      </c>
      <c r="G348" s="5">
        <v>6.82</v>
      </c>
      <c r="H348" s="5">
        <v>11.159602649006626</v>
      </c>
      <c r="I348" s="5">
        <v>5.028888888888888</v>
      </c>
      <c r="J348" s="5">
        <v>-2.7299999999999995</v>
      </c>
      <c r="K348" s="5">
        <v>9.749006622516555</v>
      </c>
      <c r="L348" s="5">
        <v>11.237777777777781</v>
      </c>
      <c r="M348" s="5">
        <v>9.549999999999999</v>
      </c>
      <c r="N348" s="5">
        <v>74.60596026490067</v>
      </c>
      <c r="O348" s="5">
        <v>66.10444444444441</v>
      </c>
      <c r="P348" s="5">
        <v>51.55</v>
      </c>
      <c r="Q348" s="5">
        <v>7.97682119205298</v>
      </c>
      <c r="R348" s="5">
        <v>0.5111111111111111</v>
      </c>
      <c r="S348" s="5">
        <v>0.0</v>
      </c>
      <c r="T348" s="5">
        <v>10.398013245033113</v>
      </c>
      <c r="U348" s="5">
        <v>10.661111111111113</v>
      </c>
      <c r="V348" s="5">
        <v>8.250000000000002</v>
      </c>
      <c r="W348" s="5">
        <v>506.11920529801324</v>
      </c>
      <c r="X348" s="5">
        <v>279.14444444444445</v>
      </c>
      <c r="Y348" s="5">
        <v>0.0</v>
      </c>
      <c r="Z348" s="5">
        <v>0.0</v>
      </c>
      <c r="AA348" s="5"/>
      <c r="AB348" s="5"/>
      <c r="AC348" s="5"/>
      <c r="AD348" s="5"/>
      <c r="AE348" s="5"/>
      <c r="AF348" s="5"/>
      <c r="AG348" s="5"/>
      <c r="AH348" s="5">
        <v>0.0</v>
      </c>
      <c r="AI348" s="5">
        <v>0.0</v>
      </c>
      <c r="AJ348" s="5">
        <f t="shared" si="10"/>
        <v>0</v>
      </c>
      <c r="AK348" s="6">
        <v>0.0</v>
      </c>
    </row>
    <row r="349" ht="16.5" customHeight="1">
      <c r="A349" s="7">
        <v>44179.0</v>
      </c>
      <c r="B349" s="8">
        <v>15.437748344370863</v>
      </c>
      <c r="C349" s="8">
        <v>10.083333333333334</v>
      </c>
      <c r="D349" s="8">
        <v>1.81</v>
      </c>
      <c r="E349" s="8">
        <v>20.766887417218545</v>
      </c>
      <c r="F349" s="8">
        <v>15.998888888888892</v>
      </c>
      <c r="G349" s="8">
        <v>6.470000000000001</v>
      </c>
      <c r="H349" s="8">
        <v>11.018543046357617</v>
      </c>
      <c r="I349" s="8">
        <v>4.807777777777778</v>
      </c>
      <c r="J349" s="8">
        <v>-2.9</v>
      </c>
      <c r="K349" s="8">
        <v>9.748344370860927</v>
      </c>
      <c r="L349" s="8">
        <v>11.191111111111113</v>
      </c>
      <c r="M349" s="8">
        <v>9.370000000000001</v>
      </c>
      <c r="N349" s="8">
        <v>74.45960264900664</v>
      </c>
      <c r="O349" s="8">
        <v>65.9544444444444</v>
      </c>
      <c r="P349" s="8">
        <v>54.629999999999995</v>
      </c>
      <c r="Q349" s="8">
        <v>7.947019867549669</v>
      </c>
      <c r="R349" s="8">
        <v>0.5111111111111111</v>
      </c>
      <c r="S349" s="8">
        <v>0.0</v>
      </c>
      <c r="T349" s="8">
        <v>10.333774834437085</v>
      </c>
      <c r="U349" s="8">
        <v>10.478888888888891</v>
      </c>
      <c r="V349" s="8">
        <v>7.260000000000001</v>
      </c>
      <c r="W349" s="8">
        <v>501.10596026490066</v>
      </c>
      <c r="X349" s="8">
        <v>275.6</v>
      </c>
      <c r="Y349" s="8">
        <v>18.3</v>
      </c>
      <c r="Z349" s="8">
        <v>2.07</v>
      </c>
      <c r="AA349" s="8">
        <v>20.0</v>
      </c>
      <c r="AB349" s="8">
        <v>10.0</v>
      </c>
      <c r="AC349" s="8">
        <v>4.0</v>
      </c>
      <c r="AD349" s="8">
        <v>19.0</v>
      </c>
      <c r="AE349" s="8">
        <v>0.0</v>
      </c>
      <c r="AF349" s="8">
        <v>0.0</v>
      </c>
      <c r="AG349" s="8">
        <v>53.0</v>
      </c>
      <c r="AH349" s="8">
        <v>40365.65384614877</v>
      </c>
      <c r="AI349" s="8">
        <v>80515.0</v>
      </c>
      <c r="AJ349" s="8">
        <f t="shared" si="10"/>
        <v>206423280</v>
      </c>
      <c r="AK349" s="9">
        <v>2.3404E8</v>
      </c>
    </row>
    <row r="350" ht="16.5" customHeight="1">
      <c r="A350" s="4">
        <v>44180.0</v>
      </c>
      <c r="B350" s="5">
        <v>15.244370860927154</v>
      </c>
      <c r="C350" s="5">
        <v>9.78111111111111</v>
      </c>
      <c r="D350" s="5">
        <v>1.2100000000000002</v>
      </c>
      <c r="E350" s="5">
        <v>20.54635761589404</v>
      </c>
      <c r="F350" s="5">
        <v>15.652222222222228</v>
      </c>
      <c r="G350" s="5">
        <v>5.46</v>
      </c>
      <c r="H350" s="5">
        <v>10.841721854304637</v>
      </c>
      <c r="I350" s="5">
        <v>4.537777777777778</v>
      </c>
      <c r="J350" s="5">
        <v>-3.09</v>
      </c>
      <c r="K350" s="5">
        <v>9.704635761589405</v>
      </c>
      <c r="L350" s="5">
        <v>11.114444444444445</v>
      </c>
      <c r="M350" s="5">
        <v>8.549999999999999</v>
      </c>
      <c r="N350" s="5">
        <v>74.20728476821193</v>
      </c>
      <c r="O350" s="5">
        <v>65.53555555555552</v>
      </c>
      <c r="P350" s="5">
        <v>53.92999999999999</v>
      </c>
      <c r="Q350" s="5">
        <v>7.943708609271523</v>
      </c>
      <c r="R350" s="5">
        <v>0.5111111111111111</v>
      </c>
      <c r="S350" s="5">
        <v>0.0</v>
      </c>
      <c r="T350" s="5">
        <v>10.250331125827815</v>
      </c>
      <c r="U350" s="5">
        <v>10.423333333333336</v>
      </c>
      <c r="V350" s="5">
        <v>7.330000000000001</v>
      </c>
      <c r="W350" s="5">
        <v>498.47682119205297</v>
      </c>
      <c r="X350" s="5">
        <v>269.3888888888889</v>
      </c>
      <c r="Y350" s="5">
        <v>18.3</v>
      </c>
      <c r="Z350" s="5">
        <v>1.52</v>
      </c>
      <c r="AA350" s="5">
        <v>6.0</v>
      </c>
      <c r="AB350" s="5">
        <v>6.0</v>
      </c>
      <c r="AC350" s="5">
        <v>5.0</v>
      </c>
      <c r="AD350" s="5">
        <v>17.0</v>
      </c>
      <c r="AE350" s="5">
        <v>0.0</v>
      </c>
      <c r="AF350" s="5">
        <v>0.0</v>
      </c>
      <c r="AG350" s="5">
        <v>33.0</v>
      </c>
      <c r="AH350" s="5">
        <v>51487.81939106681</v>
      </c>
      <c r="AI350" s="5">
        <v>31000.0</v>
      </c>
      <c r="AJ350" s="5">
        <f t="shared" si="10"/>
        <v>80716759.2</v>
      </c>
      <c r="AK350" s="6">
        <v>9.15156E7</v>
      </c>
    </row>
    <row r="351" ht="16.5" customHeight="1">
      <c r="A351" s="7">
        <v>44181.0</v>
      </c>
      <c r="B351" s="8">
        <v>15.043708609271523</v>
      </c>
      <c r="C351" s="8">
        <v>9.468888888888888</v>
      </c>
      <c r="D351" s="8">
        <v>0.25000000000000017</v>
      </c>
      <c r="E351" s="8">
        <v>20.318543046357615</v>
      </c>
      <c r="F351" s="8">
        <v>15.348888888888897</v>
      </c>
      <c r="G351" s="8">
        <v>4.4</v>
      </c>
      <c r="H351" s="8">
        <v>10.648344370860928</v>
      </c>
      <c r="I351" s="8">
        <v>4.205555555555557</v>
      </c>
      <c r="J351" s="8">
        <v>-3.8299999999999996</v>
      </c>
      <c r="K351" s="8">
        <v>9.670198675496687</v>
      </c>
      <c r="L351" s="8">
        <v>11.143333333333336</v>
      </c>
      <c r="M351" s="8">
        <v>8.23</v>
      </c>
      <c r="N351" s="8">
        <v>73.87086092715234</v>
      </c>
      <c r="O351" s="8">
        <v>64.88444444444441</v>
      </c>
      <c r="P351" s="8">
        <v>51.36</v>
      </c>
      <c r="Q351" s="8">
        <v>7.943708609271523</v>
      </c>
      <c r="R351" s="8">
        <v>0.48333333333333334</v>
      </c>
      <c r="S351" s="8">
        <v>0.0</v>
      </c>
      <c r="T351" s="8">
        <v>10.174834437086092</v>
      </c>
      <c r="U351" s="8">
        <v>10.478888888888891</v>
      </c>
      <c r="V351" s="8">
        <v>7.57</v>
      </c>
      <c r="W351" s="8">
        <v>494.2317880794702</v>
      </c>
      <c r="X351" s="8">
        <v>254.9111111111111</v>
      </c>
      <c r="Y351" s="8">
        <v>18.3</v>
      </c>
      <c r="Z351" s="8">
        <v>1.71</v>
      </c>
      <c r="AA351" s="8">
        <v>12.0</v>
      </c>
      <c r="AB351" s="8">
        <v>8.0</v>
      </c>
      <c r="AC351" s="8">
        <v>2.0</v>
      </c>
      <c r="AD351" s="8">
        <v>9.0</v>
      </c>
      <c r="AE351" s="8">
        <v>0.0</v>
      </c>
      <c r="AF351" s="8">
        <v>0.0</v>
      </c>
      <c r="AG351" s="8">
        <v>31.0</v>
      </c>
      <c r="AH351" s="8">
        <v>42083.04565674529</v>
      </c>
      <c r="AI351" s="8">
        <v>43040.0</v>
      </c>
      <c r="AJ351" s="8">
        <f t="shared" si="10"/>
        <v>97317851.4</v>
      </c>
      <c r="AK351" s="9">
        <v>1.103377E8</v>
      </c>
    </row>
    <row r="352" ht="16.5" customHeight="1">
      <c r="A352" s="4">
        <v>44182.0</v>
      </c>
      <c r="B352" s="5">
        <v>14.854304635761586</v>
      </c>
      <c r="C352" s="5">
        <v>9.176666666666666</v>
      </c>
      <c r="D352" s="5">
        <v>-0.76</v>
      </c>
      <c r="E352" s="5">
        <v>20.10662251655629</v>
      </c>
      <c r="F352" s="5">
        <v>15.047777777777782</v>
      </c>
      <c r="G352" s="5">
        <v>3.1700000000000004</v>
      </c>
      <c r="H352" s="5">
        <v>10.475496688741721</v>
      </c>
      <c r="I352" s="5">
        <v>3.9211111111111117</v>
      </c>
      <c r="J352" s="5">
        <v>-4.46</v>
      </c>
      <c r="K352" s="5">
        <v>9.631125827814571</v>
      </c>
      <c r="L352" s="5">
        <v>11.126666666666669</v>
      </c>
      <c r="M352" s="5">
        <v>7.63</v>
      </c>
      <c r="N352" s="5">
        <v>73.51324503311258</v>
      </c>
      <c r="O352" s="5">
        <v>64.17888888888885</v>
      </c>
      <c r="P352" s="5">
        <v>48.23</v>
      </c>
      <c r="Q352" s="5">
        <v>7.943708609271523</v>
      </c>
      <c r="R352" s="5">
        <v>0.48333333333333334</v>
      </c>
      <c r="S352" s="5">
        <v>0.0</v>
      </c>
      <c r="T352" s="5">
        <v>10.113245033112584</v>
      </c>
      <c r="U352" s="5">
        <v>10.52888888888889</v>
      </c>
      <c r="V352" s="5">
        <v>7.67</v>
      </c>
      <c r="W352" s="5">
        <v>490.7682119205298</v>
      </c>
      <c r="X352" s="5">
        <v>242.0</v>
      </c>
      <c r="Y352" s="5">
        <v>18.3</v>
      </c>
      <c r="Z352" s="5">
        <v>1.46</v>
      </c>
      <c r="AA352" s="5">
        <v>5.0</v>
      </c>
      <c r="AB352" s="5">
        <v>7.0</v>
      </c>
      <c r="AC352" s="5">
        <v>4.0</v>
      </c>
      <c r="AD352" s="5">
        <v>9.0</v>
      </c>
      <c r="AE352" s="5">
        <v>0.0</v>
      </c>
      <c r="AF352" s="5">
        <v>0.0</v>
      </c>
      <c r="AG352" s="5">
        <v>25.0</v>
      </c>
      <c r="AH352" s="5">
        <v>44342.91587766656</v>
      </c>
      <c r="AI352" s="5">
        <v>36510.0</v>
      </c>
      <c r="AJ352" s="5">
        <f t="shared" si="10"/>
        <v>89598852</v>
      </c>
      <c r="AK352" s="6">
        <v>1.01586E8</v>
      </c>
    </row>
    <row r="353" ht="16.5" customHeight="1">
      <c r="A353" s="7">
        <v>44183.0</v>
      </c>
      <c r="B353" s="8">
        <v>14.680132450331127</v>
      </c>
      <c r="C353" s="8">
        <v>8.898888888888887</v>
      </c>
      <c r="D353" s="8">
        <v>-1.6199999999999999</v>
      </c>
      <c r="E353" s="8">
        <v>19.94503311258278</v>
      </c>
      <c r="F353" s="8">
        <v>14.77444444444445</v>
      </c>
      <c r="G353" s="8">
        <v>2.3200000000000003</v>
      </c>
      <c r="H353" s="8">
        <v>10.283443708609273</v>
      </c>
      <c r="I353" s="8">
        <v>3.637777777777778</v>
      </c>
      <c r="J353" s="8">
        <v>-5.5200000000000005</v>
      </c>
      <c r="K353" s="8">
        <v>9.66158940397351</v>
      </c>
      <c r="L353" s="8">
        <v>11.136666666666667</v>
      </c>
      <c r="M353" s="8">
        <v>7.839999999999999</v>
      </c>
      <c r="N353" s="8">
        <v>73.14635761589405</v>
      </c>
      <c r="O353" s="8">
        <v>63.80999999999997</v>
      </c>
      <c r="P353" s="8">
        <v>45.42999999999999</v>
      </c>
      <c r="Q353" s="8">
        <v>7.940397350993377</v>
      </c>
      <c r="R353" s="8">
        <v>0.48333333333333334</v>
      </c>
      <c r="S353" s="8">
        <v>0.0</v>
      </c>
      <c r="T353" s="8">
        <v>10.157615894039735</v>
      </c>
      <c r="U353" s="8">
        <v>10.500000000000004</v>
      </c>
      <c r="V353" s="8">
        <v>8.17</v>
      </c>
      <c r="W353" s="8">
        <v>485.72185430463577</v>
      </c>
      <c r="X353" s="8">
        <v>242.0</v>
      </c>
      <c r="Y353" s="8">
        <v>18.3</v>
      </c>
      <c r="Z353" s="8">
        <v>1.92</v>
      </c>
      <c r="AA353" s="8">
        <v>14.0</v>
      </c>
      <c r="AB353" s="8">
        <v>8.0</v>
      </c>
      <c r="AC353" s="8">
        <v>2.0</v>
      </c>
      <c r="AD353" s="8">
        <v>11.0</v>
      </c>
      <c r="AE353" s="8">
        <v>0.0</v>
      </c>
      <c r="AF353" s="8">
        <v>0.0</v>
      </c>
      <c r="AG353" s="8">
        <v>33.0</v>
      </c>
      <c r="AH353" s="8">
        <v>37993.2227043875</v>
      </c>
      <c r="AI353" s="8">
        <v>55990.0</v>
      </c>
      <c r="AJ353" s="8">
        <f t="shared" si="10"/>
        <v>133254147.6</v>
      </c>
      <c r="AK353" s="9">
        <v>1.510818E8</v>
      </c>
    </row>
    <row r="354" ht="16.5" customHeight="1">
      <c r="A354" s="4">
        <v>44184.0</v>
      </c>
      <c r="B354" s="5">
        <v>14.499337748344372</v>
      </c>
      <c r="C354" s="5">
        <v>8.683333333333332</v>
      </c>
      <c r="D354" s="5">
        <v>-1.9700000000000002</v>
      </c>
      <c r="E354" s="5">
        <v>19.762251655629136</v>
      </c>
      <c r="F354" s="5">
        <v>14.530000000000005</v>
      </c>
      <c r="G354" s="5">
        <v>1.9599999999999997</v>
      </c>
      <c r="H354" s="5">
        <v>10.092715231788079</v>
      </c>
      <c r="I354" s="5">
        <v>3.422222222222223</v>
      </c>
      <c r="J354" s="5">
        <v>-5.799999999999999</v>
      </c>
      <c r="K354" s="5">
        <v>9.669536423841059</v>
      </c>
      <c r="L354" s="5">
        <v>11.107777777777779</v>
      </c>
      <c r="M354" s="5">
        <v>7.76</v>
      </c>
      <c r="N354" s="5">
        <v>72.95165562913908</v>
      </c>
      <c r="O354" s="5">
        <v>63.50555555555552</v>
      </c>
      <c r="P354" s="5">
        <v>47.39999999999999</v>
      </c>
      <c r="Q354" s="5">
        <v>7.764900662251655</v>
      </c>
      <c r="R354" s="5">
        <v>0.4777777777777778</v>
      </c>
      <c r="S354" s="5">
        <v>0.05</v>
      </c>
      <c r="T354" s="5">
        <v>10.126490066225164</v>
      </c>
      <c r="U354" s="5">
        <v>10.445555555555558</v>
      </c>
      <c r="V354" s="5">
        <v>7.599999999999999</v>
      </c>
      <c r="W354" s="5">
        <v>481.3907284768212</v>
      </c>
      <c r="X354" s="5">
        <v>232.34444444444443</v>
      </c>
      <c r="Y354" s="5">
        <v>23.8</v>
      </c>
      <c r="Z354" s="5">
        <v>2.14</v>
      </c>
      <c r="AA354" s="5">
        <v>8.0</v>
      </c>
      <c r="AB354" s="5">
        <v>7.0</v>
      </c>
      <c r="AC354" s="5">
        <v>3.0</v>
      </c>
      <c r="AD354" s="5">
        <v>7.0</v>
      </c>
      <c r="AE354" s="5">
        <v>0.0</v>
      </c>
      <c r="AF354" s="5">
        <v>0.0</v>
      </c>
      <c r="AG354" s="5">
        <v>25.0</v>
      </c>
      <c r="AH354" s="5">
        <v>37032.13451734039</v>
      </c>
      <c r="AI354" s="5">
        <v>22720.0</v>
      </c>
      <c r="AJ354" s="5">
        <f t="shared" si="10"/>
        <v>55199881.8</v>
      </c>
      <c r="AK354" s="6">
        <v>6.25849E7</v>
      </c>
    </row>
    <row r="355" ht="16.5" customHeight="1">
      <c r="A355" s="7">
        <v>44185.0</v>
      </c>
      <c r="B355" s="8">
        <v>14.304635761589408</v>
      </c>
      <c r="C355" s="8">
        <v>8.445555555555554</v>
      </c>
      <c r="D355" s="8">
        <v>-2.31</v>
      </c>
      <c r="E355" s="8">
        <v>19.549006622516554</v>
      </c>
      <c r="F355" s="8">
        <v>14.248888888888896</v>
      </c>
      <c r="G355" s="8">
        <v>1.0999999999999996</v>
      </c>
      <c r="H355" s="8">
        <v>9.901986754966886</v>
      </c>
      <c r="I355" s="8">
        <v>3.210000000000001</v>
      </c>
      <c r="J355" s="8">
        <v>-5.750000000000001</v>
      </c>
      <c r="K355" s="8">
        <v>9.64701986754967</v>
      </c>
      <c r="L355" s="8">
        <v>11.03888888888889</v>
      </c>
      <c r="M355" s="8">
        <v>6.849999999999999</v>
      </c>
      <c r="N355" s="8">
        <v>72.70860927152319</v>
      </c>
      <c r="O355" s="8">
        <v>63.20555555555553</v>
      </c>
      <c r="P355" s="8">
        <v>46.269999999999996</v>
      </c>
      <c r="Q355" s="8">
        <v>7.764900662251655</v>
      </c>
      <c r="R355" s="8">
        <v>0.4777777777777778</v>
      </c>
      <c r="S355" s="8">
        <v>0.05</v>
      </c>
      <c r="T355" s="8">
        <v>10.062913907284766</v>
      </c>
      <c r="U355" s="8">
        <v>10.343333333333337</v>
      </c>
      <c r="V355" s="8">
        <v>7.739999999999999</v>
      </c>
      <c r="W355" s="8">
        <v>481.3907284768212</v>
      </c>
      <c r="X355" s="8">
        <v>231.36666666666667</v>
      </c>
      <c r="Y355" s="8">
        <v>23.8</v>
      </c>
      <c r="Z355" s="8">
        <v>0.0</v>
      </c>
      <c r="AA355" s="8"/>
      <c r="AB355" s="8"/>
      <c r="AC355" s="8"/>
      <c r="AD355" s="8"/>
      <c r="AE355" s="8"/>
      <c r="AF355" s="8"/>
      <c r="AG355" s="8"/>
      <c r="AH355" s="8">
        <v>0.0</v>
      </c>
      <c r="AI355" s="8">
        <v>0.0</v>
      </c>
      <c r="AJ355" s="8">
        <f t="shared" si="10"/>
        <v>0</v>
      </c>
      <c r="AK355" s="9">
        <v>0.0</v>
      </c>
    </row>
    <row r="356" ht="16.5" customHeight="1">
      <c r="A356" s="4">
        <v>44186.0</v>
      </c>
      <c r="B356" s="5">
        <v>14.13841059602649</v>
      </c>
      <c r="C356" s="5">
        <v>8.233333333333333</v>
      </c>
      <c r="D356" s="5">
        <v>-3.0300000000000002</v>
      </c>
      <c r="E356" s="5">
        <v>19.40066225165563</v>
      </c>
      <c r="F356" s="5">
        <v>13.991111111111119</v>
      </c>
      <c r="G356" s="5">
        <v>0.2799999999999999</v>
      </c>
      <c r="H356" s="5">
        <v>9.71456953642384</v>
      </c>
      <c r="I356" s="5">
        <v>3.0277777777777786</v>
      </c>
      <c r="J356" s="5">
        <v>-6.49</v>
      </c>
      <c r="K356" s="5">
        <v>9.686092715231787</v>
      </c>
      <c r="L356" s="5">
        <v>10.963333333333335</v>
      </c>
      <c r="M356" s="5">
        <v>6.769999999999999</v>
      </c>
      <c r="N356" s="5">
        <v>72.38344370860928</v>
      </c>
      <c r="O356" s="5">
        <v>62.87222222222219</v>
      </c>
      <c r="P356" s="5">
        <v>44.83</v>
      </c>
      <c r="Q356" s="5">
        <v>7.450331125827814</v>
      </c>
      <c r="R356" s="5">
        <v>0.48333333333333334</v>
      </c>
      <c r="S356" s="5">
        <v>0.1</v>
      </c>
      <c r="T356" s="5">
        <v>10.108609271523179</v>
      </c>
      <c r="U356" s="5">
        <v>10.266666666666671</v>
      </c>
      <c r="V356" s="5">
        <v>8.05</v>
      </c>
      <c r="W356" s="5">
        <v>473.3708609271523</v>
      </c>
      <c r="X356" s="5">
        <v>225.0222222222222</v>
      </c>
      <c r="Y356" s="5">
        <v>23.8</v>
      </c>
      <c r="Z356" s="5">
        <v>1.73</v>
      </c>
      <c r="AA356" s="5">
        <v>10.0</v>
      </c>
      <c r="AB356" s="5">
        <v>8.0</v>
      </c>
      <c r="AC356" s="5">
        <v>5.0</v>
      </c>
      <c r="AD356" s="5">
        <v>22.0</v>
      </c>
      <c r="AE356" s="5">
        <v>0.0</v>
      </c>
      <c r="AF356" s="5">
        <v>0.0</v>
      </c>
      <c r="AG356" s="5">
        <v>38.0</v>
      </c>
      <c r="AH356" s="5">
        <v>44444.12341365038</v>
      </c>
      <c r="AI356" s="5">
        <v>51682.0</v>
      </c>
      <c r="AJ356" s="5">
        <f t="shared" si="10"/>
        <v>136125057.6</v>
      </c>
      <c r="AK356" s="6">
        <v>1.543368E8</v>
      </c>
    </row>
    <row r="357" ht="16.5" customHeight="1">
      <c r="A357" s="7">
        <v>44187.0</v>
      </c>
      <c r="B357" s="8">
        <v>14.005960264900663</v>
      </c>
      <c r="C357" s="8">
        <v>8.046666666666665</v>
      </c>
      <c r="D357" s="8">
        <v>-3.5800000000000005</v>
      </c>
      <c r="E357" s="8">
        <v>19.28278145695364</v>
      </c>
      <c r="F357" s="8">
        <v>13.77111111111112</v>
      </c>
      <c r="G357" s="8">
        <v>-0.2699999999999999</v>
      </c>
      <c r="H357" s="8">
        <v>9.556291390728477</v>
      </c>
      <c r="I357" s="8">
        <v>2.8300000000000005</v>
      </c>
      <c r="J357" s="8">
        <v>-7.209999999999999</v>
      </c>
      <c r="K357" s="8">
        <v>9.726490066225164</v>
      </c>
      <c r="L357" s="8">
        <v>10.94111111111111</v>
      </c>
      <c r="M357" s="8">
        <v>6.94</v>
      </c>
      <c r="N357" s="8">
        <v>72.08940397350995</v>
      </c>
      <c r="O357" s="8">
        <v>62.60999999999998</v>
      </c>
      <c r="P357" s="8">
        <v>43.77</v>
      </c>
      <c r="Q357" s="8">
        <v>6.552980132450331</v>
      </c>
      <c r="R357" s="8">
        <v>0.4888888888888889</v>
      </c>
      <c r="S357" s="8">
        <v>0.15</v>
      </c>
      <c r="T357" s="8">
        <v>10.162913907284766</v>
      </c>
      <c r="U357" s="8">
        <v>10.230000000000002</v>
      </c>
      <c r="V357" s="8">
        <v>8.3</v>
      </c>
      <c r="W357" s="8">
        <v>464.3973509933775</v>
      </c>
      <c r="X357" s="8">
        <v>220.16666666666666</v>
      </c>
      <c r="Y357" s="8">
        <v>23.8</v>
      </c>
      <c r="Z357" s="8">
        <v>1.81</v>
      </c>
      <c r="AA357" s="8">
        <v>10.0</v>
      </c>
      <c r="AB357" s="8">
        <v>7.0</v>
      </c>
      <c r="AC357" s="8">
        <v>3.0</v>
      </c>
      <c r="AD357" s="8">
        <v>14.0</v>
      </c>
      <c r="AE357" s="8">
        <v>0.0</v>
      </c>
      <c r="AF357" s="8">
        <v>0.0</v>
      </c>
      <c r="AG357" s="8">
        <v>27.0</v>
      </c>
      <c r="AH357" s="8">
        <v>54556.21264488769</v>
      </c>
      <c r="AI357" s="8">
        <v>58610.0</v>
      </c>
      <c r="AJ357" s="8">
        <f t="shared" si="10"/>
        <v>170167170.6</v>
      </c>
      <c r="AK357" s="9">
        <v>1.929333E8</v>
      </c>
    </row>
    <row r="358" ht="16.5" customHeight="1">
      <c r="A358" s="4">
        <v>44188.0</v>
      </c>
      <c r="B358" s="5">
        <v>13.873509933774836</v>
      </c>
      <c r="C358" s="5">
        <v>7.863333333333332</v>
      </c>
      <c r="D358" s="5">
        <v>-4.03</v>
      </c>
      <c r="E358" s="5">
        <v>19.16953642384106</v>
      </c>
      <c r="F358" s="5">
        <v>13.568888888888896</v>
      </c>
      <c r="G358" s="5">
        <v>-0.47999999999999987</v>
      </c>
      <c r="H358" s="5">
        <v>9.399999999999999</v>
      </c>
      <c r="I358" s="5">
        <v>2.652222222222223</v>
      </c>
      <c r="J358" s="5">
        <v>-7.9</v>
      </c>
      <c r="K358" s="5">
        <v>9.76953642384106</v>
      </c>
      <c r="L358" s="5">
        <v>10.916666666666668</v>
      </c>
      <c r="M358" s="5">
        <v>7.42</v>
      </c>
      <c r="N358" s="5">
        <v>71.91854304635763</v>
      </c>
      <c r="O358" s="5">
        <v>62.528888888888865</v>
      </c>
      <c r="P358" s="5">
        <v>46.39</v>
      </c>
      <c r="Q358" s="5">
        <v>6.231788079470198</v>
      </c>
      <c r="R358" s="5">
        <v>0.5</v>
      </c>
      <c r="S358" s="5">
        <v>0.25</v>
      </c>
      <c r="T358" s="5">
        <v>10.170860927152317</v>
      </c>
      <c r="U358" s="5">
        <v>10.163333333333336</v>
      </c>
      <c r="V358" s="5">
        <v>7.839999999999999</v>
      </c>
      <c r="W358" s="5">
        <v>455.6158940397351</v>
      </c>
      <c r="X358" s="5">
        <v>217.07777777777778</v>
      </c>
      <c r="Y358" s="5">
        <v>34.1</v>
      </c>
      <c r="Z358" s="5">
        <v>1.77</v>
      </c>
      <c r="AA358" s="5">
        <v>17.0</v>
      </c>
      <c r="AB358" s="5">
        <v>10.0</v>
      </c>
      <c r="AC358" s="5">
        <v>5.0</v>
      </c>
      <c r="AD358" s="5">
        <v>21.0</v>
      </c>
      <c r="AE358" s="5">
        <v>0.0</v>
      </c>
      <c r="AF358" s="5">
        <v>1.0</v>
      </c>
      <c r="AG358" s="5">
        <v>50.0</v>
      </c>
      <c r="AH358" s="5">
        <v>45259.7045005106</v>
      </c>
      <c r="AI358" s="5">
        <v>89510.0</v>
      </c>
      <c r="AJ358" s="5">
        <f t="shared" si="10"/>
        <v>218472723</v>
      </c>
      <c r="AK358" s="6">
        <v>2.477015E8</v>
      </c>
    </row>
    <row r="359" ht="16.5" customHeight="1">
      <c r="A359" s="7">
        <v>44189.0</v>
      </c>
      <c r="B359" s="8">
        <v>13.742384105960268</v>
      </c>
      <c r="C359" s="8">
        <v>7.685555555555556</v>
      </c>
      <c r="D359" s="8">
        <v>-3.7800000000000002</v>
      </c>
      <c r="E359" s="8">
        <v>19.0569536423841</v>
      </c>
      <c r="F359" s="8">
        <v>13.396666666666672</v>
      </c>
      <c r="G359" s="8">
        <v>0.13000000000000006</v>
      </c>
      <c r="H359" s="8">
        <v>9.23907284768212</v>
      </c>
      <c r="I359" s="8">
        <v>2.45</v>
      </c>
      <c r="J359" s="8">
        <v>-7.99</v>
      </c>
      <c r="K359" s="8">
        <v>9.817880794701987</v>
      </c>
      <c r="L359" s="8">
        <v>10.946666666666669</v>
      </c>
      <c r="M359" s="8">
        <v>8.120000000000001</v>
      </c>
      <c r="N359" s="8">
        <v>71.76887417218545</v>
      </c>
      <c r="O359" s="8">
        <v>62.46888888888888</v>
      </c>
      <c r="P359" s="8">
        <v>46.72</v>
      </c>
      <c r="Q359" s="8">
        <v>6.188741721854305</v>
      </c>
      <c r="R359" s="8">
        <v>0.5055555555555555</v>
      </c>
      <c r="S359" s="8">
        <v>0.3</v>
      </c>
      <c r="T359" s="8">
        <v>10.158940397350992</v>
      </c>
      <c r="U359" s="8">
        <v>10.11666666666667</v>
      </c>
      <c r="V359" s="8">
        <v>8.419999999999998</v>
      </c>
      <c r="W359" s="8">
        <v>447.9668874172185</v>
      </c>
      <c r="X359" s="8">
        <v>218.7111111111111</v>
      </c>
      <c r="Y359" s="8">
        <v>43.3</v>
      </c>
      <c r="Z359" s="8">
        <v>1.87</v>
      </c>
      <c r="AA359" s="8">
        <v>15.0</v>
      </c>
      <c r="AB359" s="8">
        <v>9.0</v>
      </c>
      <c r="AC359" s="8">
        <v>5.0</v>
      </c>
      <c r="AD359" s="8">
        <v>23.0</v>
      </c>
      <c r="AE359" s="8">
        <v>0.0</v>
      </c>
      <c r="AF359" s="8">
        <v>0.0</v>
      </c>
      <c r="AG359" s="8">
        <v>52.0</v>
      </c>
      <c r="AH359" s="8">
        <v>45215.84598287871</v>
      </c>
      <c r="AI359" s="8">
        <v>63195.0</v>
      </c>
      <c r="AJ359" s="8">
        <f t="shared" si="10"/>
        <v>165069828</v>
      </c>
      <c r="AK359" s="9">
        <v>1.87154E8</v>
      </c>
    </row>
    <row r="360" ht="16.5" customHeight="1">
      <c r="A360" s="4">
        <v>44190.0</v>
      </c>
      <c r="B360" s="5">
        <v>13.6158940397351</v>
      </c>
      <c r="C360" s="5">
        <v>7.521111111111111</v>
      </c>
      <c r="D360" s="5">
        <v>-2.8099999999999996</v>
      </c>
      <c r="E360" s="5">
        <v>18.93708609271523</v>
      </c>
      <c r="F360" s="5">
        <v>13.204444444444446</v>
      </c>
      <c r="G360" s="5">
        <v>1.25</v>
      </c>
      <c r="H360" s="5">
        <v>9.10066225165563</v>
      </c>
      <c r="I360" s="5">
        <v>2.3000000000000007</v>
      </c>
      <c r="J360" s="5">
        <v>-7.18</v>
      </c>
      <c r="K360" s="5">
        <v>9.836423841059604</v>
      </c>
      <c r="L360" s="5">
        <v>10.904444444444445</v>
      </c>
      <c r="M360" s="5">
        <v>8.430000000000001</v>
      </c>
      <c r="N360" s="5">
        <v>71.55231788079472</v>
      </c>
      <c r="O360" s="5">
        <v>62.283333333333324</v>
      </c>
      <c r="P360" s="5">
        <v>48.269999999999996</v>
      </c>
      <c r="Q360" s="5">
        <v>6.172185430463577</v>
      </c>
      <c r="R360" s="5">
        <v>0.5055555555555555</v>
      </c>
      <c r="S360" s="5">
        <v>0.3</v>
      </c>
      <c r="T360" s="5">
        <v>10.16887417218543</v>
      </c>
      <c r="U360" s="5">
        <v>10.092222222222226</v>
      </c>
      <c r="V360" s="5">
        <v>8.22</v>
      </c>
      <c r="W360" s="5">
        <v>441.0331125827815</v>
      </c>
      <c r="X360" s="5">
        <v>218.5</v>
      </c>
      <c r="Y360" s="5">
        <v>81.6</v>
      </c>
      <c r="Z360" s="5">
        <v>2.19</v>
      </c>
      <c r="AA360" s="5">
        <v>14.0</v>
      </c>
      <c r="AB360" s="5">
        <v>8.0</v>
      </c>
      <c r="AC360" s="5">
        <v>3.0</v>
      </c>
      <c r="AD360" s="5">
        <v>12.0</v>
      </c>
      <c r="AE360" s="5">
        <v>0.0</v>
      </c>
      <c r="AF360" s="5">
        <v>0.0</v>
      </c>
      <c r="AG360" s="5">
        <v>37.0</v>
      </c>
      <c r="AH360" s="5">
        <v>44030.94980792178</v>
      </c>
      <c r="AI360" s="5">
        <v>46580.0</v>
      </c>
      <c r="AJ360" s="5">
        <f t="shared" si="10"/>
        <v>119463813</v>
      </c>
      <c r="AK360" s="6">
        <v>1.354465E8</v>
      </c>
    </row>
    <row r="361" ht="16.5" customHeight="1">
      <c r="A361" s="7">
        <v>44191.0</v>
      </c>
      <c r="B361" s="8">
        <v>13.46556291390729</v>
      </c>
      <c r="C361" s="8">
        <v>7.326666666666668</v>
      </c>
      <c r="D361" s="8">
        <v>-2.0599999999999996</v>
      </c>
      <c r="E361" s="8">
        <v>18.786754966887415</v>
      </c>
      <c r="F361" s="8">
        <v>12.96777777777778</v>
      </c>
      <c r="G361" s="8">
        <v>1.94</v>
      </c>
      <c r="H361" s="8">
        <v>8.943708609271523</v>
      </c>
      <c r="I361" s="8">
        <v>2.1244444444444452</v>
      </c>
      <c r="J361" s="8">
        <v>-6.39</v>
      </c>
      <c r="K361" s="8">
        <v>9.843046357615895</v>
      </c>
      <c r="L361" s="8">
        <v>10.843333333333334</v>
      </c>
      <c r="M361" s="8">
        <v>8.330000000000002</v>
      </c>
      <c r="N361" s="8">
        <v>71.2430463576159</v>
      </c>
      <c r="O361" s="8">
        <v>61.92888888888887</v>
      </c>
      <c r="P361" s="8">
        <v>49.56</v>
      </c>
      <c r="Q361" s="8">
        <v>6.145695364238411</v>
      </c>
      <c r="R361" s="8">
        <v>0.5055555555555555</v>
      </c>
      <c r="S361" s="8">
        <v>0.3</v>
      </c>
      <c r="T361" s="8">
        <v>10.191390728476819</v>
      </c>
      <c r="U361" s="8">
        <v>10.062222222222227</v>
      </c>
      <c r="V361" s="8">
        <v>8.139999999999999</v>
      </c>
      <c r="W361" s="8">
        <v>432.27152317880797</v>
      </c>
      <c r="X361" s="8">
        <v>218.17777777777778</v>
      </c>
      <c r="Y361" s="8">
        <v>81.6</v>
      </c>
      <c r="Z361" s="8">
        <v>2.69</v>
      </c>
      <c r="AA361" s="8">
        <v>11.0</v>
      </c>
      <c r="AB361" s="8">
        <v>5.0</v>
      </c>
      <c r="AC361" s="8">
        <v>2.0</v>
      </c>
      <c r="AD361" s="8">
        <v>1.0</v>
      </c>
      <c r="AE361" s="8">
        <v>0.0</v>
      </c>
      <c r="AF361" s="8">
        <v>0.0</v>
      </c>
      <c r="AG361" s="8">
        <v>19.0</v>
      </c>
      <c r="AH361" s="8">
        <v>46604.13276710734</v>
      </c>
      <c r="AI361" s="8">
        <v>24265.0</v>
      </c>
      <c r="AJ361" s="8">
        <f t="shared" si="10"/>
        <v>69993667.8</v>
      </c>
      <c r="AK361" s="9">
        <v>7.93579E7</v>
      </c>
    </row>
    <row r="362" ht="16.5" customHeight="1">
      <c r="A362" s="4">
        <v>44192.0</v>
      </c>
      <c r="B362" s="5">
        <v>13.319867549668878</v>
      </c>
      <c r="C362" s="5">
        <v>7.132222222222223</v>
      </c>
      <c r="D362" s="5">
        <v>-1.4199999999999995</v>
      </c>
      <c r="E362" s="5">
        <v>18.673509933774834</v>
      </c>
      <c r="F362" s="5">
        <v>12.766666666666664</v>
      </c>
      <c r="G362" s="5">
        <v>3.05</v>
      </c>
      <c r="H362" s="5">
        <v>8.776821192052982</v>
      </c>
      <c r="I362" s="5">
        <v>1.937777777777777</v>
      </c>
      <c r="J362" s="5">
        <v>-6.019999999999999</v>
      </c>
      <c r="K362" s="5">
        <v>9.896688741721855</v>
      </c>
      <c r="L362" s="5">
        <v>10.828888888888887</v>
      </c>
      <c r="M362" s="5">
        <v>9.070000000000002</v>
      </c>
      <c r="N362" s="5">
        <v>71.05562913907286</v>
      </c>
      <c r="O362" s="5">
        <v>61.8111111111111</v>
      </c>
      <c r="P362" s="5">
        <v>53.510000000000005</v>
      </c>
      <c r="Q362" s="5">
        <v>6.006622516556291</v>
      </c>
      <c r="R362" s="5">
        <v>0.5055555555555555</v>
      </c>
      <c r="S362" s="5">
        <v>0.3</v>
      </c>
      <c r="T362" s="5">
        <v>10.19735099337748</v>
      </c>
      <c r="U362" s="5">
        <v>9.957777777777782</v>
      </c>
      <c r="V362" s="5">
        <v>7.679999999999998</v>
      </c>
      <c r="W362" s="5">
        <v>422.87417218543044</v>
      </c>
      <c r="X362" s="5">
        <v>212.1</v>
      </c>
      <c r="Y362" s="5">
        <v>82.7</v>
      </c>
      <c r="Z362" s="5">
        <v>0.0</v>
      </c>
      <c r="AA362" s="5"/>
      <c r="AB362" s="5"/>
      <c r="AC362" s="5"/>
      <c r="AD362" s="5"/>
      <c r="AE362" s="5"/>
      <c r="AF362" s="5"/>
      <c r="AG362" s="5"/>
      <c r="AH362" s="5">
        <v>0.0</v>
      </c>
      <c r="AI362" s="5">
        <v>0.0</v>
      </c>
      <c r="AJ362" s="5">
        <f t="shared" si="10"/>
        <v>0</v>
      </c>
      <c r="AK362" s="6">
        <v>0.0</v>
      </c>
    </row>
    <row r="363" ht="16.5" customHeight="1">
      <c r="A363" s="7">
        <v>44193.0</v>
      </c>
      <c r="B363" s="8">
        <v>13.180794701986757</v>
      </c>
      <c r="C363" s="8">
        <v>6.964444444444445</v>
      </c>
      <c r="D363" s="8">
        <v>-0.8000000000000002</v>
      </c>
      <c r="E363" s="8">
        <v>18.55827814569536</v>
      </c>
      <c r="F363" s="8">
        <v>12.565555555555553</v>
      </c>
      <c r="G363" s="8">
        <v>3.72</v>
      </c>
      <c r="H363" s="8">
        <v>8.621192052980133</v>
      </c>
      <c r="I363" s="8">
        <v>1.8044444444444432</v>
      </c>
      <c r="J363" s="8">
        <v>-5.1899999999999995</v>
      </c>
      <c r="K363" s="8">
        <v>9.937086092715234</v>
      </c>
      <c r="L363" s="8">
        <v>10.761111111111111</v>
      </c>
      <c r="M363" s="8">
        <v>8.91</v>
      </c>
      <c r="N363" s="8">
        <v>70.94370860927154</v>
      </c>
      <c r="O363" s="8">
        <v>61.8022222222222</v>
      </c>
      <c r="P363" s="8">
        <v>58.239999999999995</v>
      </c>
      <c r="Q363" s="8">
        <v>5.466887417218543</v>
      </c>
      <c r="R363" s="8">
        <v>0.5055555555555555</v>
      </c>
      <c r="S363" s="8">
        <v>0.3</v>
      </c>
      <c r="T363" s="8">
        <v>10.211920529801322</v>
      </c>
      <c r="U363" s="8">
        <v>9.823333333333338</v>
      </c>
      <c r="V363" s="8">
        <v>7.179999999999998</v>
      </c>
      <c r="W363" s="8">
        <v>417.8675496688742</v>
      </c>
      <c r="X363" s="8">
        <v>210.9</v>
      </c>
      <c r="Y363" s="8">
        <v>146.2</v>
      </c>
      <c r="Z363" s="8">
        <v>1.9</v>
      </c>
      <c r="AA363" s="8">
        <v>20.0</v>
      </c>
      <c r="AB363" s="8">
        <v>9.0</v>
      </c>
      <c r="AC363" s="8">
        <v>4.0</v>
      </c>
      <c r="AD363" s="8">
        <v>16.0</v>
      </c>
      <c r="AE363" s="8">
        <v>0.0</v>
      </c>
      <c r="AF363" s="8">
        <v>0.0</v>
      </c>
      <c r="AG363" s="8">
        <v>48.0</v>
      </c>
      <c r="AH363" s="8">
        <v>43207.28577898999</v>
      </c>
      <c r="AI363" s="8">
        <v>79088.0</v>
      </c>
      <c r="AJ363" s="8">
        <f t="shared" si="10"/>
        <v>204888070.8</v>
      </c>
      <c r="AK363" s="9">
        <v>2.322994E8</v>
      </c>
    </row>
    <row r="364" ht="16.5" customHeight="1">
      <c r="A364" s="4">
        <v>44194.0</v>
      </c>
      <c r="B364" s="5">
        <v>13.052980132450335</v>
      </c>
      <c r="C364" s="5">
        <v>6.810000000000001</v>
      </c>
      <c r="D364" s="5">
        <v>-0.24999999999999994</v>
      </c>
      <c r="E364" s="5">
        <v>18.4682119205298</v>
      </c>
      <c r="F364" s="5">
        <v>12.40444444444444</v>
      </c>
      <c r="G364" s="5">
        <v>4.4799999999999995</v>
      </c>
      <c r="H364" s="5">
        <v>8.47019867549669</v>
      </c>
      <c r="I364" s="5">
        <v>1.6722222222222223</v>
      </c>
      <c r="J364" s="5">
        <v>-4.72</v>
      </c>
      <c r="K364" s="5">
        <v>9.998013245033114</v>
      </c>
      <c r="L364" s="5">
        <v>10.732222222222221</v>
      </c>
      <c r="M364" s="5">
        <v>9.2</v>
      </c>
      <c r="N364" s="5">
        <v>70.80662251655632</v>
      </c>
      <c r="O364" s="5">
        <v>61.77666666666664</v>
      </c>
      <c r="P364" s="5">
        <v>60.21</v>
      </c>
      <c r="Q364" s="5">
        <v>4.894039735099338</v>
      </c>
      <c r="R364" s="5">
        <v>0.5055555555555555</v>
      </c>
      <c r="S364" s="5">
        <v>0.25</v>
      </c>
      <c r="T364" s="5">
        <v>10.248344370860922</v>
      </c>
      <c r="U364" s="5">
        <v>9.743333333333338</v>
      </c>
      <c r="V364" s="5">
        <v>7.57</v>
      </c>
      <c r="W364" s="5">
        <v>411.94701986754967</v>
      </c>
      <c r="X364" s="5">
        <v>209.36666666666667</v>
      </c>
      <c r="Y364" s="5">
        <v>188.7</v>
      </c>
      <c r="Z364" s="5">
        <v>1.93</v>
      </c>
      <c r="AA364" s="5">
        <v>20.0</v>
      </c>
      <c r="AB364" s="5">
        <v>6.0</v>
      </c>
      <c r="AC364" s="5">
        <v>3.0</v>
      </c>
      <c r="AD364" s="5">
        <v>10.0</v>
      </c>
      <c r="AE364" s="5">
        <v>0.0</v>
      </c>
      <c r="AF364" s="5">
        <v>0.0</v>
      </c>
      <c r="AG364" s="5">
        <v>38.0</v>
      </c>
      <c r="AH364" s="5">
        <v>49152.34146258003</v>
      </c>
      <c r="AI364" s="5">
        <v>74520.0</v>
      </c>
      <c r="AJ364" s="5">
        <f t="shared" si="10"/>
        <v>198259223.4</v>
      </c>
      <c r="AK364" s="6">
        <v>2.247837E8</v>
      </c>
    </row>
    <row r="365" ht="16.5" customHeight="1">
      <c r="A365" s="7">
        <v>44195.0</v>
      </c>
      <c r="B365" s="8">
        <v>12.901324503311264</v>
      </c>
      <c r="C365" s="8">
        <v>6.638888888888889</v>
      </c>
      <c r="D365" s="8">
        <v>0.34</v>
      </c>
      <c r="E365" s="8">
        <v>18.318543046357615</v>
      </c>
      <c r="F365" s="8">
        <v>12.225555555555552</v>
      </c>
      <c r="G365" s="8">
        <v>5.460000000000001</v>
      </c>
      <c r="H365" s="8">
        <v>8.320529801324502</v>
      </c>
      <c r="I365" s="8">
        <v>1.5177777777777777</v>
      </c>
      <c r="J365" s="8">
        <v>-4.29</v>
      </c>
      <c r="K365" s="8">
        <v>9.998013245033114</v>
      </c>
      <c r="L365" s="8">
        <v>10.707777777777778</v>
      </c>
      <c r="M365" s="8">
        <v>9.75</v>
      </c>
      <c r="N365" s="8">
        <v>70.74039735099339</v>
      </c>
      <c r="O365" s="8">
        <v>61.7622222222222</v>
      </c>
      <c r="P365" s="8">
        <v>64.05000000000001</v>
      </c>
      <c r="Q365" s="8">
        <v>4.894039735099338</v>
      </c>
      <c r="R365" s="8">
        <v>0.5055555555555555</v>
      </c>
      <c r="S365" s="8">
        <v>0.25</v>
      </c>
      <c r="T365" s="8">
        <v>10.171523178807943</v>
      </c>
      <c r="U365" s="8">
        <v>9.661111111111115</v>
      </c>
      <c r="V365" s="8">
        <v>7.100000000000001</v>
      </c>
      <c r="W365" s="8">
        <v>410.73509933774835</v>
      </c>
      <c r="X365" s="8">
        <v>210.22222222222223</v>
      </c>
      <c r="Y365" s="8">
        <v>245.6</v>
      </c>
      <c r="Z365" s="8">
        <v>2.24</v>
      </c>
      <c r="AA365" s="8">
        <v>18.0</v>
      </c>
      <c r="AB365" s="8">
        <v>10.0</v>
      </c>
      <c r="AC365" s="8">
        <v>5.0</v>
      </c>
      <c r="AD365" s="8">
        <v>15.0</v>
      </c>
      <c r="AE365" s="8">
        <v>0.0</v>
      </c>
      <c r="AF365" s="8">
        <v>0.0</v>
      </c>
      <c r="AG365" s="8">
        <v>48.0</v>
      </c>
      <c r="AH365" s="8">
        <v>41466.79088267887</v>
      </c>
      <c r="AI365" s="8">
        <v>49600.0</v>
      </c>
      <c r="AJ365" s="8">
        <f t="shared" si="10"/>
        <v>134430382.8</v>
      </c>
      <c r="AK365" s="9">
        <v>1.524154E8</v>
      </c>
    </row>
    <row r="366" ht="16.5" customHeight="1">
      <c r="A366" s="4">
        <v>44196.0</v>
      </c>
      <c r="B366" s="5">
        <v>12.680132450331131</v>
      </c>
      <c r="C366" s="5">
        <v>6.354444444444444</v>
      </c>
      <c r="D366" s="5">
        <v>-0.13999999999999996</v>
      </c>
      <c r="E366" s="5">
        <v>18.113907284768214</v>
      </c>
      <c r="F366" s="5">
        <v>11.951111111111105</v>
      </c>
      <c r="G366" s="5">
        <v>5.33</v>
      </c>
      <c r="H366" s="5">
        <v>8.095364238410594</v>
      </c>
      <c r="I366" s="5">
        <v>1.2533333333333332</v>
      </c>
      <c r="J366" s="5">
        <v>-4.710000000000001</v>
      </c>
      <c r="K366" s="5">
        <v>10.018543046357617</v>
      </c>
      <c r="L366" s="5">
        <v>10.697777777777777</v>
      </c>
      <c r="M366" s="5">
        <v>10.040000000000001</v>
      </c>
      <c r="N366" s="5">
        <v>70.49072847682119</v>
      </c>
      <c r="O366" s="5">
        <v>61.4222222222222</v>
      </c>
      <c r="P366" s="5">
        <v>64.48</v>
      </c>
      <c r="Q366" s="5">
        <v>4.824503311258278</v>
      </c>
      <c r="R366" s="5">
        <v>0.5055555555555555</v>
      </c>
      <c r="S366" s="5">
        <v>0.2</v>
      </c>
      <c r="T366" s="5">
        <v>10.164900662251654</v>
      </c>
      <c r="U366" s="5">
        <v>9.62666666666667</v>
      </c>
      <c r="V366" s="5">
        <v>7.119999999999999</v>
      </c>
      <c r="W366" s="5">
        <v>405.6423841059603</v>
      </c>
      <c r="X366" s="5">
        <v>207.92222222222222</v>
      </c>
      <c r="Y366" s="5">
        <v>245.6</v>
      </c>
      <c r="Z366" s="5">
        <v>1.06</v>
      </c>
      <c r="AA366" s="5">
        <v>3.0</v>
      </c>
      <c r="AB366" s="5">
        <v>4.0</v>
      </c>
      <c r="AC366" s="5">
        <v>1.0</v>
      </c>
      <c r="AD366" s="5">
        <v>5.0</v>
      </c>
      <c r="AE366" s="5">
        <v>0.0</v>
      </c>
      <c r="AF366" s="5">
        <v>0.0</v>
      </c>
      <c r="AG366" s="5">
        <v>13.0</v>
      </c>
      <c r="AH366" s="5">
        <v>41869.09724896833</v>
      </c>
      <c r="AI366" s="5">
        <v>14640.0</v>
      </c>
      <c r="AJ366" s="5">
        <f t="shared" si="10"/>
        <v>34796399.4</v>
      </c>
      <c r="AK366" s="6">
        <v>3.94517E7</v>
      </c>
    </row>
    <row r="367" ht="16.5" customHeight="1">
      <c r="A367" s="7">
        <v>44197.0</v>
      </c>
      <c r="B367" s="8">
        <v>12.46754966887418</v>
      </c>
      <c r="C367" s="8">
        <v>6.05111111111111</v>
      </c>
      <c r="D367" s="8">
        <v>-0.9599999999999997</v>
      </c>
      <c r="E367" s="8">
        <v>17.906622516556293</v>
      </c>
      <c r="F367" s="8">
        <v>11.637777777777776</v>
      </c>
      <c r="G367" s="8">
        <v>4.65</v>
      </c>
      <c r="H367" s="8">
        <v>7.856953642384105</v>
      </c>
      <c r="I367" s="8">
        <v>0.9433333333333331</v>
      </c>
      <c r="J367" s="8">
        <v>-5.47</v>
      </c>
      <c r="K367" s="8">
        <v>10.049668874172188</v>
      </c>
      <c r="L367" s="8">
        <v>10.694444444444445</v>
      </c>
      <c r="M367" s="8">
        <v>10.120000000000001</v>
      </c>
      <c r="N367" s="8">
        <v>70.19205298013246</v>
      </c>
      <c r="O367" s="8">
        <v>61.10666666666665</v>
      </c>
      <c r="P367" s="8">
        <v>64.16</v>
      </c>
      <c r="Q367" s="8">
        <v>4.19205298013245</v>
      </c>
      <c r="R367" s="8">
        <v>0.5055555555555555</v>
      </c>
      <c r="S367" s="8">
        <v>0.15</v>
      </c>
      <c r="T367" s="8">
        <v>10.188741721854301</v>
      </c>
      <c r="U367" s="8">
        <v>9.592222222222226</v>
      </c>
      <c r="V367" s="8">
        <v>7.140000000000001</v>
      </c>
      <c r="W367" s="8">
        <v>397.3907284768212</v>
      </c>
      <c r="X367" s="8">
        <v>206.5888888888889</v>
      </c>
      <c r="Y367" s="8">
        <v>245.6</v>
      </c>
      <c r="Z367" s="8">
        <v>0.0</v>
      </c>
      <c r="AA367" s="8"/>
      <c r="AB367" s="8"/>
      <c r="AC367" s="8"/>
      <c r="AD367" s="8"/>
      <c r="AE367" s="8"/>
      <c r="AF367" s="8"/>
      <c r="AG367" s="8"/>
      <c r="AH367" s="8">
        <v>0.0</v>
      </c>
      <c r="AI367" s="8">
        <v>0.0</v>
      </c>
      <c r="AJ367" s="8">
        <f t="shared" ref="AJ367:AJ397" si="11">AK367*0.888</f>
        <v>0</v>
      </c>
      <c r="AK367" s="9">
        <v>0.0</v>
      </c>
    </row>
    <row r="368" ht="16.5" customHeight="1">
      <c r="A368" s="4">
        <v>44198.0</v>
      </c>
      <c r="B368" s="5">
        <v>12.286092715231794</v>
      </c>
      <c r="C368" s="5">
        <v>5.824444444444444</v>
      </c>
      <c r="D368" s="5">
        <v>-1.2799999999999998</v>
      </c>
      <c r="E368" s="5">
        <v>17.73112582781457</v>
      </c>
      <c r="F368" s="5">
        <v>11.418888888888889</v>
      </c>
      <c r="G368" s="5">
        <v>4.249999999999999</v>
      </c>
      <c r="H368" s="5">
        <v>7.655629139072846</v>
      </c>
      <c r="I368" s="5">
        <v>0.6900000000000001</v>
      </c>
      <c r="J368" s="5">
        <v>-5.739999999999999</v>
      </c>
      <c r="K368" s="5">
        <v>10.075496688741724</v>
      </c>
      <c r="L368" s="5">
        <v>10.72888888888889</v>
      </c>
      <c r="M368" s="5">
        <v>9.989999999999998</v>
      </c>
      <c r="N368" s="5">
        <v>69.9317880794702</v>
      </c>
      <c r="O368" s="5">
        <v>60.72777777777777</v>
      </c>
      <c r="P368" s="5">
        <v>62.519999999999996</v>
      </c>
      <c r="Q368" s="5">
        <v>4.135761589403973</v>
      </c>
      <c r="R368" s="5">
        <v>0.48333333333333334</v>
      </c>
      <c r="S368" s="5">
        <v>0.05</v>
      </c>
      <c r="T368" s="5">
        <v>10.211920529801324</v>
      </c>
      <c r="U368" s="5">
        <v>9.621111111111114</v>
      </c>
      <c r="V368" s="5">
        <v>7.470000000000001</v>
      </c>
      <c r="W368" s="5">
        <v>389.6291390728477</v>
      </c>
      <c r="X368" s="5">
        <v>197.86666666666667</v>
      </c>
      <c r="Y368" s="5">
        <v>235.3</v>
      </c>
      <c r="Z368" s="5">
        <v>0.0</v>
      </c>
      <c r="AA368" s="5"/>
      <c r="AB368" s="5"/>
      <c r="AC368" s="5"/>
      <c r="AD368" s="5"/>
      <c r="AE368" s="5"/>
      <c r="AF368" s="5"/>
      <c r="AG368" s="5"/>
      <c r="AH368" s="5">
        <v>0.0</v>
      </c>
      <c r="AI368" s="5">
        <v>0.0</v>
      </c>
      <c r="AJ368" s="5">
        <f t="shared" si="11"/>
        <v>0</v>
      </c>
      <c r="AK368" s="6">
        <v>0.0</v>
      </c>
    </row>
    <row r="369" ht="16.5" customHeight="1">
      <c r="A369" s="7">
        <v>44199.0</v>
      </c>
      <c r="B369" s="8">
        <v>12.100000000000007</v>
      </c>
      <c r="C369" s="8">
        <v>5.597777777777777</v>
      </c>
      <c r="D369" s="8">
        <v>-1.77</v>
      </c>
      <c r="E369" s="8">
        <v>17.511258278145693</v>
      </c>
      <c r="F369" s="8">
        <v>11.168888888888889</v>
      </c>
      <c r="G369" s="8">
        <v>3.31</v>
      </c>
      <c r="H369" s="8">
        <v>7.478807947019866</v>
      </c>
      <c r="I369" s="8">
        <v>0.49888888888888894</v>
      </c>
      <c r="J369" s="8">
        <v>-5.7299999999999995</v>
      </c>
      <c r="K369" s="8">
        <v>10.03245033112583</v>
      </c>
      <c r="L369" s="8">
        <v>10.67</v>
      </c>
      <c r="M369" s="8">
        <v>9.040000000000001</v>
      </c>
      <c r="N369" s="8">
        <v>69.5980132450331</v>
      </c>
      <c r="O369" s="8">
        <v>60.33888888888887</v>
      </c>
      <c r="P369" s="8">
        <v>59.419999999999995</v>
      </c>
      <c r="Q369" s="8">
        <v>3.857615894039735</v>
      </c>
      <c r="R369" s="8">
        <v>0.48333333333333334</v>
      </c>
      <c r="S369" s="8">
        <v>0.0</v>
      </c>
      <c r="T369" s="8">
        <v>10.194039735099336</v>
      </c>
      <c r="U369" s="8">
        <v>9.640000000000004</v>
      </c>
      <c r="V369" s="8">
        <v>7.8100000000000005</v>
      </c>
      <c r="W369" s="8">
        <v>383.19867549668874</v>
      </c>
      <c r="X369" s="8">
        <v>191.0888888888889</v>
      </c>
      <c r="Y369" s="8">
        <v>207.8</v>
      </c>
      <c r="Z369" s="8">
        <v>0.0</v>
      </c>
      <c r="AA369" s="8"/>
      <c r="AB369" s="8"/>
      <c r="AC369" s="8"/>
      <c r="AD369" s="8"/>
      <c r="AE369" s="8"/>
      <c r="AF369" s="8"/>
      <c r="AG369" s="8"/>
      <c r="AH369" s="8">
        <v>0.0</v>
      </c>
      <c r="AI369" s="8">
        <v>0.0</v>
      </c>
      <c r="AJ369" s="8">
        <f t="shared" si="11"/>
        <v>0</v>
      </c>
      <c r="AK369" s="9">
        <v>0.0</v>
      </c>
    </row>
    <row r="370" ht="16.5" customHeight="1">
      <c r="A370" s="4">
        <v>44200.0</v>
      </c>
      <c r="B370" s="5">
        <v>11.914569536423846</v>
      </c>
      <c r="C370" s="5">
        <v>5.415555555555556</v>
      </c>
      <c r="D370" s="5">
        <v>-2.42</v>
      </c>
      <c r="E370" s="5">
        <v>17.32384105960265</v>
      </c>
      <c r="F370" s="5">
        <v>10.959999999999999</v>
      </c>
      <c r="G370" s="5">
        <v>2.54</v>
      </c>
      <c r="H370" s="5">
        <v>7.2874172185430455</v>
      </c>
      <c r="I370" s="5">
        <v>0.336666666666667</v>
      </c>
      <c r="J370" s="5">
        <v>-6.3100000000000005</v>
      </c>
      <c r="K370" s="5">
        <v>10.036423841059603</v>
      </c>
      <c r="L370" s="5">
        <v>10.623333333333333</v>
      </c>
      <c r="M370" s="5">
        <v>8.85</v>
      </c>
      <c r="N370" s="5">
        <v>69.19735099337747</v>
      </c>
      <c r="O370" s="5">
        <v>60.11444444444444</v>
      </c>
      <c r="P370" s="5">
        <v>57.019999999999996</v>
      </c>
      <c r="Q370" s="5">
        <v>3.69205298013245</v>
      </c>
      <c r="R370" s="5">
        <v>0.48333333333333334</v>
      </c>
      <c r="S370" s="5">
        <v>0.0</v>
      </c>
      <c r="T370" s="5">
        <v>10.214569536423838</v>
      </c>
      <c r="U370" s="5">
        <v>9.533333333333337</v>
      </c>
      <c r="V370" s="5">
        <v>7.75</v>
      </c>
      <c r="W370" s="5">
        <v>374.5496688741722</v>
      </c>
      <c r="X370" s="5">
        <v>191.0888888888889</v>
      </c>
      <c r="Y370" s="5">
        <v>169.5</v>
      </c>
      <c r="Z370" s="5">
        <v>2.19</v>
      </c>
      <c r="AA370" s="5">
        <v>26.0</v>
      </c>
      <c r="AB370" s="5">
        <v>12.0</v>
      </c>
      <c r="AC370" s="5">
        <v>4.0</v>
      </c>
      <c r="AD370" s="5">
        <v>18.0</v>
      </c>
      <c r="AE370" s="5">
        <v>0.0</v>
      </c>
      <c r="AF370" s="5">
        <v>0.0</v>
      </c>
      <c r="AG370" s="5">
        <v>55.0</v>
      </c>
      <c r="AH370" s="5">
        <v>47302.95816245977</v>
      </c>
      <c r="AI370" s="5">
        <v>91600.0</v>
      </c>
      <c r="AJ370" s="5">
        <f t="shared" si="11"/>
        <v>286023556.8</v>
      </c>
      <c r="AK370" s="6">
        <v>3.220986E8</v>
      </c>
    </row>
    <row r="371" ht="16.5" customHeight="1">
      <c r="A371" s="7">
        <v>44201.0</v>
      </c>
      <c r="B371" s="8">
        <v>11.73443708609272</v>
      </c>
      <c r="C371" s="8">
        <v>5.254444444444443</v>
      </c>
      <c r="D371" s="8">
        <v>-2.64</v>
      </c>
      <c r="E371" s="8">
        <v>17.16092715231788</v>
      </c>
      <c r="F371" s="8">
        <v>10.763333333333334</v>
      </c>
      <c r="G371" s="8">
        <v>2.62</v>
      </c>
      <c r="H371" s="8">
        <v>7.088079470198675</v>
      </c>
      <c r="I371" s="8">
        <v>0.1777777777777781</v>
      </c>
      <c r="J371" s="8">
        <v>-6.9</v>
      </c>
      <c r="K371" s="8">
        <v>10.072847682119207</v>
      </c>
      <c r="L371" s="8">
        <v>10.585555555555556</v>
      </c>
      <c r="M371" s="8">
        <v>9.52</v>
      </c>
      <c r="N371" s="8">
        <v>68.89139072847682</v>
      </c>
      <c r="O371" s="8">
        <v>59.84888888888889</v>
      </c>
      <c r="P371" s="8">
        <v>56.95</v>
      </c>
      <c r="Q371" s="8">
        <v>3.4139072847682117</v>
      </c>
      <c r="R371" s="8">
        <v>0.48333333333333334</v>
      </c>
      <c r="S371" s="8">
        <v>0.0</v>
      </c>
      <c r="T371" s="8">
        <v>10.237748344370859</v>
      </c>
      <c r="U371" s="8">
        <v>9.430000000000003</v>
      </c>
      <c r="V371" s="8">
        <v>7.6</v>
      </c>
      <c r="W371" s="8">
        <v>365.41059602649005</v>
      </c>
      <c r="X371" s="8">
        <v>187.01111111111112</v>
      </c>
      <c r="Y371" s="8">
        <v>169.5</v>
      </c>
      <c r="Z371" s="8">
        <v>2.1</v>
      </c>
      <c r="AA371" s="8">
        <v>26.0</v>
      </c>
      <c r="AB371" s="8">
        <v>16.0</v>
      </c>
      <c r="AC371" s="8">
        <v>6.0</v>
      </c>
      <c r="AD371" s="8">
        <v>29.0</v>
      </c>
      <c r="AE371" s="8">
        <v>0.0</v>
      </c>
      <c r="AF371" s="8">
        <v>0.0</v>
      </c>
      <c r="AG371" s="8">
        <v>66.0</v>
      </c>
      <c r="AH371" s="8">
        <v>51088.12669644358</v>
      </c>
      <c r="AI371" s="8">
        <v>87801.0</v>
      </c>
      <c r="AJ371" s="8">
        <f t="shared" si="11"/>
        <v>260960733.6</v>
      </c>
      <c r="AK371" s="9">
        <v>2.938747E8</v>
      </c>
    </row>
    <row r="372" ht="16.5" customHeight="1">
      <c r="A372" s="4">
        <v>44202.0</v>
      </c>
      <c r="B372" s="5">
        <v>11.57417218543047</v>
      </c>
      <c r="C372" s="5">
        <v>5.072222222222219</v>
      </c>
      <c r="D372" s="5">
        <v>-2.8400000000000003</v>
      </c>
      <c r="E372" s="5">
        <v>17.009933774834433</v>
      </c>
      <c r="F372" s="5">
        <v>10.547777777777778</v>
      </c>
      <c r="G372" s="5">
        <v>2.0599999999999996</v>
      </c>
      <c r="H372" s="5">
        <v>6.903973509933775</v>
      </c>
      <c r="I372" s="5">
        <v>-0.0055555555555552895</v>
      </c>
      <c r="J372" s="5">
        <v>-7.15</v>
      </c>
      <c r="K372" s="5">
        <v>10.105960264900665</v>
      </c>
      <c r="L372" s="5">
        <v>10.553333333333333</v>
      </c>
      <c r="M372" s="5">
        <v>9.209999999999999</v>
      </c>
      <c r="N372" s="5">
        <v>68.56423841059603</v>
      </c>
      <c r="O372" s="5">
        <v>59.50444444444444</v>
      </c>
      <c r="P372" s="5">
        <v>54.71</v>
      </c>
      <c r="Q372" s="5">
        <v>3.3245033112582782</v>
      </c>
      <c r="R372" s="5">
        <v>0.48333333333333334</v>
      </c>
      <c r="S372" s="5">
        <v>0.0</v>
      </c>
      <c r="T372" s="5">
        <v>10.271523178807945</v>
      </c>
      <c r="U372" s="5">
        <v>9.390000000000002</v>
      </c>
      <c r="V372" s="5">
        <v>7.92</v>
      </c>
      <c r="W372" s="5">
        <v>355.94039735099335</v>
      </c>
      <c r="X372" s="5">
        <v>186.22222222222223</v>
      </c>
      <c r="Y372" s="5">
        <v>168.4</v>
      </c>
      <c r="Z372" s="5">
        <v>1.57</v>
      </c>
      <c r="AA372" s="5">
        <v>16.0</v>
      </c>
      <c r="AB372" s="5">
        <v>8.0</v>
      </c>
      <c r="AC372" s="5">
        <v>5.0</v>
      </c>
      <c r="AD372" s="5">
        <v>23.0</v>
      </c>
      <c r="AE372" s="5">
        <v>0.0</v>
      </c>
      <c r="AF372" s="5">
        <v>0.0</v>
      </c>
      <c r="AG372" s="5">
        <v>42.0</v>
      </c>
      <c r="AH372" s="5">
        <v>59281.12627865975</v>
      </c>
      <c r="AI372" s="5">
        <v>71715.0</v>
      </c>
      <c r="AJ372" s="5">
        <f t="shared" si="11"/>
        <v>215445228</v>
      </c>
      <c r="AK372" s="6">
        <v>2.426185E8</v>
      </c>
    </row>
    <row r="373" ht="16.5" customHeight="1">
      <c r="A373" s="7">
        <v>44203.0</v>
      </c>
      <c r="B373" s="8">
        <v>11.380132450331132</v>
      </c>
      <c r="C373" s="8">
        <v>4.833333333333331</v>
      </c>
      <c r="D373" s="8">
        <v>-3.6700000000000004</v>
      </c>
      <c r="E373" s="8">
        <v>16.83841059602649</v>
      </c>
      <c r="F373" s="8">
        <v>10.28</v>
      </c>
      <c r="G373" s="8">
        <v>1.1700000000000004</v>
      </c>
      <c r="H373" s="8">
        <v>6.690728476821191</v>
      </c>
      <c r="I373" s="8">
        <v>-0.2333333333333331</v>
      </c>
      <c r="J373" s="8">
        <v>-8.01</v>
      </c>
      <c r="K373" s="8">
        <v>10.147682119205301</v>
      </c>
      <c r="L373" s="8">
        <v>10.513333333333332</v>
      </c>
      <c r="M373" s="8">
        <v>9.180000000000001</v>
      </c>
      <c r="N373" s="8">
        <v>68.19933774834438</v>
      </c>
      <c r="O373" s="8">
        <v>59.224444444444444</v>
      </c>
      <c r="P373" s="8">
        <v>50.96</v>
      </c>
      <c r="Q373" s="8">
        <v>3.052980132450331</v>
      </c>
      <c r="R373" s="8">
        <v>0.48333333333333334</v>
      </c>
      <c r="S373" s="8">
        <v>0.0</v>
      </c>
      <c r="T373" s="8">
        <v>10.32847682119205</v>
      </c>
      <c r="U373" s="8">
        <v>9.323333333333334</v>
      </c>
      <c r="V373" s="8">
        <v>8.44</v>
      </c>
      <c r="W373" s="8">
        <v>346.55629139072846</v>
      </c>
      <c r="X373" s="8">
        <v>180.92222222222222</v>
      </c>
      <c r="Y373" s="8">
        <v>104.9</v>
      </c>
      <c r="Z373" s="8">
        <v>1.58</v>
      </c>
      <c r="AA373" s="8">
        <v>13.0</v>
      </c>
      <c r="AB373" s="8">
        <v>8.0</v>
      </c>
      <c r="AC373" s="8">
        <v>6.0</v>
      </c>
      <c r="AD373" s="8">
        <v>16.0</v>
      </c>
      <c r="AE373" s="8">
        <v>0.0</v>
      </c>
      <c r="AF373" s="8">
        <v>0.0</v>
      </c>
      <c r="AG373" s="8">
        <v>32.0</v>
      </c>
      <c r="AH373" s="8">
        <v>55845.75054247422</v>
      </c>
      <c r="AI373" s="8">
        <v>80254.0</v>
      </c>
      <c r="AJ373" s="8">
        <f t="shared" si="11"/>
        <v>246322675.2</v>
      </c>
      <c r="AK373" s="9">
        <v>2.773904E8</v>
      </c>
    </row>
    <row r="374" ht="16.5" customHeight="1">
      <c r="A374" s="4">
        <v>44204.0</v>
      </c>
      <c r="B374" s="5">
        <v>11.137086092715236</v>
      </c>
      <c r="C374" s="5">
        <v>4.5411111111111095</v>
      </c>
      <c r="D374" s="5">
        <v>-5.140000000000001</v>
      </c>
      <c r="E374" s="5">
        <v>16.61390728476821</v>
      </c>
      <c r="F374" s="5">
        <v>9.976666666666667</v>
      </c>
      <c r="G374" s="5">
        <v>-0.39</v>
      </c>
      <c r="H374" s="5">
        <v>6.447682119205298</v>
      </c>
      <c r="I374" s="5">
        <v>-0.49444444444444446</v>
      </c>
      <c r="J374" s="5">
        <v>-9.27</v>
      </c>
      <c r="K374" s="5">
        <v>10.166225165562917</v>
      </c>
      <c r="L374" s="5">
        <v>10.47111111111111</v>
      </c>
      <c r="M374" s="5">
        <v>8.879999999999999</v>
      </c>
      <c r="N374" s="5">
        <v>67.84768211920529</v>
      </c>
      <c r="O374" s="5">
        <v>58.87444444444444</v>
      </c>
      <c r="P374" s="5">
        <v>47.35000000000001</v>
      </c>
      <c r="Q374" s="5">
        <v>2.923841059602649</v>
      </c>
      <c r="R374" s="5">
        <v>0.48333333333333334</v>
      </c>
      <c r="S374" s="5">
        <v>0.0</v>
      </c>
      <c r="T374" s="5">
        <v>10.368211920529797</v>
      </c>
      <c r="U374" s="5">
        <v>9.280000000000001</v>
      </c>
      <c r="V374" s="5">
        <v>8.73</v>
      </c>
      <c r="W374" s="5">
        <v>340.36423841059604</v>
      </c>
      <c r="X374" s="5">
        <v>178.23333333333332</v>
      </c>
      <c r="Y374" s="5">
        <v>56.9</v>
      </c>
      <c r="Z374" s="5">
        <v>1.67</v>
      </c>
      <c r="AA374" s="5">
        <v>13.0</v>
      </c>
      <c r="AB374" s="5">
        <v>4.0</v>
      </c>
      <c r="AC374" s="5">
        <v>3.0</v>
      </c>
      <c r="AD374" s="5">
        <v>11.0</v>
      </c>
      <c r="AE374" s="5">
        <v>0.0</v>
      </c>
      <c r="AF374" s="5">
        <v>0.0</v>
      </c>
      <c r="AG374" s="5">
        <v>25.0</v>
      </c>
      <c r="AH374" s="5">
        <v>61833.44676868644</v>
      </c>
      <c r="AI374" s="5">
        <v>51440.0</v>
      </c>
      <c r="AJ374" s="5">
        <f t="shared" si="11"/>
        <v>150875906.4</v>
      </c>
      <c r="AK374" s="6">
        <v>1.699053E8</v>
      </c>
    </row>
    <row r="375" ht="16.5" customHeight="1">
      <c r="A375" s="7">
        <v>44205.0</v>
      </c>
      <c r="B375" s="8">
        <v>10.894701986754974</v>
      </c>
      <c r="C375" s="8">
        <v>4.237777777777776</v>
      </c>
      <c r="D375" s="8">
        <v>-6.590000000000001</v>
      </c>
      <c r="E375" s="8">
        <v>16.382119205298007</v>
      </c>
      <c r="F375" s="8">
        <v>9.633333333333333</v>
      </c>
      <c r="G375" s="8">
        <v>-2.1</v>
      </c>
      <c r="H375" s="8">
        <v>6.186754966887418</v>
      </c>
      <c r="I375" s="8">
        <v>-0.7833333333333332</v>
      </c>
      <c r="J375" s="8">
        <v>-10.65</v>
      </c>
      <c r="K375" s="8">
        <v>10.1953642384106</v>
      </c>
      <c r="L375" s="8">
        <v>10.416666666666666</v>
      </c>
      <c r="M375" s="8">
        <v>8.55</v>
      </c>
      <c r="N375" s="8">
        <v>67.45562913907284</v>
      </c>
      <c r="O375" s="8">
        <v>58.48333333333334</v>
      </c>
      <c r="P375" s="8">
        <v>43.61000000000001</v>
      </c>
      <c r="Q375" s="8">
        <v>2.4536423841059603</v>
      </c>
      <c r="R375" s="8">
        <v>0.48333333333333334</v>
      </c>
      <c r="S375" s="8">
        <v>0.0</v>
      </c>
      <c r="T375" s="8">
        <v>10.424503311258276</v>
      </c>
      <c r="U375" s="8">
        <v>9.23888888888889</v>
      </c>
      <c r="V375" s="8">
        <v>9.260000000000002</v>
      </c>
      <c r="W375" s="8">
        <v>332.3377483443709</v>
      </c>
      <c r="X375" s="8">
        <v>174.75555555555556</v>
      </c>
      <c r="Y375" s="8">
        <v>0.0</v>
      </c>
      <c r="Z375" s="8">
        <v>1.14</v>
      </c>
      <c r="AA375" s="8">
        <v>3.0</v>
      </c>
      <c r="AB375" s="8">
        <v>3.0</v>
      </c>
      <c r="AC375" s="8">
        <v>3.0</v>
      </c>
      <c r="AD375" s="8">
        <v>9.0</v>
      </c>
      <c r="AE375" s="8">
        <v>0.0</v>
      </c>
      <c r="AF375" s="8">
        <v>0.0</v>
      </c>
      <c r="AG375" s="8">
        <v>13.0</v>
      </c>
      <c r="AH375" s="8">
        <v>70717.3565159674</v>
      </c>
      <c r="AI375" s="8">
        <v>14140.0</v>
      </c>
      <c r="AJ375" s="8">
        <f t="shared" si="11"/>
        <v>43665801.6</v>
      </c>
      <c r="AK375" s="9">
        <v>4.91732E7</v>
      </c>
    </row>
    <row r="376" ht="16.5" customHeight="1">
      <c r="A376" s="4">
        <v>44206.0</v>
      </c>
      <c r="B376" s="5">
        <v>10.666887417218549</v>
      </c>
      <c r="C376" s="5">
        <v>3.9677777777777767</v>
      </c>
      <c r="D376" s="5">
        <v>-6.83</v>
      </c>
      <c r="E376" s="5">
        <v>16.162251655629134</v>
      </c>
      <c r="F376" s="5">
        <v>9.337777777777779</v>
      </c>
      <c r="G376" s="5">
        <v>-2.6900000000000004</v>
      </c>
      <c r="H376" s="5">
        <v>5.943708609271525</v>
      </c>
      <c r="I376" s="5">
        <v>-1.0177777777777774</v>
      </c>
      <c r="J376" s="5">
        <v>-10.879999999999999</v>
      </c>
      <c r="K376" s="5">
        <v>10.218543046357619</v>
      </c>
      <c r="L376" s="5">
        <v>10.355555555555554</v>
      </c>
      <c r="M376" s="5">
        <v>8.19</v>
      </c>
      <c r="N376" s="5">
        <v>67.08013245033112</v>
      </c>
      <c r="O376" s="5">
        <v>58.0388888888889</v>
      </c>
      <c r="P376" s="5">
        <v>42.580000000000005</v>
      </c>
      <c r="Q376" s="5">
        <v>1.8841059602649006</v>
      </c>
      <c r="R376" s="5">
        <v>0.48333333333333334</v>
      </c>
      <c r="S376" s="5">
        <v>0.0</v>
      </c>
      <c r="T376" s="5">
        <v>10.456291390728474</v>
      </c>
      <c r="U376" s="5">
        <v>9.238888888888892</v>
      </c>
      <c r="V376" s="5">
        <v>9.280000000000001</v>
      </c>
      <c r="W376" s="5">
        <v>324.0927152317881</v>
      </c>
      <c r="X376" s="5">
        <v>170.34444444444443</v>
      </c>
      <c r="Y376" s="5">
        <v>0.0</v>
      </c>
      <c r="Z376" s="5">
        <v>0.0</v>
      </c>
      <c r="AA376" s="5"/>
      <c r="AB376" s="5"/>
      <c r="AC376" s="5"/>
      <c r="AD376" s="5"/>
      <c r="AE376" s="5"/>
      <c r="AF376" s="5" t="s">
        <v>37</v>
      </c>
      <c r="AG376" s="5"/>
      <c r="AH376" s="5">
        <v>0.0</v>
      </c>
      <c r="AI376" s="5">
        <v>0.0</v>
      </c>
      <c r="AJ376" s="5">
        <f t="shared" si="11"/>
        <v>0</v>
      </c>
      <c r="AK376" s="6">
        <v>0.0</v>
      </c>
    </row>
    <row r="377" ht="16.5" customHeight="1">
      <c r="A377" s="7">
        <v>44207.0</v>
      </c>
      <c r="B377" s="8">
        <v>10.447682119205304</v>
      </c>
      <c r="C377" s="8">
        <v>3.7155555555555533</v>
      </c>
      <c r="D377" s="8">
        <v>-6.75</v>
      </c>
      <c r="E377" s="8">
        <v>15.944370860927146</v>
      </c>
      <c r="F377" s="8">
        <v>9.065555555555557</v>
      </c>
      <c r="G377" s="8">
        <v>-2.6100000000000003</v>
      </c>
      <c r="H377" s="8">
        <v>5.696026490066226</v>
      </c>
      <c r="I377" s="8">
        <v>-1.3011111111111109</v>
      </c>
      <c r="J377" s="8">
        <v>-10.98</v>
      </c>
      <c r="K377" s="8">
        <v>10.24834437086093</v>
      </c>
      <c r="L377" s="8">
        <v>10.366666666666665</v>
      </c>
      <c r="M377" s="8">
        <v>8.37</v>
      </c>
      <c r="N377" s="8">
        <v>66.76423841059602</v>
      </c>
      <c r="O377" s="8">
        <v>57.646666666666675</v>
      </c>
      <c r="P377" s="8">
        <v>42.09</v>
      </c>
      <c r="Q377" s="8">
        <v>1.8708609271523178</v>
      </c>
      <c r="R377" s="8">
        <v>0.48333333333333334</v>
      </c>
      <c r="S377" s="8">
        <v>0.0</v>
      </c>
      <c r="T377" s="8">
        <v>10.470198675496688</v>
      </c>
      <c r="U377" s="8">
        <v>9.23888888888889</v>
      </c>
      <c r="V377" s="8">
        <v>9.370000000000001</v>
      </c>
      <c r="W377" s="8">
        <v>317.317880794702</v>
      </c>
      <c r="X377" s="8">
        <v>165.24444444444444</v>
      </c>
      <c r="Y377" s="8">
        <v>0.0</v>
      </c>
      <c r="Z377" s="8">
        <v>1.59</v>
      </c>
      <c r="AA377" s="8">
        <v>12.0</v>
      </c>
      <c r="AB377" s="8">
        <v>4.0</v>
      </c>
      <c r="AC377" s="8">
        <v>2.0</v>
      </c>
      <c r="AD377" s="8">
        <v>9.0</v>
      </c>
      <c r="AE377" s="8">
        <v>0.0</v>
      </c>
      <c r="AF377" s="8">
        <v>0.0</v>
      </c>
      <c r="AG377" s="8">
        <v>25.0</v>
      </c>
      <c r="AH377" s="8">
        <v>54557.25276080085</v>
      </c>
      <c r="AI377" s="8">
        <v>73570.0</v>
      </c>
      <c r="AJ377" s="8">
        <f t="shared" si="11"/>
        <v>226420552.8</v>
      </c>
      <c r="AK377" s="9">
        <v>2.549781E8</v>
      </c>
    </row>
    <row r="378" ht="16.5" customHeight="1">
      <c r="A378" s="4">
        <v>44208.0</v>
      </c>
      <c r="B378" s="5">
        <v>10.217218543046362</v>
      </c>
      <c r="C378" s="5">
        <v>3.486666666666665</v>
      </c>
      <c r="D378" s="5">
        <v>-7.159999999999999</v>
      </c>
      <c r="E378" s="5">
        <v>15.706622516556283</v>
      </c>
      <c r="F378" s="5">
        <v>8.812222222222223</v>
      </c>
      <c r="G378" s="5">
        <v>-3.0300000000000002</v>
      </c>
      <c r="H378" s="5">
        <v>5.4556291390728475</v>
      </c>
      <c r="I378" s="5">
        <v>-1.5233333333333332</v>
      </c>
      <c r="J378" s="5">
        <v>-11.400000000000002</v>
      </c>
      <c r="K378" s="5">
        <v>10.250993377483447</v>
      </c>
      <c r="L378" s="5">
        <v>10.335555555555555</v>
      </c>
      <c r="M378" s="5">
        <v>8.37</v>
      </c>
      <c r="N378" s="5">
        <v>66.61920529801326</v>
      </c>
      <c r="O378" s="5">
        <v>57.58222222222223</v>
      </c>
      <c r="P378" s="5">
        <v>42.970000000000006</v>
      </c>
      <c r="Q378" s="5">
        <v>1.8708609271523178</v>
      </c>
      <c r="R378" s="5">
        <v>0.48333333333333334</v>
      </c>
      <c r="S378" s="5">
        <v>0.0</v>
      </c>
      <c r="T378" s="5">
        <v>10.389403973509932</v>
      </c>
      <c r="U378" s="5">
        <v>9.132222222222225</v>
      </c>
      <c r="V378" s="5">
        <v>9.01</v>
      </c>
      <c r="W378" s="5">
        <v>313.86092715231786</v>
      </c>
      <c r="X378" s="5">
        <v>162.38888888888889</v>
      </c>
      <c r="Y378" s="5">
        <v>0.0</v>
      </c>
      <c r="Z378" s="5">
        <v>1.47</v>
      </c>
      <c r="AA378" s="5">
        <v>8.0</v>
      </c>
      <c r="AB378" s="5">
        <v>7.0</v>
      </c>
      <c r="AC378" s="5">
        <v>3.0</v>
      </c>
      <c r="AD378" s="5">
        <v>13.0</v>
      </c>
      <c r="AE378" s="5">
        <v>0.0</v>
      </c>
      <c r="AF378" s="5">
        <v>0.0</v>
      </c>
      <c r="AG378" s="5">
        <v>24.0</v>
      </c>
      <c r="AH378" s="5">
        <v>66152.32583190045</v>
      </c>
      <c r="AI378" s="5">
        <v>53770.0</v>
      </c>
      <c r="AJ378" s="5">
        <f t="shared" si="11"/>
        <v>173439453.6</v>
      </c>
      <c r="AK378" s="6">
        <v>1.953147E8</v>
      </c>
    </row>
    <row r="379" ht="16.5" customHeight="1">
      <c r="A379" s="7">
        <v>44209.0</v>
      </c>
      <c r="B379" s="8">
        <v>10.002649006622523</v>
      </c>
      <c r="C379" s="8">
        <v>3.306666666666665</v>
      </c>
      <c r="D379" s="8">
        <v>-7.339999999999999</v>
      </c>
      <c r="E379" s="8">
        <v>15.505298013245028</v>
      </c>
      <c r="F379" s="8">
        <v>8.632222222222223</v>
      </c>
      <c r="G379" s="8">
        <v>-2.7700000000000005</v>
      </c>
      <c r="H379" s="8">
        <v>5.210596026490064</v>
      </c>
      <c r="I379" s="8">
        <v>-1.7388888888888885</v>
      </c>
      <c r="J379" s="8">
        <v>-12.23</v>
      </c>
      <c r="K379" s="8">
        <v>10.29470198675497</v>
      </c>
      <c r="L379" s="8">
        <v>10.371111111111109</v>
      </c>
      <c r="M379" s="8">
        <v>9.459999999999997</v>
      </c>
      <c r="N379" s="8">
        <v>66.49205298013246</v>
      </c>
      <c r="O379" s="8">
        <v>57.503333333333345</v>
      </c>
      <c r="P379" s="8">
        <v>45.28000000000001</v>
      </c>
      <c r="Q379" s="8">
        <v>1.8708609271523178</v>
      </c>
      <c r="R379" s="8">
        <v>0.48333333333333334</v>
      </c>
      <c r="S379" s="8">
        <v>0.0</v>
      </c>
      <c r="T379" s="8">
        <v>10.363576158940397</v>
      </c>
      <c r="U379" s="8">
        <v>9.153333333333336</v>
      </c>
      <c r="V379" s="8">
        <v>8.92</v>
      </c>
      <c r="W379" s="8">
        <v>310.87417218543044</v>
      </c>
      <c r="X379" s="8">
        <v>159.96666666666667</v>
      </c>
      <c r="Y379" s="8">
        <v>0.0</v>
      </c>
      <c r="Z379" s="8">
        <v>2.12</v>
      </c>
      <c r="AA379" s="8">
        <v>28.0</v>
      </c>
      <c r="AB379" s="8">
        <v>13.0</v>
      </c>
      <c r="AC379" s="8">
        <v>6.0</v>
      </c>
      <c r="AD379" s="8">
        <v>26.0</v>
      </c>
      <c r="AE379" s="8">
        <v>0.0</v>
      </c>
      <c r="AF379" s="8">
        <v>0.0</v>
      </c>
      <c r="AG379" s="8">
        <v>63.0</v>
      </c>
      <c r="AH379" s="8">
        <v>49592.65317500347</v>
      </c>
      <c r="AI379" s="8">
        <v>114460.0</v>
      </c>
      <c r="AJ379" s="8">
        <f t="shared" si="11"/>
        <v>375857899.2</v>
      </c>
      <c r="AK379" s="9">
        <v>4.232634E8</v>
      </c>
    </row>
    <row r="380" ht="16.5" customHeight="1">
      <c r="A380" s="4">
        <v>44210.0</v>
      </c>
      <c r="B380" s="5">
        <v>9.841721854304643</v>
      </c>
      <c r="C380" s="5">
        <v>3.21111111111111</v>
      </c>
      <c r="D380" s="5">
        <v>-6.75</v>
      </c>
      <c r="E380" s="5">
        <v>15.34304635761589</v>
      </c>
      <c r="F380" s="5">
        <v>8.515555555555556</v>
      </c>
      <c r="G380" s="5">
        <v>-1.81</v>
      </c>
      <c r="H380" s="5">
        <v>5.029801324503315</v>
      </c>
      <c r="I380" s="5">
        <v>-1.8322222222222226</v>
      </c>
      <c r="J380" s="5">
        <v>-11.95</v>
      </c>
      <c r="K380" s="5">
        <v>10.313245033112583</v>
      </c>
      <c r="L380" s="5">
        <v>10.347777777777775</v>
      </c>
      <c r="M380" s="5">
        <v>10.139999999999997</v>
      </c>
      <c r="N380" s="5">
        <v>66.3635761589404</v>
      </c>
      <c r="O380" s="5">
        <v>57.62000000000001</v>
      </c>
      <c r="P380" s="5">
        <v>48.410000000000004</v>
      </c>
      <c r="Q380" s="5">
        <v>1.8476821192052981</v>
      </c>
      <c r="R380" s="5">
        <v>0.48333333333333334</v>
      </c>
      <c r="S380" s="5">
        <v>0.0</v>
      </c>
      <c r="T380" s="5">
        <v>10.33841059602649</v>
      </c>
      <c r="U380" s="5">
        <v>9.082222222222224</v>
      </c>
      <c r="V380" s="5">
        <v>8.91</v>
      </c>
      <c r="W380" s="5">
        <v>308.3112582781457</v>
      </c>
      <c r="X380" s="5">
        <v>161.5</v>
      </c>
      <c r="Y380" s="5">
        <v>13.8</v>
      </c>
      <c r="Z380" s="5">
        <v>1.68</v>
      </c>
      <c r="AA380" s="5">
        <v>18.0</v>
      </c>
      <c r="AB380" s="5">
        <v>5.0</v>
      </c>
      <c r="AC380" s="5">
        <v>4.0</v>
      </c>
      <c r="AD380" s="5">
        <v>18.0</v>
      </c>
      <c r="AE380" s="5">
        <v>0.0</v>
      </c>
      <c r="AF380" s="5">
        <v>0.0</v>
      </c>
      <c r="AG380" s="5">
        <v>36.0</v>
      </c>
      <c r="AH380" s="5">
        <v>57233.47144762451</v>
      </c>
      <c r="AI380" s="5">
        <v>86345.0</v>
      </c>
      <c r="AJ380" s="5">
        <f t="shared" si="11"/>
        <v>264066957.6</v>
      </c>
      <c r="AK380" s="6">
        <v>2.973727E8</v>
      </c>
    </row>
    <row r="381" ht="16.5" customHeight="1">
      <c r="A381" s="7">
        <v>44211.0</v>
      </c>
      <c r="B381" s="8">
        <v>9.687417218543054</v>
      </c>
      <c r="C381" s="8">
        <v>3.123333333333332</v>
      </c>
      <c r="D381" s="8">
        <v>-6.17</v>
      </c>
      <c r="E381" s="8">
        <v>15.192052980132447</v>
      </c>
      <c r="F381" s="8">
        <v>8.424444444444445</v>
      </c>
      <c r="G381" s="8">
        <v>-1.2100000000000002</v>
      </c>
      <c r="H381" s="8">
        <v>4.857615894039736</v>
      </c>
      <c r="I381" s="8">
        <v>-1.9211111111111112</v>
      </c>
      <c r="J381" s="8">
        <v>-11.370000000000001</v>
      </c>
      <c r="K381" s="8">
        <v>10.334437086092715</v>
      </c>
      <c r="L381" s="8">
        <v>10.345555555555553</v>
      </c>
      <c r="M381" s="8">
        <v>10.16</v>
      </c>
      <c r="N381" s="8">
        <v>66.08543046357617</v>
      </c>
      <c r="O381" s="8">
        <v>57.24333333333335</v>
      </c>
      <c r="P381" s="8">
        <v>48.07</v>
      </c>
      <c r="Q381" s="8">
        <v>1.8476821192052981</v>
      </c>
      <c r="R381" s="8">
        <v>0.48333333333333334</v>
      </c>
      <c r="S381" s="8">
        <v>0.0</v>
      </c>
      <c r="T381" s="8">
        <v>10.278145695364238</v>
      </c>
      <c r="U381" s="8">
        <v>9.095555555555556</v>
      </c>
      <c r="V381" s="8">
        <v>9.05</v>
      </c>
      <c r="W381" s="8">
        <v>305.07284768211923</v>
      </c>
      <c r="X381" s="8">
        <v>159.0</v>
      </c>
      <c r="Y381" s="8">
        <v>13.8</v>
      </c>
      <c r="Z381" s="8">
        <v>1.88</v>
      </c>
      <c r="AA381" s="8">
        <v>22.0</v>
      </c>
      <c r="AB381" s="8">
        <v>13.0</v>
      </c>
      <c r="AC381" s="8">
        <v>3.0</v>
      </c>
      <c r="AD381" s="8">
        <v>13.0</v>
      </c>
      <c r="AE381" s="8">
        <v>0.0</v>
      </c>
      <c r="AF381" s="8">
        <v>0.0</v>
      </c>
      <c r="AG381" s="8">
        <v>49.0</v>
      </c>
      <c r="AH381" s="8">
        <v>48757.30203510931</v>
      </c>
      <c r="AI381" s="8">
        <v>133960.0</v>
      </c>
      <c r="AJ381" s="8">
        <f t="shared" si="11"/>
        <v>427024015.2</v>
      </c>
      <c r="AK381" s="9">
        <v>4.808829E8</v>
      </c>
    </row>
    <row r="382" ht="16.5" customHeight="1">
      <c r="A382" s="4">
        <v>44212.0</v>
      </c>
      <c r="B382" s="5">
        <v>9.535099337748353</v>
      </c>
      <c r="C382" s="5">
        <v>3.037777777777776</v>
      </c>
      <c r="D382" s="5">
        <v>-5.509999999999999</v>
      </c>
      <c r="E382" s="5">
        <v>15.045695364238409</v>
      </c>
      <c r="F382" s="5">
        <v>8.341111111111111</v>
      </c>
      <c r="G382" s="5">
        <v>-0.19000000000000022</v>
      </c>
      <c r="H382" s="5">
        <v>4.704635761589404</v>
      </c>
      <c r="I382" s="5">
        <v>-1.9911111111111117</v>
      </c>
      <c r="J382" s="5">
        <v>-10.68</v>
      </c>
      <c r="K382" s="5">
        <v>10.341059602649006</v>
      </c>
      <c r="L382" s="5">
        <v>10.33222222222222</v>
      </c>
      <c r="M382" s="5">
        <v>10.489999999999998</v>
      </c>
      <c r="N382" s="5">
        <v>66.00132450331128</v>
      </c>
      <c r="O382" s="5">
        <v>57.194444444444464</v>
      </c>
      <c r="P382" s="5">
        <v>49.959999999999994</v>
      </c>
      <c r="Q382" s="5">
        <v>1.8476821192052981</v>
      </c>
      <c r="R382" s="5">
        <v>0.48333333333333334</v>
      </c>
      <c r="S382" s="5">
        <v>0.0</v>
      </c>
      <c r="T382" s="5">
        <v>10.156291390728477</v>
      </c>
      <c r="U382" s="5">
        <v>8.961111111111112</v>
      </c>
      <c r="V382" s="5">
        <v>8.47</v>
      </c>
      <c r="W382" s="5">
        <v>302.3046357615894</v>
      </c>
      <c r="X382" s="5">
        <v>155.87777777777777</v>
      </c>
      <c r="Y382" s="5">
        <v>13.8</v>
      </c>
      <c r="Z382" s="5">
        <v>2.17</v>
      </c>
      <c r="AA382" s="5">
        <v>12.0</v>
      </c>
      <c r="AB382" s="5">
        <v>9.0</v>
      </c>
      <c r="AC382" s="5">
        <v>5.0</v>
      </c>
      <c r="AD382" s="5">
        <v>23.0</v>
      </c>
      <c r="AE382" s="5">
        <v>0.0</v>
      </c>
      <c r="AF382" s="5">
        <v>0.0</v>
      </c>
      <c r="AG382" s="5">
        <v>42.0</v>
      </c>
      <c r="AH382" s="5">
        <v>50479.62329040154</v>
      </c>
      <c r="AI382" s="5">
        <v>43272.0</v>
      </c>
      <c r="AJ382" s="5">
        <f t="shared" si="11"/>
        <v>126348280.8</v>
      </c>
      <c r="AK382" s="6">
        <v>1.422841E8</v>
      </c>
    </row>
    <row r="383" ht="16.5" customHeight="1">
      <c r="A383" s="7">
        <v>44213.0</v>
      </c>
      <c r="B383" s="8">
        <v>9.35231788079471</v>
      </c>
      <c r="C383" s="8">
        <v>2.903333333333332</v>
      </c>
      <c r="D383" s="8">
        <v>-4.88</v>
      </c>
      <c r="E383" s="8">
        <v>14.842384105960264</v>
      </c>
      <c r="F383" s="8">
        <v>8.164444444444445</v>
      </c>
      <c r="G383" s="8">
        <v>0.5199999999999998</v>
      </c>
      <c r="H383" s="8">
        <v>4.525827814569538</v>
      </c>
      <c r="I383" s="8">
        <v>-2.0788888888888892</v>
      </c>
      <c r="J383" s="8">
        <v>-10.14</v>
      </c>
      <c r="K383" s="8">
        <v>10.316556291390729</v>
      </c>
      <c r="L383" s="8">
        <v>10.24333333333333</v>
      </c>
      <c r="M383" s="8">
        <v>10.66</v>
      </c>
      <c r="N383" s="8">
        <v>65.81523178807949</v>
      </c>
      <c r="O383" s="8">
        <v>57.01000000000002</v>
      </c>
      <c r="P383" s="8">
        <v>50.83</v>
      </c>
      <c r="Q383" s="8">
        <v>1.8476821192052981</v>
      </c>
      <c r="R383" s="8">
        <v>0.48333333333333334</v>
      </c>
      <c r="S383" s="8">
        <v>0.0</v>
      </c>
      <c r="T383" s="8">
        <v>10.086754966887417</v>
      </c>
      <c r="U383" s="8">
        <v>8.902222222222223</v>
      </c>
      <c r="V383" s="8">
        <v>8.45</v>
      </c>
      <c r="W383" s="8">
        <v>298.72185430463577</v>
      </c>
      <c r="X383" s="8">
        <v>149.72222222222223</v>
      </c>
      <c r="Y383" s="8">
        <v>13.8</v>
      </c>
      <c r="Z383" s="8">
        <v>0.0</v>
      </c>
      <c r="AA383" s="8"/>
      <c r="AB383" s="8"/>
      <c r="AC383" s="8"/>
      <c r="AD383" s="8"/>
      <c r="AE383" s="8"/>
      <c r="AF383" s="8"/>
      <c r="AG383" s="8"/>
      <c r="AH383" s="8">
        <v>0.0</v>
      </c>
      <c r="AI383" s="8">
        <v>0.0</v>
      </c>
      <c r="AJ383" s="8">
        <f t="shared" si="11"/>
        <v>0</v>
      </c>
      <c r="AK383" s="9">
        <v>0.0</v>
      </c>
    </row>
    <row r="384" ht="16.5" customHeight="1">
      <c r="A384" s="4">
        <v>44214.0</v>
      </c>
      <c r="B384" s="5">
        <v>9.139735099337758</v>
      </c>
      <c r="C384" s="5">
        <v>2.7066666666666648</v>
      </c>
      <c r="D384" s="5">
        <v>-4.24</v>
      </c>
      <c r="E384" s="5">
        <v>14.607947019867549</v>
      </c>
      <c r="F384" s="5">
        <v>7.898888888888889</v>
      </c>
      <c r="G384" s="5">
        <v>0.8799999999999997</v>
      </c>
      <c r="H384" s="5">
        <v>4.3331125827814585</v>
      </c>
      <c r="I384" s="5">
        <v>-2.2244444444444444</v>
      </c>
      <c r="J384" s="5">
        <v>-9.569999999999999</v>
      </c>
      <c r="K384" s="5">
        <v>10.274834437086092</v>
      </c>
      <c r="L384" s="5">
        <v>10.12333333333333</v>
      </c>
      <c r="M384" s="5">
        <v>10.45</v>
      </c>
      <c r="N384" s="5">
        <v>65.62516556291392</v>
      </c>
      <c r="O384" s="5">
        <v>56.725555555555566</v>
      </c>
      <c r="P384" s="5">
        <v>51.30999999999999</v>
      </c>
      <c r="Q384" s="5">
        <v>1.8476821192052981</v>
      </c>
      <c r="R384" s="5">
        <v>0.48333333333333334</v>
      </c>
      <c r="S384" s="5">
        <v>0.0</v>
      </c>
      <c r="T384" s="5">
        <v>10.019205298013247</v>
      </c>
      <c r="U384" s="5">
        <v>8.868888888888888</v>
      </c>
      <c r="V384" s="5">
        <v>8.489999999999998</v>
      </c>
      <c r="W384" s="5">
        <v>296.2384105960265</v>
      </c>
      <c r="X384" s="5">
        <v>144.0222222222222</v>
      </c>
      <c r="Y384" s="5">
        <v>13.8</v>
      </c>
      <c r="Z384" s="5">
        <v>1.74</v>
      </c>
      <c r="AA384" s="5">
        <v>27.0</v>
      </c>
      <c r="AB384" s="5">
        <v>11.0</v>
      </c>
      <c r="AC384" s="5">
        <v>4.0</v>
      </c>
      <c r="AD384" s="5">
        <v>17.0</v>
      </c>
      <c r="AE384" s="5">
        <v>0.0</v>
      </c>
      <c r="AF384" s="5">
        <v>0.0</v>
      </c>
      <c r="AG384" s="5">
        <v>58.0</v>
      </c>
      <c r="AH384" s="5">
        <v>47699.99435416462</v>
      </c>
      <c r="AI384" s="5">
        <v>137760.0</v>
      </c>
      <c r="AJ384" s="5">
        <f t="shared" si="11"/>
        <v>444735885.6</v>
      </c>
      <c r="AK384" s="6">
        <v>5.008287E8</v>
      </c>
    </row>
    <row r="385" ht="16.5" customHeight="1">
      <c r="A385" s="7">
        <v>44215.0</v>
      </c>
      <c r="B385" s="8">
        <v>8.930463576158948</v>
      </c>
      <c r="C385" s="8">
        <v>2.5155555555555535</v>
      </c>
      <c r="D385" s="8">
        <v>-3.4599999999999995</v>
      </c>
      <c r="E385" s="8">
        <v>14.3887417218543</v>
      </c>
      <c r="F385" s="8">
        <v>7.6644444444444435</v>
      </c>
      <c r="G385" s="8">
        <v>1.86</v>
      </c>
      <c r="H385" s="8">
        <v>4.1324503311258285</v>
      </c>
      <c r="I385" s="8">
        <v>-2.3955555555555557</v>
      </c>
      <c r="J385" s="8">
        <v>-8.899999999999999</v>
      </c>
      <c r="K385" s="8">
        <v>10.256291390728476</v>
      </c>
      <c r="L385" s="8">
        <v>10.059999999999997</v>
      </c>
      <c r="M385" s="8">
        <v>10.760000000000002</v>
      </c>
      <c r="N385" s="8">
        <v>65.61192052980132</v>
      </c>
      <c r="O385" s="8">
        <v>56.783333333333346</v>
      </c>
      <c r="P385" s="8">
        <v>55.289999999999985</v>
      </c>
      <c r="Q385" s="8">
        <v>1.8476821192052981</v>
      </c>
      <c r="R385" s="8">
        <v>0.48333333333333334</v>
      </c>
      <c r="S385" s="8">
        <v>0.0</v>
      </c>
      <c r="T385" s="8">
        <v>9.897350993377485</v>
      </c>
      <c r="U385" s="8">
        <v>8.716666666666665</v>
      </c>
      <c r="V385" s="8">
        <v>7.5200000000000005</v>
      </c>
      <c r="W385" s="8">
        <v>298.6953642384106</v>
      </c>
      <c r="X385" s="8">
        <v>146.42222222222222</v>
      </c>
      <c r="Y385" s="8">
        <v>95.4</v>
      </c>
      <c r="Z385" s="8">
        <v>2.01</v>
      </c>
      <c r="AA385" s="8">
        <v>22.0</v>
      </c>
      <c r="AB385" s="8">
        <v>4.0</v>
      </c>
      <c r="AC385" s="8">
        <v>2.0</v>
      </c>
      <c r="AD385" s="8">
        <v>9.0</v>
      </c>
      <c r="AE385" s="8">
        <v>0.0</v>
      </c>
      <c r="AF385" s="8">
        <v>0.0</v>
      </c>
      <c r="AG385" s="8">
        <v>35.0</v>
      </c>
      <c r="AH385" s="8">
        <v>50812.44190230019</v>
      </c>
      <c r="AI385" s="8">
        <v>95859.0</v>
      </c>
      <c r="AJ385" s="8">
        <f t="shared" si="11"/>
        <v>312026416.8</v>
      </c>
      <c r="AK385" s="9">
        <v>3.513811E8</v>
      </c>
    </row>
    <row r="386" ht="16.5" customHeight="1">
      <c r="A386" s="4">
        <v>44216.0</v>
      </c>
      <c r="B386" s="5">
        <v>8.702649006622524</v>
      </c>
      <c r="C386" s="5">
        <v>2.3044444444444427</v>
      </c>
      <c r="D386" s="5">
        <v>-3.19</v>
      </c>
      <c r="E386" s="5">
        <v>14.167549668874168</v>
      </c>
      <c r="F386" s="5">
        <v>7.463333333333333</v>
      </c>
      <c r="G386" s="5">
        <v>2.4099999999999997</v>
      </c>
      <c r="H386" s="5">
        <v>3.894701986754967</v>
      </c>
      <c r="I386" s="5">
        <v>-2.621111111111111</v>
      </c>
      <c r="J386" s="5">
        <v>-8.91</v>
      </c>
      <c r="K386" s="5">
        <v>10.272847682119208</v>
      </c>
      <c r="L386" s="5">
        <v>10.084444444444442</v>
      </c>
      <c r="M386" s="5">
        <v>11.319999999999999</v>
      </c>
      <c r="N386" s="5">
        <v>65.4112582781457</v>
      </c>
      <c r="O386" s="5">
        <v>56.39777777777779</v>
      </c>
      <c r="P386" s="5">
        <v>56.489999999999995</v>
      </c>
      <c r="Q386" s="5">
        <v>1.8609271523178808</v>
      </c>
      <c r="R386" s="5">
        <v>0.5055555555555555</v>
      </c>
      <c r="S386" s="5">
        <v>0.2</v>
      </c>
      <c r="T386" s="5">
        <v>9.87019867549669</v>
      </c>
      <c r="U386" s="5">
        <v>8.799999999999999</v>
      </c>
      <c r="V386" s="5">
        <v>7.65</v>
      </c>
      <c r="W386" s="5">
        <v>299.34437086092714</v>
      </c>
      <c r="X386" s="5">
        <v>140.1888888888889</v>
      </c>
      <c r="Y386" s="5">
        <v>127.1</v>
      </c>
      <c r="Z386" s="5">
        <v>1.87</v>
      </c>
      <c r="AA386" s="5">
        <v>27.0</v>
      </c>
      <c r="AB386" s="5">
        <v>14.0</v>
      </c>
      <c r="AC386" s="5">
        <v>4.0</v>
      </c>
      <c r="AD386" s="5">
        <v>16.0</v>
      </c>
      <c r="AE386" s="5">
        <v>0.0</v>
      </c>
      <c r="AF386" s="5">
        <v>0.0</v>
      </c>
      <c r="AG386" s="5">
        <v>48.0</v>
      </c>
      <c r="AH386" s="5">
        <v>55074.45952404988</v>
      </c>
      <c r="AI386" s="5">
        <v>133952.0</v>
      </c>
      <c r="AJ386" s="5">
        <f t="shared" si="11"/>
        <v>449374797.6</v>
      </c>
      <c r="AK386" s="6">
        <v>5.060527E8</v>
      </c>
    </row>
    <row r="387" ht="16.5" customHeight="1">
      <c r="A387" s="7">
        <v>44217.0</v>
      </c>
      <c r="B387" s="8">
        <v>8.511258278145702</v>
      </c>
      <c r="C387" s="8">
        <v>2.1333333333333315</v>
      </c>
      <c r="D387" s="8">
        <v>-2.85</v>
      </c>
      <c r="E387" s="8">
        <v>14.015894039735095</v>
      </c>
      <c r="F387" s="8">
        <v>7.317777777777777</v>
      </c>
      <c r="G387" s="8">
        <v>3.15</v>
      </c>
      <c r="H387" s="8">
        <v>3.6741721854304634</v>
      </c>
      <c r="I387" s="8">
        <v>-2.8077777777777775</v>
      </c>
      <c r="J387" s="8">
        <v>-8.55</v>
      </c>
      <c r="K387" s="8">
        <v>10.34172185430464</v>
      </c>
      <c r="L387" s="8">
        <v>10.125555555555552</v>
      </c>
      <c r="M387" s="8">
        <v>11.7</v>
      </c>
      <c r="N387" s="8">
        <v>65.21390728476821</v>
      </c>
      <c r="O387" s="8">
        <v>56.15000000000001</v>
      </c>
      <c r="P387" s="8">
        <v>57.71999999999999</v>
      </c>
      <c r="Q387" s="8">
        <v>1.8278145695364238</v>
      </c>
      <c r="R387" s="8">
        <v>0.5166666666666667</v>
      </c>
      <c r="S387" s="8">
        <v>0.3</v>
      </c>
      <c r="T387" s="8">
        <v>9.909271523178809</v>
      </c>
      <c r="U387" s="8">
        <v>8.84111111111111</v>
      </c>
      <c r="V387" s="8">
        <v>7.700000000000001</v>
      </c>
      <c r="W387" s="8">
        <v>301.05298013245033</v>
      </c>
      <c r="X387" s="8">
        <v>138.1</v>
      </c>
      <c r="Y387" s="8">
        <v>176.9</v>
      </c>
      <c r="Z387" s="8">
        <v>1.67</v>
      </c>
      <c r="AA387" s="8">
        <v>23.0</v>
      </c>
      <c r="AB387" s="8">
        <v>8.0</v>
      </c>
      <c r="AC387" s="8">
        <v>5.0</v>
      </c>
      <c r="AD387" s="8">
        <v>18.0</v>
      </c>
      <c r="AE387" s="8">
        <v>0.0</v>
      </c>
      <c r="AF387" s="8">
        <v>0.0</v>
      </c>
      <c r="AG387" s="8">
        <v>37.0</v>
      </c>
      <c r="AH387" s="8">
        <v>59583.71208648433</v>
      </c>
      <c r="AI387" s="8">
        <v>148140.0</v>
      </c>
      <c r="AJ387" s="8">
        <f t="shared" si="11"/>
        <v>465764968.8</v>
      </c>
      <c r="AK387" s="9">
        <v>5.245101E8</v>
      </c>
    </row>
    <row r="388" ht="16.5" customHeight="1">
      <c r="A388" s="4">
        <v>44218.0</v>
      </c>
      <c r="B388" s="5">
        <v>8.355629139072853</v>
      </c>
      <c r="C388" s="5">
        <v>2.043333333333332</v>
      </c>
      <c r="D388" s="5">
        <v>-2.0200000000000005</v>
      </c>
      <c r="E388" s="5">
        <v>13.864238410596023</v>
      </c>
      <c r="F388" s="5">
        <v>7.25</v>
      </c>
      <c r="G388" s="5">
        <v>4.2299999999999995</v>
      </c>
      <c r="H388" s="5">
        <v>3.4973509933774842</v>
      </c>
      <c r="I388" s="5">
        <v>-2.926666666666666</v>
      </c>
      <c r="J388" s="5">
        <v>-7.95</v>
      </c>
      <c r="K388" s="5">
        <v>10.366887417218548</v>
      </c>
      <c r="L388" s="5">
        <v>10.176666666666662</v>
      </c>
      <c r="M388" s="5">
        <v>12.180000000000001</v>
      </c>
      <c r="N388" s="5">
        <v>65.14370860927151</v>
      </c>
      <c r="O388" s="5">
        <v>56.3477777777778</v>
      </c>
      <c r="P388" s="5">
        <v>58.389999999999986</v>
      </c>
      <c r="Q388" s="5">
        <v>1.8245033112582782</v>
      </c>
      <c r="R388" s="5">
        <v>0.5444444444444444</v>
      </c>
      <c r="S388" s="5">
        <v>0.55</v>
      </c>
      <c r="T388" s="5">
        <v>9.832450331125829</v>
      </c>
      <c r="U388" s="5">
        <v>8.757777777777774</v>
      </c>
      <c r="V388" s="5">
        <v>8.05</v>
      </c>
      <c r="W388" s="5">
        <v>302.8344370860927</v>
      </c>
      <c r="X388" s="5">
        <v>147.35555555555555</v>
      </c>
      <c r="Y388" s="5">
        <v>260.2</v>
      </c>
      <c r="Z388" s="5">
        <v>1.9</v>
      </c>
      <c r="AA388" s="5">
        <v>33.0</v>
      </c>
      <c r="AB388" s="5">
        <v>10.0</v>
      </c>
      <c r="AC388" s="5">
        <v>5.0</v>
      </c>
      <c r="AD388" s="5">
        <v>18.0</v>
      </c>
      <c r="AE388" s="5">
        <v>0.0</v>
      </c>
      <c r="AF388" s="5">
        <v>0.0</v>
      </c>
      <c r="AG388" s="5">
        <v>58.0</v>
      </c>
      <c r="AH388" s="5">
        <v>56870.39973747969</v>
      </c>
      <c r="AI388" s="5">
        <v>156135.0</v>
      </c>
      <c r="AJ388" s="5">
        <f t="shared" si="11"/>
        <v>501312763.2</v>
      </c>
      <c r="AK388" s="6">
        <v>5.645414E8</v>
      </c>
    </row>
    <row r="389" ht="16.5" customHeight="1">
      <c r="A389" s="7">
        <v>44219.0</v>
      </c>
      <c r="B389" s="8">
        <v>8.227152317880801</v>
      </c>
      <c r="C389" s="8">
        <v>2.009999999999999</v>
      </c>
      <c r="D389" s="8">
        <v>-0.93</v>
      </c>
      <c r="E389" s="8">
        <v>13.72119205298013</v>
      </c>
      <c r="F389" s="8">
        <v>7.218888888888889</v>
      </c>
      <c r="G389" s="8">
        <v>5.17</v>
      </c>
      <c r="H389" s="8">
        <v>3.382781456953643</v>
      </c>
      <c r="I389" s="8">
        <v>-2.957777777777778</v>
      </c>
      <c r="J389" s="8">
        <v>-6.36</v>
      </c>
      <c r="K389" s="8">
        <v>10.338410596026494</v>
      </c>
      <c r="L389" s="8">
        <v>10.176666666666662</v>
      </c>
      <c r="M389" s="8">
        <v>11.530000000000003</v>
      </c>
      <c r="N389" s="8">
        <v>65.21721854304634</v>
      </c>
      <c r="O389" s="8">
        <v>56.90666666666668</v>
      </c>
      <c r="P389" s="8">
        <v>61.169999999999995</v>
      </c>
      <c r="Q389" s="8">
        <v>1.8311258278145695</v>
      </c>
      <c r="R389" s="8">
        <v>0.5555555555555556</v>
      </c>
      <c r="S389" s="8">
        <v>0.65</v>
      </c>
      <c r="T389" s="8">
        <v>9.764238410596027</v>
      </c>
      <c r="U389" s="8">
        <v>8.656666666666665</v>
      </c>
      <c r="V389" s="8">
        <v>7.7700000000000005</v>
      </c>
      <c r="W389" s="8">
        <v>311.112582781457</v>
      </c>
      <c r="X389" s="8">
        <v>163.24444444444444</v>
      </c>
      <c r="Y389" s="8">
        <v>403.2</v>
      </c>
      <c r="Z389" s="8">
        <v>2.2</v>
      </c>
      <c r="AA389" s="8">
        <v>25.0</v>
      </c>
      <c r="AB389" s="8">
        <v>6.0</v>
      </c>
      <c r="AC389" s="8">
        <v>4.0</v>
      </c>
      <c r="AD389" s="8">
        <v>14.0</v>
      </c>
      <c r="AE389" s="8">
        <v>0.0</v>
      </c>
      <c r="AF389" s="8">
        <v>1.0</v>
      </c>
      <c r="AG389" s="8">
        <v>48.0</v>
      </c>
      <c r="AH389" s="8">
        <v>53901.63739267576</v>
      </c>
      <c r="AI389" s="8">
        <v>76990.0</v>
      </c>
      <c r="AJ389" s="8">
        <f t="shared" si="11"/>
        <v>270303736.8</v>
      </c>
      <c r="AK389" s="9">
        <v>3.043961E8</v>
      </c>
    </row>
    <row r="390" ht="16.5" customHeight="1">
      <c r="A390" s="4">
        <v>44220.0</v>
      </c>
      <c r="B390" s="5">
        <v>8.084768211920537</v>
      </c>
      <c r="C390" s="5">
        <v>1.929999999999998</v>
      </c>
      <c r="D390" s="5">
        <v>-0.5700000000000002</v>
      </c>
      <c r="E390" s="5">
        <v>13.555629139072849</v>
      </c>
      <c r="F390" s="5">
        <v>7.126666666666669</v>
      </c>
      <c r="G390" s="5">
        <v>5.24</v>
      </c>
      <c r="H390" s="5">
        <v>3.2562913907284776</v>
      </c>
      <c r="I390" s="5">
        <v>-3.0266666666666664</v>
      </c>
      <c r="J390" s="5">
        <v>-5.7</v>
      </c>
      <c r="K390" s="5">
        <v>10.299337748344376</v>
      </c>
      <c r="L390" s="5">
        <v>10.153333333333329</v>
      </c>
      <c r="M390" s="5">
        <v>10.940000000000001</v>
      </c>
      <c r="N390" s="5">
        <v>65.22384105960263</v>
      </c>
      <c r="O390" s="5">
        <v>57.2577777777778</v>
      </c>
      <c r="P390" s="5">
        <v>62.54</v>
      </c>
      <c r="Q390" s="5">
        <v>1.8311258278145695</v>
      </c>
      <c r="R390" s="5">
        <v>0.5555555555555556</v>
      </c>
      <c r="S390" s="5">
        <v>0.65</v>
      </c>
      <c r="T390" s="5">
        <v>9.652317880794701</v>
      </c>
      <c r="U390" s="5">
        <v>8.524444444444441</v>
      </c>
      <c r="V390" s="5">
        <v>7.25</v>
      </c>
      <c r="W390" s="5">
        <v>318.72847682119203</v>
      </c>
      <c r="X390" s="5">
        <v>179.11111111111111</v>
      </c>
      <c r="Y390" s="5">
        <v>532.2</v>
      </c>
      <c r="Z390" s="5">
        <v>0.0</v>
      </c>
      <c r="AA390" s="5"/>
      <c r="AB390" s="5"/>
      <c r="AC390" s="5"/>
      <c r="AD390" s="5"/>
      <c r="AE390" s="5"/>
      <c r="AF390" s="5"/>
      <c r="AG390" s="5"/>
      <c r="AH390" s="5">
        <v>0.0</v>
      </c>
      <c r="AI390" s="5">
        <v>0.0</v>
      </c>
      <c r="AJ390" s="5">
        <f t="shared" si="11"/>
        <v>0</v>
      </c>
      <c r="AK390" s="6">
        <v>0.0</v>
      </c>
    </row>
    <row r="391" ht="16.5" customHeight="1">
      <c r="A391" s="7">
        <v>44221.0</v>
      </c>
      <c r="B391" s="8">
        <v>7.940397350993384</v>
      </c>
      <c r="C391" s="8">
        <v>1.8622222222222202</v>
      </c>
      <c r="D391" s="8">
        <v>-0.3900000000000003</v>
      </c>
      <c r="E391" s="8">
        <v>13.425827814569537</v>
      </c>
      <c r="F391" s="8">
        <v>7.034444444444446</v>
      </c>
      <c r="G391" s="8">
        <v>5.499999999999999</v>
      </c>
      <c r="H391" s="8">
        <v>3.1019867549668882</v>
      </c>
      <c r="I391" s="8">
        <v>-3.0488888888888885</v>
      </c>
      <c r="J391" s="8">
        <v>-5.290000000000001</v>
      </c>
      <c r="K391" s="8">
        <v>10.323841059602655</v>
      </c>
      <c r="L391" s="8">
        <v>10.08333333333333</v>
      </c>
      <c r="M391" s="8">
        <v>10.790000000000001</v>
      </c>
      <c r="N391" s="8">
        <v>65.17152317880794</v>
      </c>
      <c r="O391" s="8">
        <v>57.37666666666668</v>
      </c>
      <c r="P391" s="8">
        <v>65.94</v>
      </c>
      <c r="Q391" s="8">
        <v>1.7781456953642385</v>
      </c>
      <c r="R391" s="8">
        <v>0.5555555555555556</v>
      </c>
      <c r="S391" s="8">
        <v>0.65</v>
      </c>
      <c r="T391" s="8">
        <v>9.680794701986756</v>
      </c>
      <c r="U391" s="8">
        <v>8.497777777777776</v>
      </c>
      <c r="V391" s="8">
        <v>7.419999999999999</v>
      </c>
      <c r="W391" s="8">
        <v>322.0993377483444</v>
      </c>
      <c r="X391" s="8">
        <v>186.33333333333334</v>
      </c>
      <c r="Y391" s="8">
        <v>617.9</v>
      </c>
      <c r="Z391" s="8">
        <v>1.74</v>
      </c>
      <c r="AA391" s="8">
        <v>45.0</v>
      </c>
      <c r="AB391" s="8">
        <v>10.0</v>
      </c>
      <c r="AC391" s="8">
        <v>6.0</v>
      </c>
      <c r="AD391" s="8">
        <v>18.0</v>
      </c>
      <c r="AE391" s="8">
        <v>0.0</v>
      </c>
      <c r="AF391" s="8">
        <v>0.0</v>
      </c>
      <c r="AG391" s="8">
        <v>64.0</v>
      </c>
      <c r="AH391" s="8">
        <v>56541.95353925004</v>
      </c>
      <c r="AI391" s="8">
        <v>193099.0</v>
      </c>
      <c r="AJ391" s="8">
        <f t="shared" si="11"/>
        <v>817300548</v>
      </c>
      <c r="AK391" s="9">
        <v>9.203835E8</v>
      </c>
    </row>
    <row r="392" ht="16.5" customHeight="1">
      <c r="A392" s="4">
        <v>44222.0</v>
      </c>
      <c r="B392" s="5">
        <v>7.798013245033117</v>
      </c>
      <c r="C392" s="5">
        <v>1.7811111111111086</v>
      </c>
      <c r="D392" s="5">
        <v>-0.3900000000000003</v>
      </c>
      <c r="E392" s="5">
        <v>13.299337748344373</v>
      </c>
      <c r="F392" s="5">
        <v>6.928888888888889</v>
      </c>
      <c r="G392" s="5">
        <v>5.409999999999999</v>
      </c>
      <c r="H392" s="5">
        <v>2.940397350993378</v>
      </c>
      <c r="I392" s="5">
        <v>-3.097777777777778</v>
      </c>
      <c r="J392" s="5">
        <v>-5.26</v>
      </c>
      <c r="K392" s="5">
        <v>10.358940397351</v>
      </c>
      <c r="L392" s="5">
        <v>10.026666666666664</v>
      </c>
      <c r="M392" s="5">
        <v>10.670000000000002</v>
      </c>
      <c r="N392" s="5">
        <v>65.0615894039735</v>
      </c>
      <c r="O392" s="5">
        <v>57.424444444444454</v>
      </c>
      <c r="P392" s="5">
        <v>67.33</v>
      </c>
      <c r="Q392" s="5">
        <v>1.6225165562913908</v>
      </c>
      <c r="R392" s="5">
        <v>0.5555555555555556</v>
      </c>
      <c r="S392" s="5">
        <v>0.65</v>
      </c>
      <c r="T392" s="5">
        <v>9.70728476821192</v>
      </c>
      <c r="U392" s="5">
        <v>8.45222222222222</v>
      </c>
      <c r="V392" s="5">
        <v>7.899999999999999</v>
      </c>
      <c r="W392" s="5">
        <v>319.4701986754967</v>
      </c>
      <c r="X392" s="5">
        <v>189.62222222222223</v>
      </c>
      <c r="Y392" s="5">
        <v>697.8</v>
      </c>
      <c r="Z392" s="5">
        <v>2.01</v>
      </c>
      <c r="AA392" s="5">
        <v>50.0</v>
      </c>
      <c r="AB392" s="5">
        <v>12.0</v>
      </c>
      <c r="AC392" s="5">
        <v>4.0</v>
      </c>
      <c r="AD392" s="5">
        <v>14.0</v>
      </c>
      <c r="AE392" s="5">
        <v>0.0</v>
      </c>
      <c r="AF392" s="5">
        <v>0.0</v>
      </c>
      <c r="AG392" s="5">
        <v>75.0</v>
      </c>
      <c r="AH392" s="5">
        <v>50587.42504665891</v>
      </c>
      <c r="AI392" s="5">
        <v>187433.0</v>
      </c>
      <c r="AJ392" s="5">
        <f t="shared" si="11"/>
        <v>766046697.6</v>
      </c>
      <c r="AK392" s="6">
        <v>8.626652E8</v>
      </c>
    </row>
    <row r="393" ht="16.5" customHeight="1">
      <c r="A393" s="7">
        <v>44223.0</v>
      </c>
      <c r="B393" s="8">
        <v>7.647682119205304</v>
      </c>
      <c r="C393" s="8">
        <v>1.6733333333333318</v>
      </c>
      <c r="D393" s="8">
        <v>0.16999999999999957</v>
      </c>
      <c r="E393" s="8">
        <v>13.133774834437087</v>
      </c>
      <c r="F393" s="8">
        <v>6.79111111111111</v>
      </c>
      <c r="G393" s="8">
        <v>5.69</v>
      </c>
      <c r="H393" s="8">
        <v>2.7913907284768213</v>
      </c>
      <c r="I393" s="8">
        <v>-3.1755555555555555</v>
      </c>
      <c r="J393" s="8">
        <v>-4.4399999999999995</v>
      </c>
      <c r="K393" s="8">
        <v>10.342384105960273</v>
      </c>
      <c r="L393" s="8">
        <v>9.966666666666665</v>
      </c>
      <c r="M393" s="8">
        <v>10.13</v>
      </c>
      <c r="N393" s="8">
        <v>65.02582781456951</v>
      </c>
      <c r="O393" s="8">
        <v>57.725555555555566</v>
      </c>
      <c r="P393" s="8">
        <v>70.59</v>
      </c>
      <c r="Q393" s="8">
        <v>1.5662251655629138</v>
      </c>
      <c r="R393" s="8">
        <v>0.5833333333333334</v>
      </c>
      <c r="S393" s="8">
        <v>0.9</v>
      </c>
      <c r="T393" s="8">
        <v>9.643708609271522</v>
      </c>
      <c r="U393" s="8">
        <v>8.336666666666664</v>
      </c>
      <c r="V393" s="8">
        <v>7.0600000000000005</v>
      </c>
      <c r="W393" s="8">
        <v>320.70198675496687</v>
      </c>
      <c r="X393" s="8">
        <v>200.4111111111111</v>
      </c>
      <c r="Y393" s="8">
        <v>794.9</v>
      </c>
      <c r="Z393" s="8">
        <v>1.87</v>
      </c>
      <c r="AA393" s="8">
        <v>36.0</v>
      </c>
      <c r="AB393" s="8">
        <v>12.0</v>
      </c>
      <c r="AC393" s="8">
        <v>3.0</v>
      </c>
      <c r="AD393" s="8">
        <v>12.0</v>
      </c>
      <c r="AE393" s="8">
        <v>0.0</v>
      </c>
      <c r="AF393" s="8">
        <v>0.0</v>
      </c>
      <c r="AG393" s="8">
        <v>60.0</v>
      </c>
      <c r="AH393" s="8">
        <v>45995.54721108406</v>
      </c>
      <c r="AI393" s="8">
        <v>143390.0</v>
      </c>
      <c r="AJ393" s="8">
        <f t="shared" si="11"/>
        <v>611095315.2</v>
      </c>
      <c r="AK393" s="9">
        <v>6.881704E8</v>
      </c>
    </row>
    <row r="394" ht="16.5" customHeight="1">
      <c r="A394" s="4">
        <v>44224.0</v>
      </c>
      <c r="B394" s="5">
        <v>7.496688741721857</v>
      </c>
      <c r="C394" s="5">
        <v>1.6088888888888877</v>
      </c>
      <c r="D394" s="5">
        <v>1.0799999999999998</v>
      </c>
      <c r="E394" s="5">
        <v>12.980132450331128</v>
      </c>
      <c r="F394" s="5">
        <v>6.6855555555555535</v>
      </c>
      <c r="G394" s="5">
        <v>6.640000000000001</v>
      </c>
      <c r="H394" s="5">
        <v>2.6304635761589403</v>
      </c>
      <c r="I394" s="5">
        <v>-3.191111111111111</v>
      </c>
      <c r="J394" s="5">
        <v>-3.5800000000000005</v>
      </c>
      <c r="K394" s="5">
        <v>10.349668874172194</v>
      </c>
      <c r="L394" s="5">
        <v>9.876666666666663</v>
      </c>
      <c r="M394" s="5">
        <v>10.22</v>
      </c>
      <c r="N394" s="5">
        <v>64.75629139072846</v>
      </c>
      <c r="O394" s="5">
        <v>57.66333333333334</v>
      </c>
      <c r="P394" s="5">
        <v>71.1</v>
      </c>
      <c r="Q394" s="5">
        <v>1.4834437086092715</v>
      </c>
      <c r="R394" s="5">
        <v>0.5833333333333334</v>
      </c>
      <c r="S394" s="5">
        <v>0.9</v>
      </c>
      <c r="T394" s="5">
        <v>9.641059602649007</v>
      </c>
      <c r="U394" s="5">
        <v>8.291111111111109</v>
      </c>
      <c r="V394" s="5">
        <v>6.76</v>
      </c>
      <c r="W394" s="5">
        <v>314.3841059602649</v>
      </c>
      <c r="X394" s="5">
        <v>200.46666666666667</v>
      </c>
      <c r="Y394" s="5">
        <v>796.1</v>
      </c>
      <c r="Z394" s="5">
        <v>1.67</v>
      </c>
      <c r="AA394" s="5">
        <v>57.0</v>
      </c>
      <c r="AB394" s="5">
        <v>12.0</v>
      </c>
      <c r="AC394" s="5">
        <v>5.0</v>
      </c>
      <c r="AD394" s="5">
        <v>14.0</v>
      </c>
      <c r="AE394" s="5">
        <v>0.0</v>
      </c>
      <c r="AF394" s="5">
        <v>0.0</v>
      </c>
      <c r="AG394" s="5">
        <v>75.0</v>
      </c>
      <c r="AH394" s="5">
        <v>49089.25704869327</v>
      </c>
      <c r="AI394" s="5">
        <v>151060.0</v>
      </c>
      <c r="AJ394" s="5">
        <f t="shared" si="11"/>
        <v>681669292.8</v>
      </c>
      <c r="AK394" s="6">
        <v>7.676456E8</v>
      </c>
    </row>
    <row r="395" ht="16.5" customHeight="1">
      <c r="A395" s="7">
        <v>44225.0</v>
      </c>
      <c r="B395" s="8">
        <v>7.311258278145698</v>
      </c>
      <c r="C395" s="8">
        <v>1.4755555555555544</v>
      </c>
      <c r="D395" s="8">
        <v>1.3599999999999999</v>
      </c>
      <c r="E395" s="8">
        <v>12.788741721854308</v>
      </c>
      <c r="F395" s="8">
        <v>6.509999999999997</v>
      </c>
      <c r="G395" s="8">
        <v>6.910000000000001</v>
      </c>
      <c r="H395" s="8">
        <v>2.4245033112582783</v>
      </c>
      <c r="I395" s="8">
        <v>-3.3088888888888897</v>
      </c>
      <c r="J395" s="8">
        <v>-3.41</v>
      </c>
      <c r="K395" s="8">
        <v>10.364238410596034</v>
      </c>
      <c r="L395" s="8">
        <v>9.818888888888885</v>
      </c>
      <c r="M395" s="8">
        <v>10.32</v>
      </c>
      <c r="N395" s="8">
        <v>64.55562913907283</v>
      </c>
      <c r="O395" s="8">
        <v>57.59</v>
      </c>
      <c r="P395" s="8">
        <v>69.42</v>
      </c>
      <c r="Q395" s="8">
        <v>1.2450331125827814</v>
      </c>
      <c r="R395" s="8">
        <v>0.5833333333333334</v>
      </c>
      <c r="S395" s="8">
        <v>0.9</v>
      </c>
      <c r="T395" s="8">
        <v>9.610596026490063</v>
      </c>
      <c r="U395" s="8">
        <v>8.209999999999997</v>
      </c>
      <c r="V395" s="8">
        <v>7.239999999999999</v>
      </c>
      <c r="W395" s="8">
        <v>308.26490066225165</v>
      </c>
      <c r="X395" s="8">
        <v>197.48888888888888</v>
      </c>
      <c r="Y395" s="8">
        <v>725.5</v>
      </c>
      <c r="Z395" s="8">
        <v>1.9</v>
      </c>
      <c r="AA395" s="8">
        <v>43.0</v>
      </c>
      <c r="AB395" s="8">
        <v>6.0</v>
      </c>
      <c r="AC395" s="8">
        <v>7.0</v>
      </c>
      <c r="AD395" s="8">
        <v>9.0</v>
      </c>
      <c r="AE395" s="8">
        <v>0.0</v>
      </c>
      <c r="AF395" s="8">
        <v>0.0</v>
      </c>
      <c r="AG395" s="8">
        <v>58.0</v>
      </c>
      <c r="AH395" s="8">
        <v>49250.97817464524</v>
      </c>
      <c r="AI395" s="8">
        <v>107690.0</v>
      </c>
      <c r="AJ395" s="8">
        <f t="shared" si="11"/>
        <v>522368664</v>
      </c>
      <c r="AK395" s="9">
        <v>5.88253E8</v>
      </c>
    </row>
    <row r="396" ht="16.5" customHeight="1">
      <c r="A396" s="4">
        <v>44226.0</v>
      </c>
      <c r="B396" s="5">
        <v>7.103311258278148</v>
      </c>
      <c r="C396" s="5">
        <v>1.285555555555555</v>
      </c>
      <c r="D396" s="5">
        <v>1.3699999999999999</v>
      </c>
      <c r="E396" s="5">
        <v>12.575496688741726</v>
      </c>
      <c r="F396" s="5">
        <v>6.284444444444442</v>
      </c>
      <c r="G396" s="5">
        <v>6.630000000000001</v>
      </c>
      <c r="H396" s="5">
        <v>2.216556291390728</v>
      </c>
      <c r="I396" s="5">
        <v>-3.4611111111111117</v>
      </c>
      <c r="J396" s="5">
        <v>-3.1200000000000006</v>
      </c>
      <c r="K396" s="5">
        <v>10.358940397351</v>
      </c>
      <c r="L396" s="5">
        <v>9.745555555555553</v>
      </c>
      <c r="M396" s="5">
        <v>9.75</v>
      </c>
      <c r="N396" s="5">
        <v>64.18278145695365</v>
      </c>
      <c r="O396" s="5">
        <v>57.089999999999996</v>
      </c>
      <c r="P396" s="5">
        <v>67.69000000000001</v>
      </c>
      <c r="Q396" s="5">
        <v>1.2384105960264902</v>
      </c>
      <c r="R396" s="5">
        <v>0.5833333333333334</v>
      </c>
      <c r="S396" s="5">
        <v>0.7</v>
      </c>
      <c r="T396" s="5">
        <v>9.65165562913907</v>
      </c>
      <c r="U396" s="5">
        <v>8.234444444444442</v>
      </c>
      <c r="V396" s="5">
        <v>7.389999999999999</v>
      </c>
      <c r="W396" s="5">
        <v>300.66887417218544</v>
      </c>
      <c r="X396" s="5">
        <v>191.0888888888889</v>
      </c>
      <c r="Y396" s="5">
        <v>693.8</v>
      </c>
      <c r="Z396" s="5">
        <v>2.2</v>
      </c>
      <c r="AA396" s="5">
        <v>31.0</v>
      </c>
      <c r="AB396" s="5">
        <v>8.0</v>
      </c>
      <c r="AC396" s="5">
        <v>2.0</v>
      </c>
      <c r="AD396" s="5">
        <v>2.0</v>
      </c>
      <c r="AE396" s="5">
        <v>0.0</v>
      </c>
      <c r="AF396" s="5">
        <v>0.0</v>
      </c>
      <c r="AG396" s="5">
        <v>43.0</v>
      </c>
      <c r="AH396" s="5">
        <v>40938.77098547245</v>
      </c>
      <c r="AI396" s="5">
        <v>83485.0</v>
      </c>
      <c r="AJ396" s="5">
        <f t="shared" si="11"/>
        <v>412558850.4</v>
      </c>
      <c r="AK396" s="6">
        <v>4.645933E8</v>
      </c>
    </row>
    <row r="397" ht="16.5" customHeight="1">
      <c r="A397" s="7">
        <v>44227.0</v>
      </c>
      <c r="B397" s="8">
        <v>6.928476821192056</v>
      </c>
      <c r="C397" s="8">
        <v>1.1411111111111103</v>
      </c>
      <c r="D397" s="8">
        <v>1.4999999999999998</v>
      </c>
      <c r="E397" s="8">
        <v>12.424503311258283</v>
      </c>
      <c r="F397" s="8">
        <v>6.212222222222219</v>
      </c>
      <c r="G397" s="8">
        <v>6.65</v>
      </c>
      <c r="H397" s="8">
        <v>2.0205298013245026</v>
      </c>
      <c r="I397" s="8">
        <v>-3.6655555555555566</v>
      </c>
      <c r="J397" s="8">
        <v>-3.0200000000000005</v>
      </c>
      <c r="K397" s="8">
        <v>10.403973509933783</v>
      </c>
      <c r="L397" s="8">
        <v>9.877777777777775</v>
      </c>
      <c r="M397" s="8">
        <v>9.670000000000002</v>
      </c>
      <c r="N397" s="8">
        <v>63.94105960264901</v>
      </c>
      <c r="O397" s="8">
        <v>56.627777777777766</v>
      </c>
      <c r="P397" s="8">
        <v>66.81</v>
      </c>
      <c r="Q397" s="8">
        <v>1.2384105960264902</v>
      </c>
      <c r="R397" s="8">
        <v>0.5666666666666667</v>
      </c>
      <c r="S397" s="8">
        <v>0.6</v>
      </c>
      <c r="T397" s="8">
        <v>9.630463576158938</v>
      </c>
      <c r="U397" s="8">
        <v>8.279999999999998</v>
      </c>
      <c r="V397" s="8">
        <v>6.88</v>
      </c>
      <c r="W397" s="8">
        <v>295.0066225165563</v>
      </c>
      <c r="X397" s="8">
        <v>182.75555555555556</v>
      </c>
      <c r="Y397" s="8">
        <v>644.0</v>
      </c>
      <c r="Z397" s="8">
        <v>0.0</v>
      </c>
      <c r="AA397" s="8"/>
      <c r="AB397" s="8"/>
      <c r="AC397" s="8"/>
      <c r="AD397" s="8"/>
      <c r="AE397" s="8"/>
      <c r="AF397" s="8"/>
      <c r="AG397" s="8"/>
      <c r="AH397" s="8">
        <v>0.0</v>
      </c>
      <c r="AI397" s="8">
        <v>0.0</v>
      </c>
      <c r="AJ397" s="8">
        <f t="shared" si="11"/>
        <v>0</v>
      </c>
      <c r="AK397" s="9">
        <v>0.0</v>
      </c>
    </row>
    <row r="398" ht="16.5" customHeight="1">
      <c r="A398" s="4">
        <v>44228.0</v>
      </c>
      <c r="B398" s="5">
        <v>6.778807947019872</v>
      </c>
      <c r="C398" s="5">
        <v>1.0344444444444436</v>
      </c>
      <c r="D398" s="5">
        <v>1.55</v>
      </c>
      <c r="E398" s="5">
        <v>12.31721854304636</v>
      </c>
      <c r="F398" s="5">
        <v>6.137777777777775</v>
      </c>
      <c r="G398" s="5">
        <v>6.839999999999999</v>
      </c>
      <c r="H398" s="5">
        <v>1.8337748344370859</v>
      </c>
      <c r="I398" s="5">
        <v>-3.76888888888889</v>
      </c>
      <c r="J398" s="5">
        <v>-2.9000000000000004</v>
      </c>
      <c r="K398" s="5">
        <v>10.483443708609277</v>
      </c>
      <c r="L398" s="5">
        <v>9.906666666666663</v>
      </c>
      <c r="M398" s="5">
        <v>9.74</v>
      </c>
      <c r="N398" s="5">
        <v>63.64900662251656</v>
      </c>
      <c r="O398" s="5">
        <v>56.583333333333336</v>
      </c>
      <c r="P398" s="5">
        <v>64.94000000000001</v>
      </c>
      <c r="Q398" s="5">
        <v>1.1324503311258278</v>
      </c>
      <c r="R398" s="5">
        <v>0.5666666666666667</v>
      </c>
      <c r="S398" s="5">
        <v>0.35</v>
      </c>
      <c r="T398" s="5">
        <v>9.696688741721854</v>
      </c>
      <c r="U398" s="5">
        <v>8.285555555555552</v>
      </c>
      <c r="V398" s="5">
        <v>7.32</v>
      </c>
      <c r="W398" s="5">
        <v>285.5430463576159</v>
      </c>
      <c r="X398" s="5">
        <v>176.6888888888889</v>
      </c>
      <c r="Y398" s="5">
        <v>560.7</v>
      </c>
      <c r="Z398" s="5">
        <v>2.51</v>
      </c>
      <c r="AA398" s="5">
        <v>73.0</v>
      </c>
      <c r="AB398" s="5">
        <v>17.0</v>
      </c>
      <c r="AC398" s="5">
        <v>8.0</v>
      </c>
      <c r="AD398" s="5">
        <v>20.0</v>
      </c>
      <c r="AE398" s="5">
        <v>0.0</v>
      </c>
      <c r="AF398" s="5">
        <v>0.0</v>
      </c>
      <c r="AG398" s="5">
        <v>105.0</v>
      </c>
      <c r="AH398" s="5">
        <v>45297.17091760718</v>
      </c>
      <c r="AI398" s="5">
        <v>198583.0</v>
      </c>
      <c r="AJ398" s="5">
        <f t="shared" ref="AJ398:AJ425" si="12">AK398*0.893</f>
        <v>925250337.8</v>
      </c>
      <c r="AK398" s="6">
        <v>1.0361146E9</v>
      </c>
    </row>
    <row r="399" ht="16.5" customHeight="1">
      <c r="A399" s="7">
        <v>44229.0</v>
      </c>
      <c r="B399" s="8">
        <v>6.648344370860931</v>
      </c>
      <c r="C399" s="8">
        <v>1.0155555555555547</v>
      </c>
      <c r="D399" s="8">
        <v>1.3399999999999999</v>
      </c>
      <c r="E399" s="8">
        <v>12.198013245033117</v>
      </c>
      <c r="F399" s="8">
        <v>6.141111111111107</v>
      </c>
      <c r="G399" s="8">
        <v>6.609999999999999</v>
      </c>
      <c r="H399" s="8">
        <v>1.7185430463576152</v>
      </c>
      <c r="I399" s="8">
        <v>-3.7944444444444456</v>
      </c>
      <c r="J399" s="8">
        <v>-3.12</v>
      </c>
      <c r="K399" s="8">
        <v>10.479470198675504</v>
      </c>
      <c r="L399" s="8">
        <v>9.935555555555554</v>
      </c>
      <c r="M399" s="8">
        <v>9.73</v>
      </c>
      <c r="N399" s="8">
        <v>63.713907284768204</v>
      </c>
      <c r="O399" s="8">
        <v>57.040000000000006</v>
      </c>
      <c r="P399" s="8">
        <v>64.51</v>
      </c>
      <c r="Q399" s="8">
        <v>0.9304635761589404</v>
      </c>
      <c r="R399" s="8">
        <v>0.6555555555555556</v>
      </c>
      <c r="S399" s="8">
        <v>1.1</v>
      </c>
      <c r="T399" s="8">
        <v>9.647682119205296</v>
      </c>
      <c r="U399" s="8">
        <v>8.172222222222219</v>
      </c>
      <c r="V399" s="8">
        <v>7.06</v>
      </c>
      <c r="W399" s="8">
        <v>289.4039735099338</v>
      </c>
      <c r="X399" s="8">
        <v>185.94444444444446</v>
      </c>
      <c r="Y399" s="8">
        <v>528.9</v>
      </c>
      <c r="Z399" s="8">
        <v>2.57</v>
      </c>
      <c r="AA399" s="8">
        <v>61.0</v>
      </c>
      <c r="AB399" s="8">
        <v>12.0</v>
      </c>
      <c r="AC399" s="8">
        <v>5.0</v>
      </c>
      <c r="AD399" s="8">
        <v>12.0</v>
      </c>
      <c r="AE399" s="8">
        <v>0.0</v>
      </c>
      <c r="AF399" s="8">
        <v>0.0</v>
      </c>
      <c r="AG399" s="8">
        <v>84.0</v>
      </c>
      <c r="AH399" s="8">
        <v>40619.72502176267</v>
      </c>
      <c r="AI399" s="8">
        <v>167555.0</v>
      </c>
      <c r="AJ399" s="8">
        <f t="shared" si="12"/>
        <v>745014897.6</v>
      </c>
      <c r="AK399" s="9">
        <v>8.342832E8</v>
      </c>
    </row>
    <row r="400" ht="16.5" customHeight="1">
      <c r="A400" s="4">
        <v>44230.0</v>
      </c>
      <c r="B400" s="5">
        <v>6.488741721854308</v>
      </c>
      <c r="C400" s="5">
        <v>0.9311111111111106</v>
      </c>
      <c r="D400" s="5">
        <v>0.45</v>
      </c>
      <c r="E400" s="5">
        <v>12.036423841059605</v>
      </c>
      <c r="F400" s="5">
        <v>6.074444444444441</v>
      </c>
      <c r="G400" s="5">
        <v>6.02</v>
      </c>
      <c r="H400" s="5">
        <v>1.580132450331126</v>
      </c>
      <c r="I400" s="5">
        <v>-3.8633333333333346</v>
      </c>
      <c r="J400" s="5">
        <v>-3.95</v>
      </c>
      <c r="K400" s="5">
        <v>10.456291390728483</v>
      </c>
      <c r="L400" s="5">
        <v>9.937777777777775</v>
      </c>
      <c r="M400" s="5">
        <v>9.969999999999999</v>
      </c>
      <c r="N400" s="5">
        <v>63.44039735099338</v>
      </c>
      <c r="O400" s="5">
        <v>57.07888888888889</v>
      </c>
      <c r="P400" s="5">
        <v>60.09000000000001</v>
      </c>
      <c r="Q400" s="5">
        <v>0.9304635761589404</v>
      </c>
      <c r="R400" s="5">
        <v>0.6555555555555556</v>
      </c>
      <c r="S400" s="5">
        <v>1.1</v>
      </c>
      <c r="T400" s="5">
        <v>9.626490066225163</v>
      </c>
      <c r="U400" s="5">
        <v>8.169999999999998</v>
      </c>
      <c r="V400" s="5">
        <v>8.159999999999998</v>
      </c>
      <c r="W400" s="5">
        <v>286.0</v>
      </c>
      <c r="X400" s="5">
        <v>185.94444444444446</v>
      </c>
      <c r="Y400" s="5">
        <v>386.1</v>
      </c>
      <c r="Z400" s="5">
        <v>2.49</v>
      </c>
      <c r="AA400" s="5">
        <v>54.0</v>
      </c>
      <c r="AB400" s="5">
        <v>10.0</v>
      </c>
      <c r="AC400" s="5">
        <v>6.0</v>
      </c>
      <c r="AD400" s="5">
        <v>17.0</v>
      </c>
      <c r="AE400" s="5">
        <v>0.0</v>
      </c>
      <c r="AF400" s="5">
        <v>0.0</v>
      </c>
      <c r="AG400" s="5">
        <v>82.0</v>
      </c>
      <c r="AH400" s="5">
        <v>44210.70988979118</v>
      </c>
      <c r="AI400" s="5">
        <v>139350.0</v>
      </c>
      <c r="AJ400" s="5">
        <f t="shared" si="12"/>
        <v>604122983.5</v>
      </c>
      <c r="AK400" s="6">
        <v>6.765095E8</v>
      </c>
    </row>
    <row r="401" ht="16.5" customHeight="1">
      <c r="A401" s="7">
        <v>44231.0</v>
      </c>
      <c r="B401" s="8">
        <v>6.333774834437089</v>
      </c>
      <c r="C401" s="8">
        <v>0.8222222222222216</v>
      </c>
      <c r="D401" s="8">
        <v>-0.39000000000000007</v>
      </c>
      <c r="E401" s="8">
        <v>11.878145695364243</v>
      </c>
      <c r="F401" s="8">
        <v>5.919999999999998</v>
      </c>
      <c r="G401" s="8">
        <v>4.99</v>
      </c>
      <c r="H401" s="8">
        <v>1.4178807947019858</v>
      </c>
      <c r="I401" s="8">
        <v>-3.917777777777779</v>
      </c>
      <c r="J401" s="8">
        <v>-4.779999999999999</v>
      </c>
      <c r="K401" s="8">
        <v>10.460264900662258</v>
      </c>
      <c r="L401" s="8">
        <v>9.837777777777774</v>
      </c>
      <c r="M401" s="8">
        <v>9.770000000000001</v>
      </c>
      <c r="N401" s="8">
        <v>63.141059602649015</v>
      </c>
      <c r="O401" s="8">
        <v>56.9088888888889</v>
      </c>
      <c r="P401" s="8">
        <v>56.540000000000006</v>
      </c>
      <c r="Q401" s="8">
        <v>0.9271523178807947</v>
      </c>
      <c r="R401" s="8">
        <v>0.6555555555555556</v>
      </c>
      <c r="S401" s="8">
        <v>1.1</v>
      </c>
      <c r="T401" s="8">
        <v>9.677483443708608</v>
      </c>
      <c r="U401" s="8">
        <v>8.19</v>
      </c>
      <c r="V401" s="8">
        <v>8.36</v>
      </c>
      <c r="W401" s="8">
        <v>282.41059602649005</v>
      </c>
      <c r="X401" s="8">
        <v>185.94444444444446</v>
      </c>
      <c r="Y401" s="8">
        <v>300.4</v>
      </c>
      <c r="Z401" s="8">
        <v>2.57</v>
      </c>
      <c r="AA401" s="8">
        <v>48.0</v>
      </c>
      <c r="AB401" s="8">
        <v>11.0</v>
      </c>
      <c r="AC401" s="8">
        <v>5.0</v>
      </c>
      <c r="AD401" s="8">
        <v>13.0</v>
      </c>
      <c r="AE401" s="8">
        <v>0.0</v>
      </c>
      <c r="AF401" s="8">
        <v>0.0</v>
      </c>
      <c r="AG401" s="8">
        <v>72.0</v>
      </c>
      <c r="AH401" s="8">
        <v>47014.11138588865</v>
      </c>
      <c r="AI401" s="8">
        <v>140998.0</v>
      </c>
      <c r="AJ401" s="8">
        <f t="shared" si="12"/>
        <v>657183454</v>
      </c>
      <c r="AK401" s="9">
        <v>7.3592772E8</v>
      </c>
    </row>
    <row r="402" ht="16.5" customHeight="1">
      <c r="A402" s="4">
        <v>44232.0</v>
      </c>
      <c r="B402" s="5">
        <v>6.198013245033115</v>
      </c>
      <c r="C402" s="5">
        <v>0.6966666666666663</v>
      </c>
      <c r="D402" s="5">
        <v>-0.9099999999999998</v>
      </c>
      <c r="E402" s="5">
        <v>11.736423841059606</v>
      </c>
      <c r="F402" s="5">
        <v>5.774444444444444</v>
      </c>
      <c r="G402" s="5">
        <v>4.109999999999999</v>
      </c>
      <c r="H402" s="5">
        <v>1.2774834437086084</v>
      </c>
      <c r="I402" s="5">
        <v>-4.0388888888888905</v>
      </c>
      <c r="J402" s="5">
        <v>-5.1499999999999995</v>
      </c>
      <c r="K402" s="5">
        <v>10.458940397350998</v>
      </c>
      <c r="L402" s="5">
        <v>9.813333333333329</v>
      </c>
      <c r="M402" s="5">
        <v>9.260000000000002</v>
      </c>
      <c r="N402" s="5">
        <v>62.80397350993377</v>
      </c>
      <c r="O402" s="5">
        <v>56.68111111111112</v>
      </c>
      <c r="P402" s="5">
        <v>52.95000000000001</v>
      </c>
      <c r="Q402" s="5">
        <v>0.7781456953642384</v>
      </c>
      <c r="R402" s="5">
        <v>0.6611111111111111</v>
      </c>
      <c r="S402" s="5">
        <v>1.15</v>
      </c>
      <c r="T402" s="5">
        <v>9.7364238410596</v>
      </c>
      <c r="U402" s="5">
        <v>8.291111111111112</v>
      </c>
      <c r="V402" s="5">
        <v>8.95</v>
      </c>
      <c r="W402" s="5">
        <v>273.4569536423841</v>
      </c>
      <c r="X402" s="5">
        <v>185.94444444444446</v>
      </c>
      <c r="Y402" s="5">
        <v>220.5</v>
      </c>
      <c r="Z402" s="5">
        <v>2.21</v>
      </c>
      <c r="AA402" s="5">
        <v>31.0</v>
      </c>
      <c r="AB402" s="5">
        <v>11.0</v>
      </c>
      <c r="AC402" s="5">
        <v>5.0</v>
      </c>
      <c r="AD402" s="5">
        <v>11.0</v>
      </c>
      <c r="AE402" s="5">
        <v>0.0</v>
      </c>
      <c r="AF402" s="5">
        <v>0.0</v>
      </c>
      <c r="AG402" s="5">
        <v>51.0</v>
      </c>
      <c r="AH402" s="5">
        <v>45641.52281382005</v>
      </c>
      <c r="AI402" s="5">
        <v>97863.0</v>
      </c>
      <c r="AJ402" s="5">
        <f t="shared" si="12"/>
        <v>395446029.1</v>
      </c>
      <c r="AK402" s="6">
        <v>4.428287E8</v>
      </c>
    </row>
    <row r="403" ht="16.5" customHeight="1">
      <c r="A403" s="7">
        <v>44233.0</v>
      </c>
      <c r="B403" s="8">
        <v>6.061589403973513</v>
      </c>
      <c r="C403" s="8">
        <v>0.5699999999999998</v>
      </c>
      <c r="D403" s="8">
        <v>-1.2899999999999998</v>
      </c>
      <c r="E403" s="8">
        <v>11.617218543046363</v>
      </c>
      <c r="F403" s="8">
        <v>5.627777777777776</v>
      </c>
      <c r="G403" s="8">
        <v>4.08</v>
      </c>
      <c r="H403" s="8">
        <v>1.117880794701986</v>
      </c>
      <c r="I403" s="8">
        <v>-4.162222222222223</v>
      </c>
      <c r="J403" s="8">
        <v>-5.9399999999999995</v>
      </c>
      <c r="K403" s="8">
        <v>10.499337748344375</v>
      </c>
      <c r="L403" s="8">
        <v>9.789999999999996</v>
      </c>
      <c r="M403" s="8">
        <v>10.02</v>
      </c>
      <c r="N403" s="8">
        <v>62.59668874172184</v>
      </c>
      <c r="O403" s="8">
        <v>56.60333333333334</v>
      </c>
      <c r="P403" s="8">
        <v>50.01</v>
      </c>
      <c r="Q403" s="8">
        <v>0.5066225165562914</v>
      </c>
      <c r="R403" s="8">
        <v>0.6611111111111111</v>
      </c>
      <c r="S403" s="8">
        <v>0.9</v>
      </c>
      <c r="T403" s="8">
        <v>9.760927152317878</v>
      </c>
      <c r="U403" s="8">
        <v>8.28222222222222</v>
      </c>
      <c r="V403" s="8">
        <v>9.77</v>
      </c>
      <c r="W403" s="8">
        <v>266.27814569536423</v>
      </c>
      <c r="X403" s="8">
        <v>185.0888888888889</v>
      </c>
      <c r="Y403" s="8">
        <v>123.4</v>
      </c>
      <c r="Z403" s="8">
        <v>2.7</v>
      </c>
      <c r="AA403" s="8">
        <v>28.0</v>
      </c>
      <c r="AB403" s="8">
        <v>9.0</v>
      </c>
      <c r="AC403" s="8">
        <v>3.0</v>
      </c>
      <c r="AD403" s="8">
        <v>9.0</v>
      </c>
      <c r="AE403" s="8">
        <v>0.0</v>
      </c>
      <c r="AF403" s="8">
        <v>0.0</v>
      </c>
      <c r="AG403" s="8">
        <v>46.0</v>
      </c>
      <c r="AH403" s="8">
        <v>40854.59435717958</v>
      </c>
      <c r="AI403" s="8">
        <v>70480.0</v>
      </c>
      <c r="AJ403" s="8">
        <f t="shared" si="12"/>
        <v>277115760</v>
      </c>
      <c r="AK403" s="9">
        <v>3.1032E8</v>
      </c>
    </row>
    <row r="404" ht="16.5" customHeight="1">
      <c r="A404" s="4">
        <v>44234.0</v>
      </c>
      <c r="B404" s="5">
        <v>5.938410596026491</v>
      </c>
      <c r="C404" s="5">
        <v>0.49111111111111116</v>
      </c>
      <c r="D404" s="5">
        <v>-1.23</v>
      </c>
      <c r="E404" s="5">
        <v>11.509271523178812</v>
      </c>
      <c r="F404" s="5">
        <v>5.578888888888888</v>
      </c>
      <c r="G404" s="5">
        <v>4.410000000000001</v>
      </c>
      <c r="H404" s="5">
        <v>0.9953642384105952</v>
      </c>
      <c r="I404" s="5">
        <v>-4.236666666666667</v>
      </c>
      <c r="J404" s="5">
        <v>-6.0699999999999985</v>
      </c>
      <c r="K404" s="5">
        <v>10.513907284768218</v>
      </c>
      <c r="L404" s="5">
        <v>9.81555555555555</v>
      </c>
      <c r="M404" s="5">
        <v>10.48</v>
      </c>
      <c r="N404" s="5">
        <v>62.521854304635745</v>
      </c>
      <c r="O404" s="5">
        <v>56.826666666666675</v>
      </c>
      <c r="P404" s="5">
        <v>50.74999999999999</v>
      </c>
      <c r="Q404" s="5">
        <v>0.5066225165562914</v>
      </c>
      <c r="R404" s="5">
        <v>0.6611111111111111</v>
      </c>
      <c r="S404" s="5">
        <v>0.9</v>
      </c>
      <c r="T404" s="5">
        <v>9.733774834437085</v>
      </c>
      <c r="U404" s="5">
        <v>8.258888888888887</v>
      </c>
      <c r="V404" s="5">
        <v>9.940000000000001</v>
      </c>
      <c r="W404" s="5">
        <v>265.0132450331126</v>
      </c>
      <c r="X404" s="5">
        <v>185.0888888888889</v>
      </c>
      <c r="Y404" s="5">
        <v>122.2</v>
      </c>
      <c r="Z404" s="5">
        <v>0.0</v>
      </c>
      <c r="AA404" s="5"/>
      <c r="AB404" s="5"/>
      <c r="AC404" s="5"/>
      <c r="AD404" s="5"/>
      <c r="AE404" s="5"/>
      <c r="AF404" s="5"/>
      <c r="AG404" s="5"/>
      <c r="AH404" s="5">
        <v>0.0</v>
      </c>
      <c r="AI404" s="5">
        <v>0.0</v>
      </c>
      <c r="AJ404" s="5">
        <f t="shared" si="12"/>
        <v>0</v>
      </c>
      <c r="AK404" s="6">
        <v>0.0</v>
      </c>
    </row>
    <row r="405" ht="16.5" customHeight="1">
      <c r="A405" s="7">
        <v>44235.0</v>
      </c>
      <c r="B405" s="8">
        <v>5.849006622516558</v>
      </c>
      <c r="C405" s="8">
        <v>0.5</v>
      </c>
      <c r="D405" s="8">
        <v>-0.3499999999999998</v>
      </c>
      <c r="E405" s="8">
        <v>11.402649006622521</v>
      </c>
      <c r="F405" s="8">
        <v>5.584444444444443</v>
      </c>
      <c r="G405" s="8">
        <v>5.130000000000001</v>
      </c>
      <c r="H405" s="8">
        <v>0.8960264900662243</v>
      </c>
      <c r="I405" s="8">
        <v>-4.241111111111112</v>
      </c>
      <c r="J405" s="8">
        <v>-5.139999999999999</v>
      </c>
      <c r="K405" s="8">
        <v>10.506622516556298</v>
      </c>
      <c r="L405" s="8">
        <v>9.82555555555555</v>
      </c>
      <c r="M405" s="8">
        <v>10.270000000000001</v>
      </c>
      <c r="N405" s="8">
        <v>62.28211920529799</v>
      </c>
      <c r="O405" s="8">
        <v>56.96666666666667</v>
      </c>
      <c r="P405" s="8">
        <v>49.72999999999999</v>
      </c>
      <c r="Q405" s="8">
        <v>0.5</v>
      </c>
      <c r="R405" s="8">
        <v>0.6611111111111111</v>
      </c>
      <c r="S405" s="8">
        <v>0.9</v>
      </c>
      <c r="T405" s="8">
        <v>9.727152317880792</v>
      </c>
      <c r="U405" s="8">
        <v>8.246666666666664</v>
      </c>
      <c r="V405" s="8">
        <v>10.49</v>
      </c>
      <c r="W405" s="8">
        <v>259.52317880794703</v>
      </c>
      <c r="X405" s="8">
        <v>185.0888888888889</v>
      </c>
      <c r="Y405" s="8">
        <v>111.2</v>
      </c>
      <c r="Z405" s="8">
        <v>2.73</v>
      </c>
      <c r="AA405" s="8">
        <v>35.0</v>
      </c>
      <c r="AB405" s="8">
        <v>8.0</v>
      </c>
      <c r="AC405" s="8">
        <v>5.0</v>
      </c>
      <c r="AD405" s="8">
        <v>10.0</v>
      </c>
      <c r="AE405" s="8">
        <v>0.0</v>
      </c>
      <c r="AF405" s="8">
        <v>0.0</v>
      </c>
      <c r="AG405" s="8">
        <v>51.0</v>
      </c>
      <c r="AH405" s="8">
        <v>45548.89548582923</v>
      </c>
      <c r="AI405" s="8">
        <v>98885.0</v>
      </c>
      <c r="AJ405" s="8">
        <f t="shared" si="12"/>
        <v>419040964.4</v>
      </c>
      <c r="AK405" s="9">
        <v>4.692508E8</v>
      </c>
    </row>
    <row r="406" ht="16.5" customHeight="1">
      <c r="A406" s="4">
        <v>44236.0</v>
      </c>
      <c r="B406" s="5">
        <v>5.707284768211922</v>
      </c>
      <c r="C406" s="5">
        <v>0.40444444444444444</v>
      </c>
      <c r="D406" s="5">
        <v>0.2599999999999999</v>
      </c>
      <c r="E406" s="5">
        <v>11.241059602649013</v>
      </c>
      <c r="F406" s="5">
        <v>5.463333333333333</v>
      </c>
      <c r="G406" s="5">
        <v>5.640000000000001</v>
      </c>
      <c r="H406" s="5">
        <v>0.7635761589403964</v>
      </c>
      <c r="I406" s="5">
        <v>-4.29888888888889</v>
      </c>
      <c r="J406" s="5">
        <v>-4.409999999999999</v>
      </c>
      <c r="K406" s="5">
        <v>10.477483443708616</v>
      </c>
      <c r="L406" s="5">
        <v>9.762222222222217</v>
      </c>
      <c r="M406" s="5">
        <v>10.05</v>
      </c>
      <c r="N406" s="5">
        <v>61.92649006622514</v>
      </c>
      <c r="O406" s="5">
        <v>56.83777777777778</v>
      </c>
      <c r="P406" s="5">
        <v>49.85999999999999</v>
      </c>
      <c r="Q406" s="5">
        <v>0.5</v>
      </c>
      <c r="R406" s="5">
        <v>0.6611111111111111</v>
      </c>
      <c r="S406" s="5">
        <v>0.9</v>
      </c>
      <c r="T406" s="5">
        <v>9.749006622516553</v>
      </c>
      <c r="U406" s="5">
        <v>8.268888888888887</v>
      </c>
      <c r="V406" s="5">
        <v>10.6</v>
      </c>
      <c r="W406" s="5">
        <v>254.26490066225165</v>
      </c>
      <c r="X406" s="5">
        <v>185.0888888888889</v>
      </c>
      <c r="Y406" s="5">
        <v>111.2</v>
      </c>
      <c r="Z406" s="5">
        <v>2.61</v>
      </c>
      <c r="AA406" s="5">
        <v>7.0</v>
      </c>
      <c r="AB406" s="5">
        <v>4.0</v>
      </c>
      <c r="AC406" s="5">
        <v>2.0</v>
      </c>
      <c r="AD406" s="5">
        <v>4.0</v>
      </c>
      <c r="AE406" s="5">
        <v>0.0</v>
      </c>
      <c r="AF406" s="5">
        <v>0.0</v>
      </c>
      <c r="AG406" s="5">
        <v>15.0</v>
      </c>
      <c r="AH406" s="5">
        <v>44997.44199937112</v>
      </c>
      <c r="AI406" s="5">
        <v>18440.0</v>
      </c>
      <c r="AJ406" s="5">
        <f t="shared" si="12"/>
        <v>69686862.4</v>
      </c>
      <c r="AK406" s="6">
        <v>7.80368E7</v>
      </c>
    </row>
    <row r="407" ht="16.5" customHeight="1">
      <c r="A407" s="7">
        <v>44237.0</v>
      </c>
      <c r="B407" s="8">
        <v>5.568874172185432</v>
      </c>
      <c r="C407" s="8">
        <v>0.3266666666666668</v>
      </c>
      <c r="D407" s="8">
        <v>0.48</v>
      </c>
      <c r="E407" s="8">
        <v>11.10331125827815</v>
      </c>
      <c r="F407" s="8">
        <v>5.333333333333333</v>
      </c>
      <c r="G407" s="8">
        <v>5.470000000000001</v>
      </c>
      <c r="H407" s="8">
        <v>0.6125827814569536</v>
      </c>
      <c r="I407" s="8">
        <v>-4.350000000000001</v>
      </c>
      <c r="J407" s="8">
        <v>-3.94</v>
      </c>
      <c r="K407" s="8">
        <v>10.490728476821198</v>
      </c>
      <c r="L407" s="8">
        <v>9.683333333333328</v>
      </c>
      <c r="M407" s="8">
        <v>9.410000000000002</v>
      </c>
      <c r="N407" s="8">
        <v>61.61589403973509</v>
      </c>
      <c r="O407" s="8">
        <v>56.637777777777785</v>
      </c>
      <c r="P407" s="8">
        <v>48.72</v>
      </c>
      <c r="Q407" s="8">
        <v>0.4966887417218543</v>
      </c>
      <c r="R407" s="8">
        <v>0.6611111111111111</v>
      </c>
      <c r="S407" s="8">
        <v>0.9</v>
      </c>
      <c r="T407" s="8">
        <v>9.804635761589402</v>
      </c>
      <c r="U407" s="8">
        <v>8.296666666666665</v>
      </c>
      <c r="V407" s="8">
        <v>11.42</v>
      </c>
      <c r="W407" s="8">
        <v>251.63576158940398</v>
      </c>
      <c r="X407" s="8">
        <v>185.0888888888889</v>
      </c>
      <c r="Y407" s="8">
        <v>111.2</v>
      </c>
      <c r="Z407" s="8">
        <v>2.96</v>
      </c>
      <c r="AA407" s="8">
        <v>8.0</v>
      </c>
      <c r="AB407" s="8">
        <v>1.0</v>
      </c>
      <c r="AC407" s="8">
        <v>1.0</v>
      </c>
      <c r="AD407" s="8">
        <v>3.0</v>
      </c>
      <c r="AE407" s="8">
        <v>0.0</v>
      </c>
      <c r="AF407" s="8">
        <v>0.0</v>
      </c>
      <c r="AG407" s="8">
        <v>12.0</v>
      </c>
      <c r="AH407" s="8">
        <v>53665.1087624257</v>
      </c>
      <c r="AI407" s="8">
        <v>24575.0</v>
      </c>
      <c r="AJ407" s="8">
        <f t="shared" si="12"/>
        <v>131115796.6</v>
      </c>
      <c r="AK407" s="9">
        <v>1.468262E8</v>
      </c>
    </row>
    <row r="408" ht="16.5" customHeight="1">
      <c r="A408" s="4">
        <v>44238.0</v>
      </c>
      <c r="B408" s="5">
        <v>5.458940397350995</v>
      </c>
      <c r="C408" s="5">
        <v>0.2677777777777779</v>
      </c>
      <c r="D408" s="5">
        <v>0.61</v>
      </c>
      <c r="E408" s="5">
        <v>10.990728476821197</v>
      </c>
      <c r="F408" s="5">
        <v>5.211111111111111</v>
      </c>
      <c r="G408" s="5">
        <v>5.1899999999999995</v>
      </c>
      <c r="H408" s="5">
        <v>0.4754966887417222</v>
      </c>
      <c r="I408" s="5">
        <v>-4.385555555555556</v>
      </c>
      <c r="J408" s="5">
        <v>-3.7699999999999996</v>
      </c>
      <c r="K408" s="5">
        <v>10.515231788079477</v>
      </c>
      <c r="L408" s="5">
        <v>9.59666666666666</v>
      </c>
      <c r="M408" s="5">
        <v>8.959999999999999</v>
      </c>
      <c r="N408" s="5">
        <v>61.431788079470195</v>
      </c>
      <c r="O408" s="5">
        <v>56.72000000000001</v>
      </c>
      <c r="P408" s="5">
        <v>49.61</v>
      </c>
      <c r="Q408" s="5">
        <v>0.44370860927152317</v>
      </c>
      <c r="R408" s="5">
        <v>0.6611111111111111</v>
      </c>
      <c r="S408" s="5">
        <v>0.9</v>
      </c>
      <c r="T408" s="5">
        <v>9.850993377483443</v>
      </c>
      <c r="U408" s="5">
        <v>8.309999999999997</v>
      </c>
      <c r="V408" s="5">
        <v>11.53</v>
      </c>
      <c r="W408" s="5">
        <v>246.08609271523179</v>
      </c>
      <c r="X408" s="5">
        <v>185.0888888888889</v>
      </c>
      <c r="Y408" s="5">
        <v>111.2</v>
      </c>
      <c r="Z408" s="5">
        <v>0.0</v>
      </c>
      <c r="AA408" s="5"/>
      <c r="AB408" s="5"/>
      <c r="AC408" s="5"/>
      <c r="AD408" s="5"/>
      <c r="AE408" s="5"/>
      <c r="AF408" s="5"/>
      <c r="AG408" s="5"/>
      <c r="AH408" s="5">
        <v>0.0</v>
      </c>
      <c r="AI408" s="5">
        <v>0.0</v>
      </c>
      <c r="AJ408" s="5">
        <f t="shared" si="12"/>
        <v>0</v>
      </c>
      <c r="AK408" s="6">
        <v>0.0</v>
      </c>
    </row>
    <row r="409" ht="16.5" customHeight="1">
      <c r="A409" s="7">
        <v>44239.0</v>
      </c>
      <c r="B409" s="8">
        <v>5.355629139072849</v>
      </c>
      <c r="C409" s="8">
        <v>0.21555555555555614</v>
      </c>
      <c r="D409" s="8">
        <v>0.64</v>
      </c>
      <c r="E409" s="8">
        <v>10.891390728476825</v>
      </c>
      <c r="F409" s="8">
        <v>5.137777777777777</v>
      </c>
      <c r="G409" s="8">
        <v>5.41</v>
      </c>
      <c r="H409" s="8">
        <v>0.3536423841059606</v>
      </c>
      <c r="I409" s="8">
        <v>-4.4266666666666685</v>
      </c>
      <c r="J409" s="8">
        <v>-4.05</v>
      </c>
      <c r="K409" s="8">
        <v>10.537748344370868</v>
      </c>
      <c r="L409" s="8">
        <v>9.56444444444444</v>
      </c>
      <c r="M409" s="8">
        <v>9.459999999999999</v>
      </c>
      <c r="N409" s="8">
        <v>61.325165562913895</v>
      </c>
      <c r="O409" s="8">
        <v>56.71333333333335</v>
      </c>
      <c r="P409" s="8">
        <v>47.25000000000001</v>
      </c>
      <c r="Q409" s="8">
        <v>0.44370860927152317</v>
      </c>
      <c r="R409" s="8">
        <v>0.6611111111111111</v>
      </c>
      <c r="S409" s="8">
        <v>0.05</v>
      </c>
      <c r="T409" s="8">
        <v>9.820529801324502</v>
      </c>
      <c r="U409" s="8">
        <v>8.322222222222221</v>
      </c>
      <c r="V409" s="8">
        <v>12.34</v>
      </c>
      <c r="W409" s="8">
        <v>245.94701986754967</v>
      </c>
      <c r="X409" s="8">
        <v>185.0888888888889</v>
      </c>
      <c r="Y409" s="8">
        <v>0.0</v>
      </c>
      <c r="Z409" s="8">
        <v>0.0</v>
      </c>
      <c r="AA409" s="8"/>
      <c r="AB409" s="8"/>
      <c r="AC409" s="8"/>
      <c r="AD409" s="8"/>
      <c r="AE409" s="8"/>
      <c r="AF409" s="8"/>
      <c r="AG409" s="8"/>
      <c r="AH409" s="8">
        <v>0.0</v>
      </c>
      <c r="AI409" s="8">
        <v>0.0</v>
      </c>
      <c r="AJ409" s="8">
        <f t="shared" si="12"/>
        <v>0</v>
      </c>
      <c r="AK409" s="9">
        <v>0.0</v>
      </c>
    </row>
    <row r="410" ht="16.5" customHeight="1">
      <c r="A410" s="4">
        <v>44240.0</v>
      </c>
      <c r="B410" s="5">
        <v>5.2609271523178815</v>
      </c>
      <c r="C410" s="5">
        <v>0.16555555555555546</v>
      </c>
      <c r="D410" s="5">
        <v>1.4899999999999998</v>
      </c>
      <c r="E410" s="5">
        <v>10.815894039735104</v>
      </c>
      <c r="F410" s="5">
        <v>5.111111111111111</v>
      </c>
      <c r="G410" s="5">
        <v>6.55</v>
      </c>
      <c r="H410" s="5">
        <v>0.24503311258278174</v>
      </c>
      <c r="I410" s="5">
        <v>-4.47888888888889</v>
      </c>
      <c r="J410" s="5">
        <v>-3.59</v>
      </c>
      <c r="K410" s="5">
        <v>10.570860927152324</v>
      </c>
      <c r="L410" s="5">
        <v>9.589999999999996</v>
      </c>
      <c r="M410" s="5">
        <v>10.139999999999999</v>
      </c>
      <c r="N410" s="5">
        <v>61.136423841059596</v>
      </c>
      <c r="O410" s="5">
        <v>56.46555555555556</v>
      </c>
      <c r="P410" s="5">
        <v>48.81</v>
      </c>
      <c r="Q410" s="5">
        <v>0.44370860927152317</v>
      </c>
      <c r="R410" s="5">
        <v>0.6611111111111111</v>
      </c>
      <c r="S410" s="5">
        <v>0.05</v>
      </c>
      <c r="T410" s="5">
        <v>9.796026490066225</v>
      </c>
      <c r="U410" s="5">
        <v>8.347777777777775</v>
      </c>
      <c r="V410" s="5">
        <v>12.3</v>
      </c>
      <c r="W410" s="5">
        <v>242.6225165562914</v>
      </c>
      <c r="X410" s="5">
        <v>179.62222222222223</v>
      </c>
      <c r="Y410" s="5">
        <v>0.0</v>
      </c>
      <c r="Z410" s="5">
        <v>0.0</v>
      </c>
      <c r="AA410" s="5"/>
      <c r="AB410" s="5"/>
      <c r="AC410" s="5"/>
      <c r="AD410" s="5"/>
      <c r="AE410" s="5"/>
      <c r="AF410" s="5"/>
      <c r="AG410" s="5"/>
      <c r="AH410" s="5">
        <v>0.0</v>
      </c>
      <c r="AI410" s="5">
        <v>0.0</v>
      </c>
      <c r="AJ410" s="5">
        <f t="shared" si="12"/>
        <v>0</v>
      </c>
      <c r="AK410" s="6">
        <v>0.0</v>
      </c>
    </row>
    <row r="411" ht="16.5" customHeight="1">
      <c r="A411" s="7">
        <v>44241.0</v>
      </c>
      <c r="B411" s="8">
        <v>5.168211920529802</v>
      </c>
      <c r="C411" s="8">
        <v>0.12111111111111134</v>
      </c>
      <c r="D411" s="8">
        <v>2.4699999999999998</v>
      </c>
      <c r="E411" s="8">
        <v>10.744370860927157</v>
      </c>
      <c r="F411" s="8">
        <v>5.097777777777777</v>
      </c>
      <c r="G411" s="8">
        <v>8.02</v>
      </c>
      <c r="H411" s="8">
        <v>0.1390728476821198</v>
      </c>
      <c r="I411" s="8">
        <v>-4.5200000000000005</v>
      </c>
      <c r="J411" s="8">
        <v>-2.87</v>
      </c>
      <c r="K411" s="8">
        <v>10.60529801324504</v>
      </c>
      <c r="L411" s="8">
        <v>9.617777777777775</v>
      </c>
      <c r="M411" s="8">
        <v>10.889999999999999</v>
      </c>
      <c r="N411" s="8">
        <v>60.88278145695364</v>
      </c>
      <c r="O411" s="8">
        <v>56.14111111111112</v>
      </c>
      <c r="P411" s="8">
        <v>49.26</v>
      </c>
      <c r="Q411" s="8">
        <v>0.44370860927152317</v>
      </c>
      <c r="R411" s="8">
        <v>0.6611111111111111</v>
      </c>
      <c r="S411" s="8">
        <v>0.05</v>
      </c>
      <c r="T411" s="8">
        <v>9.785430463576159</v>
      </c>
      <c r="U411" s="8">
        <v>8.381111111111109</v>
      </c>
      <c r="V411" s="8">
        <v>12.35</v>
      </c>
      <c r="W411" s="8">
        <v>238.9205298013245</v>
      </c>
      <c r="X411" s="8">
        <v>174.0222222222222</v>
      </c>
      <c r="Y411" s="8">
        <v>0.0</v>
      </c>
      <c r="Z411" s="8">
        <v>0.0</v>
      </c>
      <c r="AA411" s="8"/>
      <c r="AB411" s="8"/>
      <c r="AC411" s="8"/>
      <c r="AD411" s="8"/>
      <c r="AE411" s="8"/>
      <c r="AF411" s="8"/>
      <c r="AG411" s="8"/>
      <c r="AH411" s="8">
        <v>0.0</v>
      </c>
      <c r="AI411" s="8">
        <v>0.0</v>
      </c>
      <c r="AJ411" s="8">
        <f t="shared" si="12"/>
        <v>0</v>
      </c>
      <c r="AK411" s="9">
        <v>0.0</v>
      </c>
    </row>
    <row r="412" ht="16.5" customHeight="1">
      <c r="A412" s="4">
        <v>44242.0</v>
      </c>
      <c r="B412" s="5">
        <v>5.086092715231788</v>
      </c>
      <c r="C412" s="5">
        <v>0.08777777777777798</v>
      </c>
      <c r="D412" s="5">
        <v>3.35</v>
      </c>
      <c r="E412" s="5">
        <v>10.681456953642392</v>
      </c>
      <c r="F412" s="5">
        <v>5.036666666666665</v>
      </c>
      <c r="G412" s="5">
        <v>9.16</v>
      </c>
      <c r="H412" s="5">
        <v>0.03642384105960312</v>
      </c>
      <c r="I412" s="5">
        <v>-4.527777777777779</v>
      </c>
      <c r="J412" s="5">
        <v>-2.1399999999999997</v>
      </c>
      <c r="K412" s="5">
        <v>10.645033112582789</v>
      </c>
      <c r="L412" s="5">
        <v>9.564444444444442</v>
      </c>
      <c r="M412" s="5">
        <v>11.3</v>
      </c>
      <c r="N412" s="5">
        <v>60.645033112582794</v>
      </c>
      <c r="O412" s="5">
        <v>55.99888888888891</v>
      </c>
      <c r="P412" s="5">
        <v>50.629999999999995</v>
      </c>
      <c r="Q412" s="5">
        <v>0.4271523178807947</v>
      </c>
      <c r="R412" s="5">
        <v>0.6611111111111111</v>
      </c>
      <c r="S412" s="5">
        <v>0.0</v>
      </c>
      <c r="T412" s="5">
        <v>9.790728476821192</v>
      </c>
      <c r="U412" s="5">
        <v>8.34222222222222</v>
      </c>
      <c r="V412" s="5">
        <v>11.59</v>
      </c>
      <c r="W412" s="5">
        <v>231.47019867549668</v>
      </c>
      <c r="X412" s="5">
        <v>175.65555555555557</v>
      </c>
      <c r="Y412" s="5">
        <v>17.8</v>
      </c>
      <c r="Z412" s="5">
        <v>3.0</v>
      </c>
      <c r="AA412" s="5">
        <v>2.0</v>
      </c>
      <c r="AB412" s="5">
        <v>0.0</v>
      </c>
      <c r="AC412" s="5">
        <v>0.0</v>
      </c>
      <c r="AD412" s="5">
        <v>0.0</v>
      </c>
      <c r="AE412" s="5">
        <v>0.0</v>
      </c>
      <c r="AF412" s="5">
        <v>0.0</v>
      </c>
      <c r="AG412" s="5">
        <v>1.0</v>
      </c>
      <c r="AH412" s="5">
        <v>32963.9064798823</v>
      </c>
      <c r="AI412" s="5">
        <v>11740.0</v>
      </c>
      <c r="AJ412" s="5">
        <f t="shared" si="12"/>
        <v>32784083.9</v>
      </c>
      <c r="AK412" s="6">
        <v>3.67123E7</v>
      </c>
    </row>
    <row r="413" ht="16.5" customHeight="1">
      <c r="A413" s="7">
        <v>44243.0</v>
      </c>
      <c r="B413" s="8">
        <v>4.9794701986754974</v>
      </c>
      <c r="C413" s="8">
        <v>-0.02555555555555526</v>
      </c>
      <c r="D413" s="8">
        <v>3.6300000000000003</v>
      </c>
      <c r="E413" s="8">
        <v>10.579470198675503</v>
      </c>
      <c r="F413" s="8">
        <v>4.92111111111111</v>
      </c>
      <c r="G413" s="8">
        <v>9.24</v>
      </c>
      <c r="H413" s="8">
        <v>-0.09867549668874141</v>
      </c>
      <c r="I413" s="8">
        <v>-4.66888888888889</v>
      </c>
      <c r="J413" s="8">
        <v>-1.9300000000000002</v>
      </c>
      <c r="K413" s="8">
        <v>10.678145695364247</v>
      </c>
      <c r="L413" s="8">
        <v>9.589999999999996</v>
      </c>
      <c r="M413" s="8">
        <v>11.17</v>
      </c>
      <c r="N413" s="8">
        <v>60.48410596026491</v>
      </c>
      <c r="O413" s="8">
        <v>55.81777777777779</v>
      </c>
      <c r="P413" s="8">
        <v>51.8</v>
      </c>
      <c r="Q413" s="8">
        <v>0.4304635761589404</v>
      </c>
      <c r="R413" s="8">
        <v>0.6611111111111111</v>
      </c>
      <c r="S413" s="8">
        <v>0.05</v>
      </c>
      <c r="T413" s="8">
        <v>9.819205298013244</v>
      </c>
      <c r="U413" s="8">
        <v>8.406666666666665</v>
      </c>
      <c r="V413" s="8">
        <v>11.6</v>
      </c>
      <c r="W413" s="8">
        <v>227.66887417218544</v>
      </c>
      <c r="X413" s="8">
        <v>177.0</v>
      </c>
      <c r="Y413" s="8">
        <v>76.6</v>
      </c>
      <c r="Z413" s="8">
        <v>2.35</v>
      </c>
      <c r="AA413" s="8">
        <v>4.0</v>
      </c>
      <c r="AB413" s="8">
        <v>2.0</v>
      </c>
      <c r="AC413" s="8">
        <v>2.0</v>
      </c>
      <c r="AD413" s="8">
        <v>6.0</v>
      </c>
      <c r="AE413" s="8">
        <v>0.0</v>
      </c>
      <c r="AF413" s="8">
        <v>0.0</v>
      </c>
      <c r="AG413" s="8">
        <v>13.0</v>
      </c>
      <c r="AH413" s="8">
        <v>44579.66187707297</v>
      </c>
      <c r="AI413" s="8">
        <v>17090.0</v>
      </c>
      <c r="AJ413" s="8">
        <f t="shared" si="12"/>
        <v>45570683</v>
      </c>
      <c r="AK413" s="9">
        <v>5.1031E7</v>
      </c>
    </row>
    <row r="414" ht="16.5" customHeight="1">
      <c r="A414" s="4">
        <v>44244.0</v>
      </c>
      <c r="B414" s="5">
        <v>4.820529801324504</v>
      </c>
      <c r="C414" s="5">
        <v>-0.24777777777777768</v>
      </c>
      <c r="D414" s="5">
        <v>2.79</v>
      </c>
      <c r="E414" s="5">
        <v>10.407284768211927</v>
      </c>
      <c r="F414" s="5">
        <v>4.684444444444443</v>
      </c>
      <c r="G414" s="5">
        <v>7.94</v>
      </c>
      <c r="H414" s="5">
        <v>-0.24238410596026477</v>
      </c>
      <c r="I414" s="5">
        <v>-4.896666666666667</v>
      </c>
      <c r="J414" s="5">
        <v>-2.5</v>
      </c>
      <c r="K414" s="5">
        <v>10.649668874172193</v>
      </c>
      <c r="L414" s="5">
        <v>9.58111111111111</v>
      </c>
      <c r="M414" s="5">
        <v>10.440000000000001</v>
      </c>
      <c r="N414" s="5">
        <v>60.38741721854306</v>
      </c>
      <c r="O414" s="5">
        <v>55.363333333333344</v>
      </c>
      <c r="P414" s="5">
        <v>51.190000000000005</v>
      </c>
      <c r="Q414" s="5">
        <v>0.4304635761589404</v>
      </c>
      <c r="R414" s="5">
        <v>0.6555555555555556</v>
      </c>
      <c r="S414" s="5">
        <v>0.05</v>
      </c>
      <c r="T414" s="5">
        <v>9.784105960264903</v>
      </c>
      <c r="U414" s="5">
        <v>8.463333333333331</v>
      </c>
      <c r="V414" s="5">
        <v>11.34</v>
      </c>
      <c r="W414" s="5">
        <v>227.66887417218544</v>
      </c>
      <c r="X414" s="5">
        <v>161.11111111111111</v>
      </c>
      <c r="Y414" s="5">
        <v>76.6</v>
      </c>
      <c r="Z414" s="5">
        <v>2.28</v>
      </c>
      <c r="AA414" s="5">
        <v>8.0</v>
      </c>
      <c r="AB414" s="5">
        <v>6.0</v>
      </c>
      <c r="AC414" s="5">
        <v>2.0</v>
      </c>
      <c r="AD414" s="5">
        <v>11.0</v>
      </c>
      <c r="AE414" s="5">
        <v>0.0</v>
      </c>
      <c r="AF414" s="5">
        <v>0.0</v>
      </c>
      <c r="AG414" s="5">
        <v>25.0</v>
      </c>
      <c r="AH414" s="5">
        <v>55774.86362377596</v>
      </c>
      <c r="AI414" s="5">
        <v>26935.0</v>
      </c>
      <c r="AJ414" s="5">
        <f t="shared" si="12"/>
        <v>79743471.2</v>
      </c>
      <c r="AK414" s="6">
        <v>8.92984E7</v>
      </c>
    </row>
    <row r="415" ht="16.5" customHeight="1">
      <c r="A415" s="7">
        <v>44245.0</v>
      </c>
      <c r="B415" s="8">
        <v>4.658940397350994</v>
      </c>
      <c r="C415" s="8">
        <v>-0.5099999999999997</v>
      </c>
      <c r="D415" s="8">
        <v>1.3200000000000005</v>
      </c>
      <c r="E415" s="8">
        <v>10.209933774834443</v>
      </c>
      <c r="F415" s="8">
        <v>4.40111111111111</v>
      </c>
      <c r="G415" s="8">
        <v>6.34</v>
      </c>
      <c r="H415" s="8">
        <v>-0.39337748344370843</v>
      </c>
      <c r="I415" s="8">
        <v>-5.123333333333335</v>
      </c>
      <c r="J415" s="8">
        <v>-3.63</v>
      </c>
      <c r="K415" s="8">
        <v>10.603311258278152</v>
      </c>
      <c r="L415" s="8">
        <v>9.524444444444443</v>
      </c>
      <c r="M415" s="8">
        <v>9.97</v>
      </c>
      <c r="N415" s="8">
        <v>60.11655629139073</v>
      </c>
      <c r="O415" s="8">
        <v>54.88111111111111</v>
      </c>
      <c r="P415" s="8">
        <v>50.50000000000001</v>
      </c>
      <c r="Q415" s="8">
        <v>0.423841059602649</v>
      </c>
      <c r="R415" s="8">
        <v>0.2833333333333333</v>
      </c>
      <c r="S415" s="8">
        <v>0.05</v>
      </c>
      <c r="T415" s="8">
        <v>9.82384105960265</v>
      </c>
      <c r="U415" s="8">
        <v>8.623333333333331</v>
      </c>
      <c r="V415" s="8">
        <v>11.71</v>
      </c>
      <c r="W415" s="8">
        <v>221.5496688741722</v>
      </c>
      <c r="X415" s="8">
        <v>150.64444444444445</v>
      </c>
      <c r="Y415" s="8">
        <v>76.6</v>
      </c>
      <c r="Z415" s="8">
        <v>1.47</v>
      </c>
      <c r="AA415" s="8">
        <v>1.0</v>
      </c>
      <c r="AB415" s="8">
        <v>4.0</v>
      </c>
      <c r="AC415" s="8">
        <v>2.0</v>
      </c>
      <c r="AD415" s="8">
        <v>11.0</v>
      </c>
      <c r="AE415" s="8">
        <v>0.0</v>
      </c>
      <c r="AF415" s="8">
        <v>0.0</v>
      </c>
      <c r="AG415" s="8">
        <v>15.0</v>
      </c>
      <c r="AH415" s="8">
        <v>60944.19338740069</v>
      </c>
      <c r="AI415" s="8">
        <v>10320.0</v>
      </c>
      <c r="AJ415" s="8">
        <f t="shared" si="12"/>
        <v>35796976.6</v>
      </c>
      <c r="AK415" s="9">
        <v>4.00862E7</v>
      </c>
    </row>
    <row r="416" ht="16.5" customHeight="1">
      <c r="A416" s="4">
        <v>44246.0</v>
      </c>
      <c r="B416" s="5">
        <v>4.496688741721855</v>
      </c>
      <c r="C416" s="5">
        <v>-0.6533333333333332</v>
      </c>
      <c r="D416" s="5">
        <v>0.76</v>
      </c>
      <c r="E416" s="5">
        <v>10.034437086092721</v>
      </c>
      <c r="F416" s="5">
        <v>4.255555555555555</v>
      </c>
      <c r="G416" s="5">
        <v>5.919999999999998</v>
      </c>
      <c r="H416" s="5">
        <v>-0.5470198675496687</v>
      </c>
      <c r="I416" s="5">
        <v>-5.2522222222222235</v>
      </c>
      <c r="J416" s="5">
        <v>-4.359999999999999</v>
      </c>
      <c r="K416" s="5">
        <v>10.58145695364239</v>
      </c>
      <c r="L416" s="5">
        <v>9.507777777777775</v>
      </c>
      <c r="M416" s="5">
        <v>10.280000000000001</v>
      </c>
      <c r="N416" s="5">
        <v>60.00860927152318</v>
      </c>
      <c r="O416" s="5">
        <v>54.580000000000005</v>
      </c>
      <c r="P416" s="5">
        <v>51.68000000000001</v>
      </c>
      <c r="Q416" s="5">
        <v>0.423841059602649</v>
      </c>
      <c r="R416" s="5">
        <v>0.2833333333333333</v>
      </c>
      <c r="S416" s="5">
        <v>0.05</v>
      </c>
      <c r="T416" s="5">
        <v>9.79933774834437</v>
      </c>
      <c r="U416" s="5">
        <v>8.749999999999998</v>
      </c>
      <c r="V416" s="5">
        <v>11.86</v>
      </c>
      <c r="W416" s="5">
        <v>220.96688741721854</v>
      </c>
      <c r="X416" s="5">
        <v>150.64444444444445</v>
      </c>
      <c r="Y416" s="5">
        <v>76.6</v>
      </c>
      <c r="Z416" s="5">
        <v>2.19</v>
      </c>
      <c r="AA416" s="5">
        <v>5.0</v>
      </c>
      <c r="AB416" s="5">
        <v>4.0</v>
      </c>
      <c r="AC416" s="5">
        <v>3.0</v>
      </c>
      <c r="AD416" s="5">
        <v>9.0</v>
      </c>
      <c r="AE416" s="5">
        <v>0.0</v>
      </c>
      <c r="AF416" s="5">
        <v>0.0</v>
      </c>
      <c r="AG416" s="5">
        <v>20.0</v>
      </c>
      <c r="AH416" s="5">
        <v>60483.41582696047</v>
      </c>
      <c r="AI416" s="5">
        <v>21130.0</v>
      </c>
      <c r="AJ416" s="5">
        <f t="shared" si="12"/>
        <v>67741729.8</v>
      </c>
      <c r="AK416" s="6">
        <v>7.58586E7</v>
      </c>
    </row>
    <row r="417" ht="16.5" customHeight="1">
      <c r="A417" s="7">
        <v>44247.0</v>
      </c>
      <c r="B417" s="8">
        <v>4.401324503311259</v>
      </c>
      <c r="C417" s="8">
        <v>-0.6888888888888891</v>
      </c>
      <c r="D417" s="8">
        <v>0.9800000000000001</v>
      </c>
      <c r="E417" s="8">
        <v>9.937748344370869</v>
      </c>
      <c r="F417" s="8">
        <v>4.239999999999999</v>
      </c>
      <c r="G417" s="8">
        <v>6.51</v>
      </c>
      <c r="H417" s="8">
        <v>-0.6417218543046356</v>
      </c>
      <c r="I417" s="8">
        <v>-5.291111111111112</v>
      </c>
      <c r="J417" s="8">
        <v>-4.35</v>
      </c>
      <c r="K417" s="8">
        <v>10.579470198675502</v>
      </c>
      <c r="L417" s="8">
        <v>9.531111111111109</v>
      </c>
      <c r="M417" s="8">
        <v>10.86</v>
      </c>
      <c r="N417" s="8">
        <v>59.83907284768211</v>
      </c>
      <c r="O417" s="8">
        <v>54.25222222222222</v>
      </c>
      <c r="P417" s="8">
        <v>52.96</v>
      </c>
      <c r="Q417" s="8">
        <v>0.423841059602649</v>
      </c>
      <c r="R417" s="8">
        <v>0.2833333333333333</v>
      </c>
      <c r="S417" s="8">
        <v>0.05</v>
      </c>
      <c r="T417" s="8">
        <v>9.788741721854304</v>
      </c>
      <c r="U417" s="8">
        <v>8.829999999999998</v>
      </c>
      <c r="V417" s="8">
        <v>11.969999999999999</v>
      </c>
      <c r="W417" s="8">
        <v>217.18543046357615</v>
      </c>
      <c r="X417" s="8">
        <v>149.7888888888889</v>
      </c>
      <c r="Y417" s="8">
        <v>76.6</v>
      </c>
      <c r="Z417" s="8">
        <v>1.6</v>
      </c>
      <c r="AA417" s="8">
        <v>4.0</v>
      </c>
      <c r="AB417" s="8">
        <v>3.0</v>
      </c>
      <c r="AC417" s="8">
        <v>3.0</v>
      </c>
      <c r="AD417" s="8">
        <v>12.0</v>
      </c>
      <c r="AE417" s="8">
        <v>0.0</v>
      </c>
      <c r="AF417" s="8">
        <v>0.0</v>
      </c>
      <c r="AG417" s="8">
        <v>22.0</v>
      </c>
      <c r="AH417" s="8">
        <v>56373.69765312024</v>
      </c>
      <c r="AI417" s="8">
        <v>15844.0</v>
      </c>
      <c r="AJ417" s="8">
        <f t="shared" si="12"/>
        <v>46323482</v>
      </c>
      <c r="AK417" s="9">
        <v>5.1874E7</v>
      </c>
    </row>
    <row r="418" ht="16.5" customHeight="1">
      <c r="A418" s="4">
        <v>44248.0</v>
      </c>
      <c r="B418" s="5">
        <v>4.345695364238412</v>
      </c>
      <c r="C418" s="5">
        <v>-0.6788888888888893</v>
      </c>
      <c r="D418" s="5">
        <v>1.5600000000000003</v>
      </c>
      <c r="E418" s="5">
        <v>9.886092715231795</v>
      </c>
      <c r="F418" s="5">
        <v>4.29</v>
      </c>
      <c r="G418" s="5">
        <v>7.419999999999999</v>
      </c>
      <c r="H418" s="5">
        <v>-0.7185430463576157</v>
      </c>
      <c r="I418" s="5">
        <v>-5.343333333333335</v>
      </c>
      <c r="J418" s="5">
        <v>-3.96</v>
      </c>
      <c r="K418" s="5">
        <v>10.604635761589407</v>
      </c>
      <c r="L418" s="5">
        <v>9.633333333333333</v>
      </c>
      <c r="M418" s="5">
        <v>11.379999999999999</v>
      </c>
      <c r="N418" s="5">
        <v>59.68476821192053</v>
      </c>
      <c r="O418" s="5">
        <v>53.977777777777774</v>
      </c>
      <c r="P418" s="5">
        <v>52.25</v>
      </c>
      <c r="Q418" s="5">
        <v>0.423841059602649</v>
      </c>
      <c r="R418" s="5">
        <v>0.2388888888888889</v>
      </c>
      <c r="S418" s="5">
        <v>0.05</v>
      </c>
      <c r="T418" s="5">
        <v>9.79933774834437</v>
      </c>
      <c r="U418" s="5">
        <v>8.938888888888888</v>
      </c>
      <c r="V418" s="5">
        <v>12.11</v>
      </c>
      <c r="W418" s="5">
        <v>214.2913907284768</v>
      </c>
      <c r="X418" s="5">
        <v>142.01111111111112</v>
      </c>
      <c r="Y418" s="5">
        <v>76.6</v>
      </c>
      <c r="Z418" s="5">
        <v>0.0</v>
      </c>
      <c r="AA418" s="5"/>
      <c r="AB418" s="5"/>
      <c r="AC418" s="5"/>
      <c r="AD418" s="5"/>
      <c r="AE418" s="5"/>
      <c r="AF418" s="5"/>
      <c r="AG418" s="5"/>
      <c r="AH418" s="5">
        <v>0.0</v>
      </c>
      <c r="AI418" s="5">
        <v>0.0</v>
      </c>
      <c r="AJ418" s="5">
        <f t="shared" si="12"/>
        <v>0</v>
      </c>
      <c r="AK418" s="6">
        <v>0.0</v>
      </c>
    </row>
    <row r="419" ht="16.5" customHeight="1">
      <c r="A419" s="7">
        <v>44249.0</v>
      </c>
      <c r="B419" s="8">
        <v>4.317880794701988</v>
      </c>
      <c r="C419" s="8">
        <v>-0.578888888888889</v>
      </c>
      <c r="D419" s="8">
        <v>2.3300000000000005</v>
      </c>
      <c r="E419" s="8">
        <v>9.879470198675502</v>
      </c>
      <c r="F419" s="8">
        <v>4.453333333333333</v>
      </c>
      <c r="G419" s="8">
        <v>8.52</v>
      </c>
      <c r="H419" s="8">
        <v>-0.7768211920529796</v>
      </c>
      <c r="I419" s="8">
        <v>-5.310000000000001</v>
      </c>
      <c r="J419" s="8">
        <v>-3.5800000000000005</v>
      </c>
      <c r="K419" s="8">
        <v>10.65629139072848</v>
      </c>
      <c r="L419" s="8">
        <v>9.763333333333332</v>
      </c>
      <c r="M419" s="8">
        <v>12.100000000000001</v>
      </c>
      <c r="N419" s="8">
        <v>59.44635761589404</v>
      </c>
      <c r="O419" s="8">
        <v>53.80666666666667</v>
      </c>
      <c r="P419" s="8">
        <v>50.199999999999996</v>
      </c>
      <c r="Q419" s="8">
        <v>0.423841059602649</v>
      </c>
      <c r="R419" s="8">
        <v>0.2388888888888889</v>
      </c>
      <c r="S419" s="8">
        <v>0.05</v>
      </c>
      <c r="T419" s="8">
        <v>9.827814569536423</v>
      </c>
      <c r="U419" s="8">
        <v>8.979999999999999</v>
      </c>
      <c r="V419" s="8">
        <v>12.43</v>
      </c>
      <c r="W419" s="8">
        <v>211.7682119205298</v>
      </c>
      <c r="X419" s="8">
        <v>142.01111111111112</v>
      </c>
      <c r="Y419" s="8">
        <v>76.6</v>
      </c>
      <c r="Z419" s="8">
        <v>1.96</v>
      </c>
      <c r="AA419" s="8">
        <v>15.0</v>
      </c>
      <c r="AB419" s="8">
        <v>5.0</v>
      </c>
      <c r="AC419" s="8">
        <v>4.0</v>
      </c>
      <c r="AD419" s="8">
        <v>11.0</v>
      </c>
      <c r="AE419" s="8">
        <v>0.0</v>
      </c>
      <c r="AF419" s="8">
        <v>0.0</v>
      </c>
      <c r="AG419" s="8">
        <v>31.0</v>
      </c>
      <c r="AH419" s="8">
        <v>53631.56612855111</v>
      </c>
      <c r="AI419" s="8">
        <v>65660.0</v>
      </c>
      <c r="AJ419" s="8">
        <f t="shared" si="12"/>
        <v>187858891.9</v>
      </c>
      <c r="AK419" s="9">
        <v>2.103683E8</v>
      </c>
    </row>
    <row r="420" ht="16.5" customHeight="1">
      <c r="A420" s="4">
        <v>44250.0</v>
      </c>
      <c r="B420" s="5">
        <v>4.279470198675498</v>
      </c>
      <c r="C420" s="5">
        <v>-0.47666666666666674</v>
      </c>
      <c r="D420" s="5">
        <v>2.98</v>
      </c>
      <c r="E420" s="5">
        <v>9.841059602649011</v>
      </c>
      <c r="F420" s="5">
        <v>4.552222222222222</v>
      </c>
      <c r="G420" s="5">
        <v>8.83</v>
      </c>
      <c r="H420" s="5">
        <v>-0.8357615894039734</v>
      </c>
      <c r="I420" s="5">
        <v>-5.246666666666669</v>
      </c>
      <c r="J420" s="5">
        <v>-3.09</v>
      </c>
      <c r="K420" s="5">
        <v>10.676821192052985</v>
      </c>
      <c r="L420" s="5">
        <v>9.798888888888888</v>
      </c>
      <c r="M420" s="5">
        <v>11.920000000000002</v>
      </c>
      <c r="N420" s="5">
        <v>59.206622516556294</v>
      </c>
      <c r="O420" s="5">
        <v>53.510000000000005</v>
      </c>
      <c r="P420" s="5">
        <v>48.949999999999996</v>
      </c>
      <c r="Q420" s="5">
        <v>0.423841059602649</v>
      </c>
      <c r="R420" s="5">
        <v>0.2388888888888889</v>
      </c>
      <c r="S420" s="5">
        <v>0.05</v>
      </c>
      <c r="T420" s="5">
        <v>9.850331125827813</v>
      </c>
      <c r="U420" s="5">
        <v>9.06</v>
      </c>
      <c r="V420" s="5">
        <v>12.5</v>
      </c>
      <c r="W420" s="5">
        <v>210.9205298013245</v>
      </c>
      <c r="X420" s="5">
        <v>142.01111111111112</v>
      </c>
      <c r="Y420" s="5">
        <v>76.6</v>
      </c>
      <c r="Z420" s="5">
        <v>1.28</v>
      </c>
      <c r="AA420" s="5">
        <v>15.0</v>
      </c>
      <c r="AB420" s="5">
        <v>8.0</v>
      </c>
      <c r="AC420" s="5">
        <v>5.0</v>
      </c>
      <c r="AD420" s="5">
        <v>24.0</v>
      </c>
      <c r="AE420" s="5">
        <v>0.0</v>
      </c>
      <c r="AF420" s="5">
        <v>0.0</v>
      </c>
      <c r="AG420" s="5">
        <v>47.0</v>
      </c>
      <c r="AH420" s="5">
        <v>57490.88265641707</v>
      </c>
      <c r="AI420" s="5">
        <v>90949.0</v>
      </c>
      <c r="AJ420" s="5">
        <f t="shared" si="12"/>
        <v>321329172.3</v>
      </c>
      <c r="AK420" s="6">
        <v>3.598311E8</v>
      </c>
    </row>
    <row r="421" ht="16.5" customHeight="1">
      <c r="A421" s="7">
        <v>44251.0</v>
      </c>
      <c r="B421" s="8">
        <v>4.177483443708611</v>
      </c>
      <c r="C421" s="8">
        <v>-0.4977777777777778</v>
      </c>
      <c r="D421" s="8">
        <v>2.5700000000000003</v>
      </c>
      <c r="E421" s="8">
        <v>9.727152317880797</v>
      </c>
      <c r="F421" s="8">
        <v>4.523333333333334</v>
      </c>
      <c r="G421" s="8">
        <v>7.92</v>
      </c>
      <c r="H421" s="8">
        <v>-0.9324503311258273</v>
      </c>
      <c r="I421" s="8">
        <v>-5.240000000000001</v>
      </c>
      <c r="J421" s="8">
        <v>-3.22</v>
      </c>
      <c r="K421" s="8">
        <v>10.659602649006626</v>
      </c>
      <c r="L421" s="8">
        <v>9.763333333333332</v>
      </c>
      <c r="M421" s="8">
        <v>11.14</v>
      </c>
      <c r="N421" s="8">
        <v>58.90331125827816</v>
      </c>
      <c r="O421" s="8">
        <v>53.166666666666664</v>
      </c>
      <c r="P421" s="8">
        <v>47.64999999999999</v>
      </c>
      <c r="Q421" s="8">
        <v>0.423841059602649</v>
      </c>
      <c r="R421" s="8">
        <v>0.2388888888888889</v>
      </c>
      <c r="S421" s="8">
        <v>0.05</v>
      </c>
      <c r="T421" s="8">
        <v>9.884105960264899</v>
      </c>
      <c r="U421" s="8">
        <v>9.11888888888889</v>
      </c>
      <c r="V421" s="8">
        <v>12.690000000000001</v>
      </c>
      <c r="W421" s="8">
        <v>208.25827814569536</v>
      </c>
      <c r="X421" s="8">
        <v>142.01111111111112</v>
      </c>
      <c r="Y421" s="8">
        <v>76.6</v>
      </c>
      <c r="Z421" s="8">
        <v>2.08</v>
      </c>
      <c r="AA421" s="8">
        <v>20.0</v>
      </c>
      <c r="AB421" s="8">
        <v>7.0</v>
      </c>
      <c r="AC421" s="8">
        <v>4.0</v>
      </c>
      <c r="AD421" s="8">
        <v>9.0</v>
      </c>
      <c r="AE421" s="8">
        <v>0.0</v>
      </c>
      <c r="AF421" s="8">
        <v>0.0</v>
      </c>
      <c r="AG421" s="8">
        <v>38.0</v>
      </c>
      <c r="AH421" s="8">
        <v>44570.01174880896</v>
      </c>
      <c r="AI421" s="8">
        <v>75494.0</v>
      </c>
      <c r="AJ421" s="8">
        <f t="shared" si="12"/>
        <v>212673665.2</v>
      </c>
      <c r="AK421" s="9">
        <v>2.381564E8</v>
      </c>
    </row>
    <row r="422" ht="16.5" customHeight="1">
      <c r="A422" s="4">
        <v>44252.0</v>
      </c>
      <c r="B422" s="5">
        <v>4.0827814569536445</v>
      </c>
      <c r="C422" s="5">
        <v>-0.5366666666666666</v>
      </c>
      <c r="D422" s="5">
        <v>2.0700000000000003</v>
      </c>
      <c r="E422" s="5">
        <v>9.639072847682122</v>
      </c>
      <c r="F422" s="5">
        <v>4.504444444444445</v>
      </c>
      <c r="G422" s="5">
        <v>7.63</v>
      </c>
      <c r="H422" s="5">
        <v>-1.0331125827814567</v>
      </c>
      <c r="I422" s="5">
        <v>-5.2777777777777795</v>
      </c>
      <c r="J422" s="5">
        <v>-3.81</v>
      </c>
      <c r="K422" s="5">
        <v>10.672185430463578</v>
      </c>
      <c r="L422" s="5">
        <v>9.78222222222222</v>
      </c>
      <c r="M422" s="5">
        <v>11.440000000000001</v>
      </c>
      <c r="N422" s="5">
        <v>58.70264900662252</v>
      </c>
      <c r="O422" s="5">
        <v>52.93777777777776</v>
      </c>
      <c r="P422" s="5">
        <v>46.82999999999999</v>
      </c>
      <c r="Q422" s="5">
        <v>0.423841059602649</v>
      </c>
      <c r="R422" s="5">
        <v>0.2388888888888889</v>
      </c>
      <c r="S422" s="5">
        <v>0.05</v>
      </c>
      <c r="T422" s="5">
        <v>9.89867549668874</v>
      </c>
      <c r="U422" s="5">
        <v>9.19111111111111</v>
      </c>
      <c r="V422" s="5">
        <v>13.52</v>
      </c>
      <c r="W422" s="5">
        <v>208.0662251655629</v>
      </c>
      <c r="X422" s="5">
        <v>142.01111111111112</v>
      </c>
      <c r="Y422" s="5">
        <v>58.8</v>
      </c>
      <c r="Z422" s="5">
        <v>1.55</v>
      </c>
      <c r="AA422" s="5">
        <v>7.0</v>
      </c>
      <c r="AB422" s="5">
        <v>5.0</v>
      </c>
      <c r="AC422" s="5">
        <v>5.0</v>
      </c>
      <c r="AD422" s="5">
        <v>21.0</v>
      </c>
      <c r="AE422" s="5">
        <v>0.0</v>
      </c>
      <c r="AF422" s="5">
        <v>0.0</v>
      </c>
      <c r="AG422" s="5">
        <v>32.0</v>
      </c>
      <c r="AH422" s="5">
        <v>55829.42216524528</v>
      </c>
      <c r="AI422" s="5">
        <v>40310.0</v>
      </c>
      <c r="AJ422" s="5">
        <f t="shared" si="12"/>
        <v>115035545.6</v>
      </c>
      <c r="AK422" s="6">
        <v>1.288192E8</v>
      </c>
    </row>
    <row r="423" ht="16.5" customHeight="1">
      <c r="A423" s="7">
        <v>44253.0</v>
      </c>
      <c r="B423" s="8">
        <v>3.993377483443711</v>
      </c>
      <c r="C423" s="8">
        <v>-0.5599999999999999</v>
      </c>
      <c r="D423" s="8">
        <v>2.09</v>
      </c>
      <c r="E423" s="8">
        <v>9.537086092715233</v>
      </c>
      <c r="F423" s="8">
        <v>4.504444444444446</v>
      </c>
      <c r="G423" s="8">
        <v>7.840000000000001</v>
      </c>
      <c r="H423" s="8">
        <v>-1.1231788079470206</v>
      </c>
      <c r="I423" s="8">
        <v>-5.320000000000001</v>
      </c>
      <c r="J423" s="8">
        <v>-3.6399999999999997</v>
      </c>
      <c r="K423" s="8">
        <v>10.660264900662256</v>
      </c>
      <c r="L423" s="8">
        <v>9.824444444444444</v>
      </c>
      <c r="M423" s="8">
        <v>11.48</v>
      </c>
      <c r="N423" s="8">
        <v>58.6543046357616</v>
      </c>
      <c r="O423" s="8">
        <v>53.027777777777764</v>
      </c>
      <c r="P423" s="8">
        <v>47.18999999999999</v>
      </c>
      <c r="Q423" s="8">
        <v>0.423841059602649</v>
      </c>
      <c r="R423" s="8">
        <v>0.2388888888888889</v>
      </c>
      <c r="S423" s="8">
        <v>0.0</v>
      </c>
      <c r="T423" s="8">
        <v>9.83841059602649</v>
      </c>
      <c r="U423" s="8">
        <v>9.18</v>
      </c>
      <c r="V423" s="8">
        <v>13.11</v>
      </c>
      <c r="W423" s="8">
        <v>205.7086092715232</v>
      </c>
      <c r="X423" s="8">
        <v>144.25555555555556</v>
      </c>
      <c r="Y423" s="8">
        <v>20.2</v>
      </c>
      <c r="Z423" s="8">
        <v>1.48</v>
      </c>
      <c r="AA423" s="8">
        <v>5.0</v>
      </c>
      <c r="AB423" s="8">
        <v>4.0</v>
      </c>
      <c r="AC423" s="8">
        <v>3.0</v>
      </c>
      <c r="AD423" s="8">
        <v>14.0</v>
      </c>
      <c r="AE423" s="8">
        <v>0.0</v>
      </c>
      <c r="AF423" s="8">
        <v>0.0</v>
      </c>
      <c r="AG423" s="8">
        <v>25.0</v>
      </c>
      <c r="AH423" s="8">
        <v>55796.54057537833</v>
      </c>
      <c r="AI423" s="8">
        <v>28200.0</v>
      </c>
      <c r="AJ423" s="8">
        <f t="shared" si="12"/>
        <v>73066420.9</v>
      </c>
      <c r="AK423" s="9">
        <v>8.18213E7</v>
      </c>
    </row>
    <row r="424" ht="16.5" customHeight="1">
      <c r="A424" s="4">
        <v>44254.0</v>
      </c>
      <c r="B424" s="5">
        <v>3.9271523178807968</v>
      </c>
      <c r="C424" s="5">
        <v>-0.5044444444444443</v>
      </c>
      <c r="D424" s="5">
        <v>3.12</v>
      </c>
      <c r="E424" s="5">
        <v>9.458940397350995</v>
      </c>
      <c r="F424" s="5">
        <v>4.600000000000001</v>
      </c>
      <c r="G424" s="5">
        <v>9.28</v>
      </c>
      <c r="H424" s="5">
        <v>-1.1754966887417229</v>
      </c>
      <c r="I424" s="5">
        <v>-5.294444444444446</v>
      </c>
      <c r="J424" s="5">
        <v>-2.7800000000000002</v>
      </c>
      <c r="K424" s="5">
        <v>10.634437086092719</v>
      </c>
      <c r="L424" s="5">
        <v>9.894444444444444</v>
      </c>
      <c r="M424" s="5">
        <v>12.06</v>
      </c>
      <c r="N424" s="5">
        <v>58.50596026490065</v>
      </c>
      <c r="O424" s="5">
        <v>53.12999999999999</v>
      </c>
      <c r="P424" s="5">
        <v>47.89999999999999</v>
      </c>
      <c r="Q424" s="5">
        <v>0.423841059602649</v>
      </c>
      <c r="R424" s="5">
        <v>0.2388888888888889</v>
      </c>
      <c r="S424" s="5">
        <v>0.0</v>
      </c>
      <c r="T424" s="5">
        <v>9.823841059602648</v>
      </c>
      <c r="U424" s="5">
        <v>9.232222222222223</v>
      </c>
      <c r="V424" s="5">
        <v>13.870000000000001</v>
      </c>
      <c r="W424" s="5">
        <v>200.78807947019868</v>
      </c>
      <c r="X424" s="5">
        <v>144.25555555555556</v>
      </c>
      <c r="Y424" s="5">
        <v>20.2</v>
      </c>
      <c r="Z424" s="5">
        <v>0.76</v>
      </c>
      <c r="AA424" s="5">
        <v>0.0</v>
      </c>
      <c r="AB424" s="5">
        <v>2.0</v>
      </c>
      <c r="AC424" s="5">
        <v>2.0</v>
      </c>
      <c r="AD424" s="5">
        <v>8.0</v>
      </c>
      <c r="AE424" s="5">
        <v>0.0</v>
      </c>
      <c r="AF424" s="5">
        <v>0.0</v>
      </c>
      <c r="AG424" s="5">
        <v>12.0</v>
      </c>
      <c r="AH424" s="5">
        <v>66866.85412626588</v>
      </c>
      <c r="AI424" s="5">
        <v>4920.0</v>
      </c>
      <c r="AJ424" s="5">
        <f t="shared" si="12"/>
        <v>15412108.4</v>
      </c>
      <c r="AK424" s="6">
        <v>1.72588E7</v>
      </c>
    </row>
    <row r="425" ht="16.5" customHeight="1">
      <c r="A425" s="7">
        <v>44255.0</v>
      </c>
      <c r="B425" s="8">
        <v>3.8456953642384133</v>
      </c>
      <c r="C425" s="8">
        <v>-0.46888888888888886</v>
      </c>
      <c r="D425" s="8">
        <v>4.33</v>
      </c>
      <c r="E425" s="8">
        <v>9.357615894039736</v>
      </c>
      <c r="F425" s="8">
        <v>4.646666666666667</v>
      </c>
      <c r="G425" s="8">
        <v>10.74</v>
      </c>
      <c r="H425" s="8">
        <v>-1.2417218543046362</v>
      </c>
      <c r="I425" s="8">
        <v>-5.264444444444446</v>
      </c>
      <c r="J425" s="8">
        <v>-1.7800000000000005</v>
      </c>
      <c r="K425" s="8">
        <v>10.599337748344373</v>
      </c>
      <c r="L425" s="8">
        <v>9.911111111111108</v>
      </c>
      <c r="M425" s="8">
        <v>12.52</v>
      </c>
      <c r="N425" s="8">
        <v>58.42715231788078</v>
      </c>
      <c r="O425" s="8">
        <v>53.23111111111109</v>
      </c>
      <c r="P425" s="8">
        <v>50.25999999999999</v>
      </c>
      <c r="Q425" s="8">
        <v>0.423841059602649</v>
      </c>
      <c r="R425" s="8">
        <v>0.2388888888888889</v>
      </c>
      <c r="S425" s="8">
        <v>0.0</v>
      </c>
      <c r="T425" s="8">
        <v>9.797350993377483</v>
      </c>
      <c r="U425" s="8">
        <v>9.251111111111113</v>
      </c>
      <c r="V425" s="8">
        <v>13.49</v>
      </c>
      <c r="W425" s="8">
        <v>196.6953642384106</v>
      </c>
      <c r="X425" s="8">
        <v>144.25555555555556</v>
      </c>
      <c r="Y425" s="8">
        <v>20.2</v>
      </c>
      <c r="Z425" s="8">
        <v>0.0</v>
      </c>
      <c r="AA425" s="8"/>
      <c r="AB425" s="8"/>
      <c r="AC425" s="8"/>
      <c r="AD425" s="8"/>
      <c r="AE425" s="8"/>
      <c r="AF425" s="8"/>
      <c r="AG425" s="8"/>
      <c r="AH425" s="8">
        <v>0.0</v>
      </c>
      <c r="AI425" s="8">
        <v>0.0</v>
      </c>
      <c r="AJ425" s="8">
        <f t="shared" si="12"/>
        <v>0</v>
      </c>
      <c r="AK425" s="9">
        <v>0.0</v>
      </c>
    </row>
    <row r="426" ht="16.5" customHeight="1">
      <c r="A426" s="4">
        <v>44256.0</v>
      </c>
      <c r="B426" s="5">
        <v>3.7668874172185456</v>
      </c>
      <c r="C426" s="5">
        <v>-0.4188888888888887</v>
      </c>
      <c r="D426" s="5">
        <v>5.58</v>
      </c>
      <c r="E426" s="5">
        <v>9.27880794701987</v>
      </c>
      <c r="F426" s="5">
        <v>4.735555555555556</v>
      </c>
      <c r="G426" s="5">
        <v>12.26</v>
      </c>
      <c r="H426" s="5">
        <v>-1.3245033112582787</v>
      </c>
      <c r="I426" s="5">
        <v>-5.2522222222222235</v>
      </c>
      <c r="J426" s="5">
        <v>-0.7999999999999999</v>
      </c>
      <c r="K426" s="5">
        <v>10.603311258278149</v>
      </c>
      <c r="L426" s="5">
        <v>9.987777777777776</v>
      </c>
      <c r="M426" s="5">
        <v>13.060000000000002</v>
      </c>
      <c r="N426" s="5">
        <v>58.38145695364238</v>
      </c>
      <c r="O426" s="5">
        <v>53.47222222222219</v>
      </c>
      <c r="P426" s="5">
        <v>52.46999999999999</v>
      </c>
      <c r="Q426" s="5">
        <v>0.423841059602649</v>
      </c>
      <c r="R426" s="5">
        <v>0.2388888888888889</v>
      </c>
      <c r="S426" s="5">
        <v>0.0</v>
      </c>
      <c r="T426" s="5">
        <v>9.788079470198676</v>
      </c>
      <c r="U426" s="5">
        <v>9.263333333333335</v>
      </c>
      <c r="V426" s="5">
        <v>13.070000000000002</v>
      </c>
      <c r="W426" s="5">
        <v>193.71523178807948</v>
      </c>
      <c r="X426" s="5">
        <v>144.72222222222223</v>
      </c>
      <c r="Y426" s="5">
        <v>24.4</v>
      </c>
      <c r="Z426" s="5">
        <v>1.98</v>
      </c>
      <c r="AA426" s="5">
        <v>14.0</v>
      </c>
      <c r="AB426" s="5">
        <v>10.0</v>
      </c>
      <c r="AC426" s="5">
        <v>4.0</v>
      </c>
      <c r="AD426" s="5">
        <v>16.0</v>
      </c>
      <c r="AE426" s="5">
        <v>0.0</v>
      </c>
      <c r="AF426" s="5">
        <v>0.0</v>
      </c>
      <c r="AG426" s="5">
        <v>44.0</v>
      </c>
      <c r="AH426" s="5">
        <v>50641.99906750808</v>
      </c>
      <c r="AI426" s="5">
        <v>39147.0</v>
      </c>
      <c r="AJ426" s="5">
        <f t="shared" ref="AJ426:AJ456" si="13">AK426*0.895</f>
        <v>121241443.5</v>
      </c>
      <c r="AK426" s="6">
        <v>1.354653E8</v>
      </c>
    </row>
    <row r="427" ht="16.5" customHeight="1">
      <c r="A427" s="7">
        <v>44257.0</v>
      </c>
      <c r="B427" s="8">
        <v>3.694701986754969</v>
      </c>
      <c r="C427" s="8">
        <v>-0.3488888888888887</v>
      </c>
      <c r="D427" s="8">
        <v>6.1000000000000005</v>
      </c>
      <c r="E427" s="8">
        <v>9.186754966887417</v>
      </c>
      <c r="F427" s="8">
        <v>4.762222222222222</v>
      </c>
      <c r="G427" s="8">
        <v>12.35</v>
      </c>
      <c r="H427" s="8">
        <v>-1.40066225165563</v>
      </c>
      <c r="I427" s="8">
        <v>-5.191111111111113</v>
      </c>
      <c r="J427" s="8">
        <v>-0.2</v>
      </c>
      <c r="K427" s="8">
        <v>10.587417218543049</v>
      </c>
      <c r="L427" s="8">
        <v>9.953333333333331</v>
      </c>
      <c r="M427" s="8">
        <v>12.55</v>
      </c>
      <c r="N427" s="8">
        <v>58.4635761589404</v>
      </c>
      <c r="O427" s="8">
        <v>53.93888888888887</v>
      </c>
      <c r="P427" s="8">
        <v>56.75999999999999</v>
      </c>
      <c r="Q427" s="8">
        <v>0.8973509933774835</v>
      </c>
      <c r="R427" s="8">
        <v>1.0333333333333334</v>
      </c>
      <c r="S427" s="8">
        <v>7.15</v>
      </c>
      <c r="T427" s="8">
        <v>9.702649006622517</v>
      </c>
      <c r="U427" s="8">
        <v>9.156666666666668</v>
      </c>
      <c r="V427" s="8">
        <v>11.580000000000002</v>
      </c>
      <c r="W427" s="8">
        <v>199.57615894039736</v>
      </c>
      <c r="X427" s="8">
        <v>156.85555555555555</v>
      </c>
      <c r="Y427" s="8">
        <v>133.6</v>
      </c>
      <c r="Z427" s="8">
        <v>1.38</v>
      </c>
      <c r="AA427" s="8">
        <v>4.0</v>
      </c>
      <c r="AB427" s="8">
        <v>3.0</v>
      </c>
      <c r="AC427" s="8">
        <v>2.0</v>
      </c>
      <c r="AD427" s="8">
        <v>9.0</v>
      </c>
      <c r="AE427" s="8">
        <v>0.0</v>
      </c>
      <c r="AF427" s="8">
        <v>0.0</v>
      </c>
      <c r="AG427" s="8">
        <v>18.0</v>
      </c>
      <c r="AH427" s="8">
        <v>62390.92013992302</v>
      </c>
      <c r="AI427" s="8">
        <v>34730.0</v>
      </c>
      <c r="AJ427" s="8">
        <f t="shared" si="13"/>
        <v>109600715.5</v>
      </c>
      <c r="AK427" s="9">
        <v>1.224589E8</v>
      </c>
    </row>
    <row r="428" ht="16.5" customHeight="1">
      <c r="A428" s="4">
        <v>44258.0</v>
      </c>
      <c r="B428" s="5">
        <v>3.5781456953642388</v>
      </c>
      <c r="C428" s="5">
        <v>-0.35777777777777764</v>
      </c>
      <c r="D428" s="5">
        <v>5.410000000000001</v>
      </c>
      <c r="E428" s="5">
        <v>9.050331125827817</v>
      </c>
      <c r="F428" s="5">
        <v>4.718888888888889</v>
      </c>
      <c r="G428" s="5">
        <v>11.23</v>
      </c>
      <c r="H428" s="5">
        <v>-1.5033112582781465</v>
      </c>
      <c r="I428" s="5">
        <v>-5.187777777777779</v>
      </c>
      <c r="J428" s="5">
        <v>-0.33999999999999997</v>
      </c>
      <c r="K428" s="5">
        <v>10.553642384105963</v>
      </c>
      <c r="L428" s="5">
        <v>9.906666666666665</v>
      </c>
      <c r="M428" s="5">
        <v>11.570000000000002</v>
      </c>
      <c r="N428" s="5">
        <v>58.496688741721854</v>
      </c>
      <c r="O428" s="5">
        <v>54.263333333333314</v>
      </c>
      <c r="P428" s="5">
        <v>59.749999999999986</v>
      </c>
      <c r="Q428" s="5">
        <v>0.9635761589403974</v>
      </c>
      <c r="R428" s="5">
        <v>1.1444444444444444</v>
      </c>
      <c r="S428" s="5">
        <v>8.15</v>
      </c>
      <c r="T428" s="5">
        <v>9.663576158940398</v>
      </c>
      <c r="U428" s="5">
        <v>9.15666666666667</v>
      </c>
      <c r="V428" s="5">
        <v>10.830000000000002</v>
      </c>
      <c r="W428" s="5">
        <v>202.74834437086093</v>
      </c>
      <c r="X428" s="5">
        <v>163.51111111111112</v>
      </c>
      <c r="Y428" s="5">
        <v>193.5</v>
      </c>
      <c r="Z428" s="5">
        <v>1.69</v>
      </c>
      <c r="AA428" s="5">
        <v>7.0</v>
      </c>
      <c r="AB428" s="5">
        <v>7.0</v>
      </c>
      <c r="AC428" s="5">
        <v>6.0</v>
      </c>
      <c r="AD428" s="5">
        <v>24.0</v>
      </c>
      <c r="AE428" s="5">
        <v>0.0</v>
      </c>
      <c r="AF428" s="5">
        <v>0.0</v>
      </c>
      <c r="AG428" s="5">
        <v>34.0</v>
      </c>
      <c r="AH428" s="5">
        <v>57422.85255632683</v>
      </c>
      <c r="AI428" s="5">
        <v>49363.0</v>
      </c>
      <c r="AJ428" s="5">
        <f t="shared" si="13"/>
        <v>144033155.5</v>
      </c>
      <c r="AK428" s="6">
        <v>1.609309E8</v>
      </c>
    </row>
    <row r="429" ht="16.5" customHeight="1">
      <c r="A429" s="7">
        <v>44259.0</v>
      </c>
      <c r="B429" s="8">
        <v>3.4774834437086093</v>
      </c>
      <c r="C429" s="8">
        <v>-0.3688888888888887</v>
      </c>
      <c r="D429" s="8">
        <v>4.38</v>
      </c>
      <c r="E429" s="8">
        <v>8.960927152317883</v>
      </c>
      <c r="F429" s="8">
        <v>4.731111111111112</v>
      </c>
      <c r="G429" s="8">
        <v>9.73</v>
      </c>
      <c r="H429" s="8">
        <v>-1.6145695364238415</v>
      </c>
      <c r="I429" s="8">
        <v>-5.187777777777779</v>
      </c>
      <c r="J429" s="8">
        <v>-0.73</v>
      </c>
      <c r="K429" s="8">
        <v>10.575496688741724</v>
      </c>
      <c r="L429" s="8">
        <v>9.918888888888885</v>
      </c>
      <c r="M429" s="8">
        <v>10.459999999999999</v>
      </c>
      <c r="N429" s="8">
        <v>58.43509933774835</v>
      </c>
      <c r="O429" s="8">
        <v>54.73777777777775</v>
      </c>
      <c r="P429" s="8">
        <v>63.46</v>
      </c>
      <c r="Q429" s="8">
        <v>0.9503311258278145</v>
      </c>
      <c r="R429" s="8">
        <v>1.1444444444444444</v>
      </c>
      <c r="S429" s="8">
        <v>8.15</v>
      </c>
      <c r="T429" s="8">
        <v>9.710596026490068</v>
      </c>
      <c r="U429" s="8">
        <v>9.17666666666667</v>
      </c>
      <c r="V429" s="8">
        <v>10.580000000000002</v>
      </c>
      <c r="W429" s="8">
        <v>197.72847682119206</v>
      </c>
      <c r="X429" s="8">
        <v>163.8111111111111</v>
      </c>
      <c r="Y429" s="8">
        <v>196.2</v>
      </c>
      <c r="Z429" s="8">
        <v>1.6</v>
      </c>
      <c r="AA429" s="8">
        <v>8.0</v>
      </c>
      <c r="AB429" s="8">
        <v>6.0</v>
      </c>
      <c r="AC429" s="8">
        <v>5.0</v>
      </c>
      <c r="AD429" s="8">
        <v>23.0</v>
      </c>
      <c r="AE429" s="8">
        <v>0.0</v>
      </c>
      <c r="AF429" s="8">
        <v>0.0</v>
      </c>
      <c r="AG429" s="8">
        <v>41.0</v>
      </c>
      <c r="AH429" s="8">
        <v>52839.2137480399</v>
      </c>
      <c r="AI429" s="8">
        <v>49500.0</v>
      </c>
      <c r="AJ429" s="8">
        <f t="shared" si="13"/>
        <v>129254110</v>
      </c>
      <c r="AK429" s="9">
        <v>1.44418E8</v>
      </c>
    </row>
    <row r="430" ht="16.5" customHeight="1">
      <c r="A430" s="4">
        <v>44260.0</v>
      </c>
      <c r="B430" s="5">
        <v>3.388741721854304</v>
      </c>
      <c r="C430" s="5">
        <v>-0.3166666666666665</v>
      </c>
      <c r="D430" s="5">
        <v>3.5700000000000003</v>
      </c>
      <c r="E430" s="5">
        <v>8.880132450331127</v>
      </c>
      <c r="F430" s="5">
        <v>4.7700000000000005</v>
      </c>
      <c r="G430" s="5">
        <v>8.85</v>
      </c>
      <c r="H430" s="5">
        <v>-1.7006622516556296</v>
      </c>
      <c r="I430" s="5">
        <v>-5.121111111111113</v>
      </c>
      <c r="J430" s="5">
        <v>-1.23</v>
      </c>
      <c r="K430" s="5">
        <v>10.580794701986758</v>
      </c>
      <c r="L430" s="5">
        <v>9.891111111111108</v>
      </c>
      <c r="M430" s="5">
        <v>10.08</v>
      </c>
      <c r="N430" s="5">
        <v>58.4728476821192</v>
      </c>
      <c r="O430" s="5">
        <v>55.05888888888887</v>
      </c>
      <c r="P430" s="5">
        <v>67.51000000000002</v>
      </c>
      <c r="Q430" s="5">
        <v>0.956953642384106</v>
      </c>
      <c r="R430" s="5">
        <v>1.1555555555555554</v>
      </c>
      <c r="S430" s="5">
        <v>8.25</v>
      </c>
      <c r="T430" s="5">
        <v>9.70794701986755</v>
      </c>
      <c r="U430" s="5">
        <v>9.152222222222223</v>
      </c>
      <c r="V430" s="5">
        <v>9.950000000000001</v>
      </c>
      <c r="W430" s="5">
        <v>196.27152317880794</v>
      </c>
      <c r="X430" s="5">
        <v>168.14444444444445</v>
      </c>
      <c r="Y430" s="5">
        <v>235.2</v>
      </c>
      <c r="Z430" s="5">
        <v>2.02</v>
      </c>
      <c r="AA430" s="5">
        <v>17.0</v>
      </c>
      <c r="AB430" s="5">
        <v>8.0</v>
      </c>
      <c r="AC430" s="5">
        <v>4.0</v>
      </c>
      <c r="AD430" s="5">
        <v>18.0</v>
      </c>
      <c r="AE430" s="5">
        <v>0.0</v>
      </c>
      <c r="AF430" s="5">
        <v>0.0</v>
      </c>
      <c r="AG430" s="5">
        <v>45.0</v>
      </c>
      <c r="AH430" s="5">
        <v>52999.6432541966</v>
      </c>
      <c r="AI430" s="5">
        <v>64035.0</v>
      </c>
      <c r="AJ430" s="5">
        <f t="shared" si="13"/>
        <v>166543032</v>
      </c>
      <c r="AK430" s="6">
        <v>1.860816E8</v>
      </c>
    </row>
    <row r="431" ht="16.5" customHeight="1">
      <c r="A431" s="7">
        <v>44261.0</v>
      </c>
      <c r="B431" s="8">
        <v>3.3496688741721847</v>
      </c>
      <c r="C431" s="8">
        <v>-0.2588888888888887</v>
      </c>
      <c r="D431" s="8">
        <v>4.03</v>
      </c>
      <c r="E431" s="8">
        <v>8.874172185430464</v>
      </c>
      <c r="F431" s="8">
        <v>4.8933333333333335</v>
      </c>
      <c r="G431" s="8">
        <v>9.859999999999998</v>
      </c>
      <c r="H431" s="8">
        <v>-1.7549668874172188</v>
      </c>
      <c r="I431" s="8">
        <v>-5.07888888888889</v>
      </c>
      <c r="J431" s="8">
        <v>-1.06</v>
      </c>
      <c r="K431" s="8">
        <v>10.629139072847686</v>
      </c>
      <c r="L431" s="8">
        <v>9.97222222222222</v>
      </c>
      <c r="M431" s="8">
        <v>10.92</v>
      </c>
      <c r="N431" s="8">
        <v>58.62847682119205</v>
      </c>
      <c r="O431" s="8">
        <v>55.30222222222221</v>
      </c>
      <c r="P431" s="8">
        <v>72.39000000000001</v>
      </c>
      <c r="Q431" s="8">
        <v>0.956953642384106</v>
      </c>
      <c r="R431" s="8">
        <v>1.1555555555555554</v>
      </c>
      <c r="S431" s="8">
        <v>8.25</v>
      </c>
      <c r="T431" s="8">
        <v>9.694039735099338</v>
      </c>
      <c r="U431" s="8">
        <v>9.232222222222223</v>
      </c>
      <c r="V431" s="8">
        <v>9.91</v>
      </c>
      <c r="W431" s="8">
        <v>202.21192052980132</v>
      </c>
      <c r="X431" s="8">
        <v>178.11111111111111</v>
      </c>
      <c r="Y431" s="8">
        <v>324.9</v>
      </c>
      <c r="Z431" s="8">
        <v>1.39</v>
      </c>
      <c r="AA431" s="8">
        <v>4.0</v>
      </c>
      <c r="AB431" s="8">
        <v>5.0</v>
      </c>
      <c r="AC431" s="8">
        <v>3.0</v>
      </c>
      <c r="AD431" s="8">
        <v>10.0</v>
      </c>
      <c r="AE431" s="8">
        <v>0.0</v>
      </c>
      <c r="AF431" s="8">
        <v>0.0</v>
      </c>
      <c r="AG431" s="8">
        <v>22.0</v>
      </c>
      <c r="AH431" s="8">
        <v>54302.85549625608</v>
      </c>
      <c r="AI431" s="8">
        <v>19980.0</v>
      </c>
      <c r="AJ431" s="8">
        <f t="shared" si="13"/>
        <v>43025335</v>
      </c>
      <c r="AK431" s="9">
        <v>4.8073E7</v>
      </c>
    </row>
    <row r="432" ht="16.5" customHeight="1">
      <c r="A432" s="4">
        <v>44262.0</v>
      </c>
      <c r="B432" s="5">
        <v>3.302649006622515</v>
      </c>
      <c r="C432" s="5">
        <v>-0.24222222222222212</v>
      </c>
      <c r="D432" s="5">
        <v>4.23</v>
      </c>
      <c r="E432" s="5">
        <v>8.796688741721853</v>
      </c>
      <c r="F432" s="5">
        <v>4.9044444444444455</v>
      </c>
      <c r="G432" s="5">
        <v>9.739999999999998</v>
      </c>
      <c r="H432" s="5">
        <v>-1.7774834437086096</v>
      </c>
      <c r="I432" s="5">
        <v>-5.032222222222223</v>
      </c>
      <c r="J432" s="5">
        <v>-0.62</v>
      </c>
      <c r="K432" s="5">
        <v>10.574172185430466</v>
      </c>
      <c r="L432" s="5">
        <v>9.936666666666662</v>
      </c>
      <c r="M432" s="5">
        <v>10.36</v>
      </c>
      <c r="N432" s="5">
        <v>58.68609271523179</v>
      </c>
      <c r="O432" s="5">
        <v>55.50777777777777</v>
      </c>
      <c r="P432" s="5">
        <v>75.42000000000002</v>
      </c>
      <c r="Q432" s="5">
        <v>0.956953642384106</v>
      </c>
      <c r="R432" s="5">
        <v>1.1555555555555554</v>
      </c>
      <c r="S432" s="5">
        <v>8.25</v>
      </c>
      <c r="T432" s="5">
        <v>9.604635761589403</v>
      </c>
      <c r="U432" s="5">
        <v>9.172222222222224</v>
      </c>
      <c r="V432" s="5">
        <v>8.849999999999998</v>
      </c>
      <c r="W432" s="5">
        <v>199.7814569536424</v>
      </c>
      <c r="X432" s="5">
        <v>178.11111111111111</v>
      </c>
      <c r="Y432" s="5">
        <v>324.9</v>
      </c>
      <c r="Z432" s="5">
        <v>0.0</v>
      </c>
      <c r="AA432" s="5"/>
      <c r="AB432" s="5"/>
      <c r="AC432" s="5"/>
      <c r="AD432" s="5"/>
      <c r="AE432" s="5"/>
      <c r="AF432" s="5"/>
      <c r="AG432" s="5"/>
      <c r="AH432" s="5">
        <v>0.0</v>
      </c>
      <c r="AI432" s="5">
        <v>0.0</v>
      </c>
      <c r="AJ432" s="5">
        <f t="shared" si="13"/>
        <v>0</v>
      </c>
      <c r="AK432" s="6">
        <v>0.0</v>
      </c>
    </row>
    <row r="433" ht="16.5" customHeight="1">
      <c r="A433" s="7">
        <v>44263.0</v>
      </c>
      <c r="B433" s="8">
        <v>3.2377483443708592</v>
      </c>
      <c r="C433" s="8">
        <v>-0.231111111111111</v>
      </c>
      <c r="D433" s="8">
        <v>4.29</v>
      </c>
      <c r="E433" s="8">
        <v>8.72251655629139</v>
      </c>
      <c r="F433" s="8">
        <v>4.923333333333334</v>
      </c>
      <c r="G433" s="8">
        <v>9.73</v>
      </c>
      <c r="H433" s="8">
        <v>-1.8264900662251657</v>
      </c>
      <c r="I433" s="8">
        <v>-5.010000000000001</v>
      </c>
      <c r="J433" s="8">
        <v>-0.2800000000000001</v>
      </c>
      <c r="K433" s="8">
        <v>10.54900662251656</v>
      </c>
      <c r="L433" s="8">
        <v>9.93333333333333</v>
      </c>
      <c r="M433" s="8">
        <v>10.010000000000002</v>
      </c>
      <c r="N433" s="8">
        <v>58.684105960264894</v>
      </c>
      <c r="O433" s="8">
        <v>55.66333333333332</v>
      </c>
      <c r="P433" s="8">
        <v>75.92000000000002</v>
      </c>
      <c r="Q433" s="8">
        <v>0.956953642384106</v>
      </c>
      <c r="R433" s="8">
        <v>1.1555555555555554</v>
      </c>
      <c r="S433" s="8">
        <v>8.25</v>
      </c>
      <c r="T433" s="8">
        <v>9.604635761589405</v>
      </c>
      <c r="U433" s="8">
        <v>9.253333333333334</v>
      </c>
      <c r="V433" s="8">
        <v>9.5</v>
      </c>
      <c r="W433" s="8">
        <v>199.3112582781457</v>
      </c>
      <c r="X433" s="8">
        <v>178.11111111111111</v>
      </c>
      <c r="Y433" s="8">
        <v>304.7</v>
      </c>
      <c r="Z433" s="8">
        <v>1.67</v>
      </c>
      <c r="AA433" s="8">
        <v>17.0</v>
      </c>
      <c r="AB433" s="8">
        <v>11.0</v>
      </c>
      <c r="AC433" s="8">
        <v>4.0</v>
      </c>
      <c r="AD433" s="8">
        <v>15.0</v>
      </c>
      <c r="AE433" s="8">
        <v>0.0</v>
      </c>
      <c r="AF433" s="8">
        <v>0.0</v>
      </c>
      <c r="AG433" s="8">
        <v>46.0</v>
      </c>
      <c r="AH433" s="8">
        <v>40802.64268550756</v>
      </c>
      <c r="AI433" s="8">
        <v>94610.0</v>
      </c>
      <c r="AJ433" s="8">
        <f t="shared" si="13"/>
        <v>234691375</v>
      </c>
      <c r="AK433" s="9">
        <v>2.62225E8</v>
      </c>
    </row>
    <row r="434" ht="16.5" customHeight="1">
      <c r="A434" s="4">
        <v>44264.0</v>
      </c>
      <c r="B434" s="5">
        <v>3.1821192052980116</v>
      </c>
      <c r="C434" s="5">
        <v>-0.17555555555555544</v>
      </c>
      <c r="D434" s="5">
        <v>4.26</v>
      </c>
      <c r="E434" s="5">
        <v>8.668211920529801</v>
      </c>
      <c r="F434" s="5">
        <v>5.000000000000001</v>
      </c>
      <c r="G434" s="5">
        <v>9.8</v>
      </c>
      <c r="H434" s="5">
        <v>-1.893377483443709</v>
      </c>
      <c r="I434" s="5">
        <v>-4.977777777777779</v>
      </c>
      <c r="J434" s="5">
        <v>-0.51</v>
      </c>
      <c r="K434" s="5">
        <v>10.561589403973514</v>
      </c>
      <c r="L434" s="5">
        <v>9.977777777777773</v>
      </c>
      <c r="M434" s="5">
        <v>10.309999999999999</v>
      </c>
      <c r="N434" s="5">
        <v>58.74834437086093</v>
      </c>
      <c r="O434" s="5">
        <v>56.11444444444442</v>
      </c>
      <c r="P434" s="5">
        <v>77.82000000000002</v>
      </c>
      <c r="Q434" s="5">
        <v>0.956953642384106</v>
      </c>
      <c r="R434" s="5">
        <v>1.1555555555555554</v>
      </c>
      <c r="S434" s="5">
        <v>8.25</v>
      </c>
      <c r="T434" s="5">
        <v>9.611920529801326</v>
      </c>
      <c r="U434" s="5">
        <v>9.337777777777779</v>
      </c>
      <c r="V434" s="5">
        <v>9.74</v>
      </c>
      <c r="W434" s="5">
        <v>197.7748344370861</v>
      </c>
      <c r="X434" s="5">
        <v>180.83333333333334</v>
      </c>
      <c r="Y434" s="5">
        <v>329.2</v>
      </c>
      <c r="Z434" s="5">
        <v>1.63</v>
      </c>
      <c r="AA434" s="5">
        <v>11.0</v>
      </c>
      <c r="AB434" s="5">
        <v>5.0</v>
      </c>
      <c r="AC434" s="5">
        <v>4.0</v>
      </c>
      <c r="AD434" s="5">
        <v>18.0</v>
      </c>
      <c r="AE434" s="5">
        <v>0.0</v>
      </c>
      <c r="AF434" s="5">
        <v>0.0</v>
      </c>
      <c r="AG434" s="5">
        <v>31.0</v>
      </c>
      <c r="AH434" s="5">
        <v>63741.40054236652</v>
      </c>
      <c r="AI434" s="5">
        <v>50870.0</v>
      </c>
      <c r="AJ434" s="5">
        <f t="shared" si="13"/>
        <v>148497326</v>
      </c>
      <c r="AK434" s="6">
        <v>1.659188E8</v>
      </c>
    </row>
    <row r="435" ht="16.5" customHeight="1">
      <c r="A435" s="7">
        <v>44265.0</v>
      </c>
      <c r="B435" s="8">
        <v>3.13774834437086</v>
      </c>
      <c r="C435" s="8">
        <v>-0.08555555555555538</v>
      </c>
      <c r="D435" s="8">
        <v>4.589999999999999</v>
      </c>
      <c r="E435" s="8">
        <v>8.619867549668873</v>
      </c>
      <c r="F435" s="8">
        <v>5.084444444444445</v>
      </c>
      <c r="G435" s="8">
        <v>10.32</v>
      </c>
      <c r="H435" s="8">
        <v>-1.9483443708609274</v>
      </c>
      <c r="I435" s="8">
        <v>-4.88777777777778</v>
      </c>
      <c r="J435" s="8">
        <v>-0.44000000000000006</v>
      </c>
      <c r="K435" s="8">
        <v>10.568211920529805</v>
      </c>
      <c r="L435" s="8">
        <v>9.972222222222218</v>
      </c>
      <c r="M435" s="8">
        <v>10.760000000000002</v>
      </c>
      <c r="N435" s="8">
        <v>58.75496688741722</v>
      </c>
      <c r="O435" s="8">
        <v>56.39444444444443</v>
      </c>
      <c r="P435" s="8">
        <v>78.42</v>
      </c>
      <c r="Q435" s="8">
        <v>0.956953642384106</v>
      </c>
      <c r="R435" s="8">
        <v>1.1555555555555554</v>
      </c>
      <c r="S435" s="8">
        <v>8.25</v>
      </c>
      <c r="T435" s="8">
        <v>9.615894039735101</v>
      </c>
      <c r="U435" s="8">
        <v>9.412222222222224</v>
      </c>
      <c r="V435" s="8">
        <v>10.16</v>
      </c>
      <c r="W435" s="8">
        <v>196.78807947019868</v>
      </c>
      <c r="X435" s="8">
        <v>181.86666666666667</v>
      </c>
      <c r="Y435" s="8">
        <v>338.5</v>
      </c>
      <c r="Z435" s="8">
        <v>1.72</v>
      </c>
      <c r="AA435" s="8">
        <v>14.0</v>
      </c>
      <c r="AB435" s="8">
        <v>6.0</v>
      </c>
      <c r="AC435" s="8">
        <v>4.0</v>
      </c>
      <c r="AD435" s="8">
        <v>16.0</v>
      </c>
      <c r="AE435" s="8">
        <v>0.0</v>
      </c>
      <c r="AF435" s="8">
        <v>0.0</v>
      </c>
      <c r="AG435" s="8">
        <v>39.0</v>
      </c>
      <c r="AH435" s="8">
        <v>47100.52963163592</v>
      </c>
      <c r="AI435" s="8">
        <v>60214.0</v>
      </c>
      <c r="AJ435" s="8">
        <f t="shared" si="13"/>
        <v>147135136</v>
      </c>
      <c r="AK435" s="9">
        <v>1.643968E8</v>
      </c>
    </row>
    <row r="436" ht="16.5" customHeight="1">
      <c r="A436" s="4">
        <v>44266.0</v>
      </c>
      <c r="B436" s="5">
        <v>3.090066225165562</v>
      </c>
      <c r="C436" s="5">
        <v>-0.046666666666666315</v>
      </c>
      <c r="D436" s="5">
        <v>4.799999999999999</v>
      </c>
      <c r="E436" s="5">
        <v>8.57615894039735</v>
      </c>
      <c r="F436" s="5">
        <v>5.155555555555556</v>
      </c>
      <c r="G436" s="5">
        <v>10.620000000000001</v>
      </c>
      <c r="H436" s="5">
        <v>-2.00794701986755</v>
      </c>
      <c r="I436" s="5">
        <v>-4.882222222222224</v>
      </c>
      <c r="J436" s="5">
        <v>-0.2600000000000001</v>
      </c>
      <c r="K436" s="5">
        <v>10.584105960264905</v>
      </c>
      <c r="L436" s="5">
        <v>10.037777777777773</v>
      </c>
      <c r="M436" s="5">
        <v>10.88</v>
      </c>
      <c r="N436" s="5">
        <v>58.67880794701988</v>
      </c>
      <c r="O436" s="5">
        <v>56.41</v>
      </c>
      <c r="P436" s="5">
        <v>77.60999999999999</v>
      </c>
      <c r="Q436" s="5">
        <v>0.956953642384106</v>
      </c>
      <c r="R436" s="5">
        <v>1.1555555555555554</v>
      </c>
      <c r="S436" s="5">
        <v>8.25</v>
      </c>
      <c r="T436" s="5">
        <v>9.637086092715233</v>
      </c>
      <c r="U436" s="5">
        <v>9.533333333333335</v>
      </c>
      <c r="V436" s="5">
        <v>10.780000000000001</v>
      </c>
      <c r="W436" s="5">
        <v>194.71523178807948</v>
      </c>
      <c r="X436" s="5">
        <v>181.86666666666667</v>
      </c>
      <c r="Y436" s="5">
        <v>334.3</v>
      </c>
      <c r="Z436" s="5">
        <v>2.27</v>
      </c>
      <c r="AA436" s="5">
        <v>13.0</v>
      </c>
      <c r="AB436" s="5">
        <v>6.0</v>
      </c>
      <c r="AC436" s="5">
        <v>3.0</v>
      </c>
      <c r="AD436" s="5">
        <v>9.0</v>
      </c>
      <c r="AE436" s="5">
        <v>0.0</v>
      </c>
      <c r="AF436" s="5">
        <v>0.0</v>
      </c>
      <c r="AG436" s="5">
        <v>30.0</v>
      </c>
      <c r="AH436" s="5">
        <v>47235.82071331902</v>
      </c>
      <c r="AI436" s="5">
        <v>48680.0</v>
      </c>
      <c r="AJ436" s="5">
        <f t="shared" si="13"/>
        <v>138412376.5</v>
      </c>
      <c r="AK436" s="6">
        <v>1.546507E8</v>
      </c>
    </row>
    <row r="437" ht="16.5" customHeight="1">
      <c r="A437" s="7">
        <v>44267.0</v>
      </c>
      <c r="B437" s="8">
        <v>3.0523178807947016</v>
      </c>
      <c r="C437" s="8">
        <v>-0.014444444444444177</v>
      </c>
      <c r="D437" s="8">
        <v>4.949999999999999</v>
      </c>
      <c r="E437" s="8">
        <v>8.558940397350996</v>
      </c>
      <c r="F437" s="8">
        <v>5.25</v>
      </c>
      <c r="G437" s="8">
        <v>11.350000000000001</v>
      </c>
      <c r="H437" s="8">
        <v>-2.056291390728477</v>
      </c>
      <c r="I437" s="8">
        <v>-4.895555555555557</v>
      </c>
      <c r="J437" s="8">
        <v>-0.3400000000000001</v>
      </c>
      <c r="K437" s="8">
        <v>10.615231788079473</v>
      </c>
      <c r="L437" s="8">
        <v>10.145555555555552</v>
      </c>
      <c r="M437" s="8">
        <v>11.69</v>
      </c>
      <c r="N437" s="8">
        <v>58.646357615894054</v>
      </c>
      <c r="O437" s="8">
        <v>56.531111111111116</v>
      </c>
      <c r="P437" s="8">
        <v>75.78999999999999</v>
      </c>
      <c r="Q437" s="8">
        <v>0.956953642384106</v>
      </c>
      <c r="R437" s="8">
        <v>1.1555555555555554</v>
      </c>
      <c r="S437" s="8">
        <v>1.1</v>
      </c>
      <c r="T437" s="8">
        <v>9.678807947019871</v>
      </c>
      <c r="U437" s="8">
        <v>9.641111111111114</v>
      </c>
      <c r="V437" s="8">
        <v>12.41</v>
      </c>
      <c r="W437" s="8">
        <v>193.24503311258277</v>
      </c>
      <c r="X437" s="8">
        <v>183.8111111111111</v>
      </c>
      <c r="Y437" s="8">
        <v>242.6</v>
      </c>
      <c r="Z437" s="8">
        <v>1.93</v>
      </c>
      <c r="AA437" s="8">
        <v>15.0</v>
      </c>
      <c r="AB437" s="8">
        <v>6.0</v>
      </c>
      <c r="AC437" s="8">
        <v>4.0</v>
      </c>
      <c r="AD437" s="8">
        <v>17.0</v>
      </c>
      <c r="AE437" s="8">
        <v>0.0</v>
      </c>
      <c r="AF437" s="8">
        <v>0.0</v>
      </c>
      <c r="AG437" s="8">
        <v>42.0</v>
      </c>
      <c r="AH437" s="8">
        <v>52837.15081602066</v>
      </c>
      <c r="AI437" s="8">
        <v>36670.0</v>
      </c>
      <c r="AJ437" s="8">
        <f t="shared" si="13"/>
        <v>103301168.5</v>
      </c>
      <c r="AK437" s="9">
        <v>1.154203E8</v>
      </c>
    </row>
    <row r="438" ht="16.5" customHeight="1">
      <c r="A438" s="4">
        <v>44268.0</v>
      </c>
      <c r="B438" s="5">
        <v>3.0026490066225153</v>
      </c>
      <c r="C438" s="5">
        <v>0.024444444444445126</v>
      </c>
      <c r="D438" s="5">
        <v>5.579999999999999</v>
      </c>
      <c r="E438" s="5">
        <v>8.47748344370861</v>
      </c>
      <c r="F438" s="5">
        <v>5.282222222222222</v>
      </c>
      <c r="G438" s="5">
        <v>11.890000000000002</v>
      </c>
      <c r="H438" s="5">
        <v>-2.09271523178808</v>
      </c>
      <c r="I438" s="5">
        <v>-4.84888888888889</v>
      </c>
      <c r="J438" s="5">
        <v>0.31999999999999995</v>
      </c>
      <c r="K438" s="5">
        <v>10.570198675496693</v>
      </c>
      <c r="L438" s="5">
        <v>10.131111111111109</v>
      </c>
      <c r="M438" s="5">
        <v>11.569999999999999</v>
      </c>
      <c r="N438" s="5">
        <v>58.68079470198676</v>
      </c>
      <c r="O438" s="5">
        <v>56.98111111111111</v>
      </c>
      <c r="P438" s="5">
        <v>76.01</v>
      </c>
      <c r="Q438" s="5">
        <v>1.0430463576158941</v>
      </c>
      <c r="R438" s="5">
        <v>1.3</v>
      </c>
      <c r="S438" s="5">
        <v>1.4</v>
      </c>
      <c r="T438" s="5">
        <v>9.621192052980135</v>
      </c>
      <c r="U438" s="5">
        <v>9.563333333333336</v>
      </c>
      <c r="V438" s="5">
        <v>11.91</v>
      </c>
      <c r="W438" s="5">
        <v>197.75496688741723</v>
      </c>
      <c r="X438" s="5">
        <v>196.4777777777778</v>
      </c>
      <c r="Y438" s="5">
        <v>296.7</v>
      </c>
      <c r="Z438" s="5">
        <v>2.54</v>
      </c>
      <c r="AA438" s="5">
        <v>4.0</v>
      </c>
      <c r="AB438" s="5">
        <v>3.0</v>
      </c>
      <c r="AC438" s="5">
        <v>0.0</v>
      </c>
      <c r="AD438" s="5">
        <v>0.0</v>
      </c>
      <c r="AE438" s="5">
        <v>0.0</v>
      </c>
      <c r="AF438" s="5">
        <v>0.0</v>
      </c>
      <c r="AG438" s="5">
        <v>7.0</v>
      </c>
      <c r="AH438" s="5">
        <v>31775.26457628042</v>
      </c>
      <c r="AI438" s="5">
        <v>8665.0</v>
      </c>
      <c r="AJ438" s="5">
        <f t="shared" si="13"/>
        <v>23484800</v>
      </c>
      <c r="AK438" s="6">
        <v>2.624E7</v>
      </c>
    </row>
    <row r="439" ht="16.5" customHeight="1">
      <c r="A439" s="7">
        <v>44269.0</v>
      </c>
      <c r="B439" s="8">
        <v>2.9715231788079457</v>
      </c>
      <c r="C439" s="8">
        <v>0.12333333333333377</v>
      </c>
      <c r="D439" s="8">
        <v>6.24</v>
      </c>
      <c r="E439" s="8">
        <v>8.445695364238412</v>
      </c>
      <c r="F439" s="8">
        <v>5.417777777777777</v>
      </c>
      <c r="G439" s="8">
        <v>12.650000000000002</v>
      </c>
      <c r="H439" s="8">
        <v>-2.127152317880795</v>
      </c>
      <c r="I439" s="8">
        <v>-4.778888888888891</v>
      </c>
      <c r="J439" s="8">
        <v>0.7799999999999999</v>
      </c>
      <c r="K439" s="8">
        <v>10.572847682119209</v>
      </c>
      <c r="L439" s="8">
        <v>10.196666666666662</v>
      </c>
      <c r="M439" s="8">
        <v>11.87</v>
      </c>
      <c r="N439" s="8">
        <v>58.69933774834438</v>
      </c>
      <c r="O439" s="8">
        <v>57.0311111111111</v>
      </c>
      <c r="P439" s="8">
        <v>75.27000000000001</v>
      </c>
      <c r="Q439" s="8">
        <v>1.0430463576158941</v>
      </c>
      <c r="R439" s="8">
        <v>1.3</v>
      </c>
      <c r="S439" s="8">
        <v>1.4</v>
      </c>
      <c r="T439" s="8">
        <v>9.634437086092717</v>
      </c>
      <c r="U439" s="8">
        <v>9.732222222222225</v>
      </c>
      <c r="V439" s="8">
        <v>12.260000000000002</v>
      </c>
      <c r="W439" s="8">
        <v>200.58940397350995</v>
      </c>
      <c r="X439" s="8">
        <v>202.05555555555554</v>
      </c>
      <c r="Y439" s="8">
        <v>362.5</v>
      </c>
      <c r="Z439" s="8">
        <v>0.0</v>
      </c>
      <c r="AA439" s="8"/>
      <c r="AB439" s="8"/>
      <c r="AC439" s="8"/>
      <c r="AD439" s="8"/>
      <c r="AE439" s="8"/>
      <c r="AF439" s="8"/>
      <c r="AG439" s="8"/>
      <c r="AH439" s="8">
        <v>0.0</v>
      </c>
      <c r="AI439" s="8">
        <v>0.0</v>
      </c>
      <c r="AJ439" s="8">
        <f t="shared" si="13"/>
        <v>0</v>
      </c>
      <c r="AK439" s="9">
        <v>0.0</v>
      </c>
    </row>
    <row r="440" ht="16.5" customHeight="1">
      <c r="A440" s="4">
        <v>44270.0</v>
      </c>
      <c r="B440" s="5">
        <v>2.9556291390728466</v>
      </c>
      <c r="C440" s="5">
        <v>0.2977777777777782</v>
      </c>
      <c r="D440" s="5">
        <v>6.74</v>
      </c>
      <c r="E440" s="5">
        <v>8.419205298013246</v>
      </c>
      <c r="F440" s="5">
        <v>5.618888888888889</v>
      </c>
      <c r="G440" s="5">
        <v>13.1</v>
      </c>
      <c r="H440" s="5">
        <v>-2.142384105960265</v>
      </c>
      <c r="I440" s="5">
        <v>-4.6400000000000015</v>
      </c>
      <c r="J440" s="5">
        <v>1.2399999999999998</v>
      </c>
      <c r="K440" s="5">
        <v>10.561589403973512</v>
      </c>
      <c r="L440" s="5">
        <v>10.258888888888885</v>
      </c>
      <c r="M440" s="5">
        <v>11.86</v>
      </c>
      <c r="N440" s="5">
        <v>58.69271523178809</v>
      </c>
      <c r="O440" s="5">
        <v>57.30222222222221</v>
      </c>
      <c r="P440" s="5">
        <v>74.12</v>
      </c>
      <c r="Q440" s="5">
        <v>1.0430463576158941</v>
      </c>
      <c r="R440" s="5">
        <v>1.3</v>
      </c>
      <c r="S440" s="5">
        <v>1.3</v>
      </c>
      <c r="T440" s="5">
        <v>9.682119205298015</v>
      </c>
      <c r="U440" s="5">
        <v>9.772222222222224</v>
      </c>
      <c r="V440" s="5">
        <v>12.91</v>
      </c>
      <c r="W440" s="5">
        <v>199.1456953642384</v>
      </c>
      <c r="X440" s="5">
        <v>202.05555555555554</v>
      </c>
      <c r="Y440" s="5">
        <v>323.5</v>
      </c>
      <c r="Z440" s="5">
        <v>2.33</v>
      </c>
      <c r="AA440" s="5">
        <v>20.0</v>
      </c>
      <c r="AB440" s="5">
        <v>11.0</v>
      </c>
      <c r="AC440" s="5">
        <v>2.0</v>
      </c>
      <c r="AD440" s="5">
        <v>9.0</v>
      </c>
      <c r="AE440" s="5">
        <v>0.0</v>
      </c>
      <c r="AF440" s="5">
        <v>0.0</v>
      </c>
      <c r="AG440" s="5">
        <v>42.0</v>
      </c>
      <c r="AH440" s="5">
        <v>45121.16713830938</v>
      </c>
      <c r="AI440" s="5">
        <v>69153.0</v>
      </c>
      <c r="AJ440" s="5">
        <f t="shared" si="13"/>
        <v>205787618.5</v>
      </c>
      <c r="AK440" s="6">
        <v>2.299303E8</v>
      </c>
    </row>
    <row r="441" ht="16.5" customHeight="1">
      <c r="A441" s="7">
        <v>44271.0</v>
      </c>
      <c r="B441" s="8">
        <v>2.952317880794701</v>
      </c>
      <c r="C441" s="8">
        <v>0.5011111111111112</v>
      </c>
      <c r="D441" s="8">
        <v>7.090000000000001</v>
      </c>
      <c r="E441" s="8">
        <v>8.405298013245037</v>
      </c>
      <c r="F441" s="8">
        <v>5.861111111111111</v>
      </c>
      <c r="G441" s="8">
        <v>13.11</v>
      </c>
      <c r="H441" s="8">
        <v>-2.1589403973509937</v>
      </c>
      <c r="I441" s="8">
        <v>-4.490000000000001</v>
      </c>
      <c r="J441" s="8">
        <v>1.47</v>
      </c>
      <c r="K441" s="8">
        <v>10.564238410596028</v>
      </c>
      <c r="L441" s="8">
        <v>10.351111111111106</v>
      </c>
      <c r="M441" s="8">
        <v>11.639999999999999</v>
      </c>
      <c r="N441" s="8">
        <v>58.772185430463594</v>
      </c>
      <c r="O441" s="8">
        <v>57.709999999999994</v>
      </c>
      <c r="P441" s="8">
        <v>73.03</v>
      </c>
      <c r="Q441" s="8">
        <v>1.0430463576158941</v>
      </c>
      <c r="R441" s="8">
        <v>1.3</v>
      </c>
      <c r="S441" s="8">
        <v>1.3</v>
      </c>
      <c r="T441" s="8">
        <v>9.692715231788082</v>
      </c>
      <c r="U441" s="8">
        <v>9.830000000000002</v>
      </c>
      <c r="V441" s="8">
        <v>12.95</v>
      </c>
      <c r="W441" s="8">
        <v>199.1456953642384</v>
      </c>
      <c r="X441" s="8">
        <v>202.05555555555554</v>
      </c>
      <c r="Y441" s="8">
        <v>233.8</v>
      </c>
      <c r="Z441" s="8">
        <v>1.78</v>
      </c>
      <c r="AA441" s="8">
        <v>11.0</v>
      </c>
      <c r="AB441" s="8">
        <v>3.0</v>
      </c>
      <c r="AC441" s="8">
        <v>2.0</v>
      </c>
      <c r="AD441" s="8">
        <v>9.0</v>
      </c>
      <c r="AE441" s="8">
        <v>0.0</v>
      </c>
      <c r="AF441" s="8">
        <v>0.0</v>
      </c>
      <c r="AG441" s="8">
        <v>22.0</v>
      </c>
      <c r="AH441" s="8">
        <v>47056.31811894664</v>
      </c>
      <c r="AI441" s="8">
        <v>60712.0</v>
      </c>
      <c r="AJ441" s="8">
        <f t="shared" si="13"/>
        <v>162699544</v>
      </c>
      <c r="AK441" s="9">
        <v>1.817872E8</v>
      </c>
    </row>
    <row r="442" ht="16.5" customHeight="1">
      <c r="A442" s="4">
        <v>44272.0</v>
      </c>
      <c r="B442" s="5">
        <v>2.9596026490066216</v>
      </c>
      <c r="C442" s="5">
        <v>0.7122222222222224</v>
      </c>
      <c r="D442" s="5">
        <v>7.83</v>
      </c>
      <c r="E442" s="5">
        <v>8.399337748344372</v>
      </c>
      <c r="F442" s="5">
        <v>6.09</v>
      </c>
      <c r="G442" s="5">
        <v>13.84</v>
      </c>
      <c r="H442" s="5">
        <v>-2.155629139072848</v>
      </c>
      <c r="I442" s="5">
        <v>-4.3355555555555565</v>
      </c>
      <c r="J442" s="5">
        <v>1.81</v>
      </c>
      <c r="K442" s="5">
        <v>10.55496688741722</v>
      </c>
      <c r="L442" s="5">
        <v>10.425555555555551</v>
      </c>
      <c r="M442" s="5">
        <v>12.03</v>
      </c>
      <c r="N442" s="5">
        <v>58.68344370860929</v>
      </c>
      <c r="O442" s="5">
        <v>58.09111111111111</v>
      </c>
      <c r="P442" s="5">
        <v>71.48000000000002</v>
      </c>
      <c r="Q442" s="5">
        <v>1.0430463576158941</v>
      </c>
      <c r="R442" s="5">
        <v>1.3</v>
      </c>
      <c r="S442" s="5">
        <v>1.3</v>
      </c>
      <c r="T442" s="5">
        <v>9.762251655629141</v>
      </c>
      <c r="U442" s="5">
        <v>9.924444444444447</v>
      </c>
      <c r="V442" s="5">
        <v>14.440000000000001</v>
      </c>
      <c r="W442" s="5">
        <v>198.21192052980132</v>
      </c>
      <c r="X442" s="5">
        <v>202.98888888888888</v>
      </c>
      <c r="Y442" s="5">
        <v>242.2</v>
      </c>
      <c r="Z442" s="5">
        <v>1.8</v>
      </c>
      <c r="AA442" s="5">
        <v>18.0</v>
      </c>
      <c r="AB442" s="5">
        <v>7.0</v>
      </c>
      <c r="AC442" s="5">
        <v>4.0</v>
      </c>
      <c r="AD442" s="5">
        <v>16.0</v>
      </c>
      <c r="AE442" s="5">
        <v>0.0</v>
      </c>
      <c r="AF442" s="5">
        <v>0.0</v>
      </c>
      <c r="AG442" s="5">
        <v>45.0</v>
      </c>
      <c r="AH442" s="5">
        <v>49346.04116807574</v>
      </c>
      <c r="AI442" s="5">
        <v>55288.0</v>
      </c>
      <c r="AJ442" s="5">
        <f t="shared" si="13"/>
        <v>143865611.5</v>
      </c>
      <c r="AK442" s="6">
        <v>1.607437E8</v>
      </c>
    </row>
    <row r="443" ht="16.5" customHeight="1">
      <c r="A443" s="7">
        <v>44273.0</v>
      </c>
      <c r="B443" s="8">
        <v>2.9370860927152305</v>
      </c>
      <c r="C443" s="8">
        <v>0.8666666666666667</v>
      </c>
      <c r="D443" s="8">
        <v>8.26</v>
      </c>
      <c r="E443" s="8">
        <v>8.38609271523179</v>
      </c>
      <c r="F443" s="8">
        <v>6.286666666666667</v>
      </c>
      <c r="G443" s="8">
        <v>14.589999999999998</v>
      </c>
      <c r="H443" s="8">
        <v>-2.1847682119205305</v>
      </c>
      <c r="I443" s="8">
        <v>-4.19888888888889</v>
      </c>
      <c r="J443" s="8">
        <v>1.7799999999999998</v>
      </c>
      <c r="K443" s="8">
        <v>10.570860927152319</v>
      </c>
      <c r="L443" s="8">
        <v>10.485555555555552</v>
      </c>
      <c r="M443" s="8">
        <v>12.809999999999999</v>
      </c>
      <c r="N443" s="8">
        <v>58.70794701986757</v>
      </c>
      <c r="O443" s="8">
        <v>58.516666666666666</v>
      </c>
      <c r="P443" s="8">
        <v>71.11</v>
      </c>
      <c r="Q443" s="8">
        <v>1.0430463576158941</v>
      </c>
      <c r="R443" s="8">
        <v>1.3</v>
      </c>
      <c r="S443" s="8">
        <v>1.3</v>
      </c>
      <c r="T443" s="8">
        <v>9.780132450331129</v>
      </c>
      <c r="U443" s="8">
        <v>10.010000000000002</v>
      </c>
      <c r="V443" s="8">
        <v>14.98</v>
      </c>
      <c r="W443" s="8">
        <v>196.35099337748343</v>
      </c>
      <c r="X443" s="8">
        <v>202.98888888888888</v>
      </c>
      <c r="Y443" s="8">
        <v>242.2</v>
      </c>
      <c r="Z443" s="8">
        <v>1.51</v>
      </c>
      <c r="AA443" s="8">
        <v>10.0</v>
      </c>
      <c r="AB443" s="8">
        <v>7.0</v>
      </c>
      <c r="AC443" s="8">
        <v>4.0</v>
      </c>
      <c r="AD443" s="8">
        <v>18.0</v>
      </c>
      <c r="AE443" s="8">
        <v>0.0</v>
      </c>
      <c r="AF443" s="8">
        <v>0.0</v>
      </c>
      <c r="AG443" s="8">
        <v>38.0</v>
      </c>
      <c r="AH443" s="8">
        <v>45152.63051804237</v>
      </c>
      <c r="AI443" s="8">
        <v>55060.0</v>
      </c>
      <c r="AJ443" s="8">
        <f t="shared" si="13"/>
        <v>125216317.5</v>
      </c>
      <c r="AK443" s="9">
        <v>1.399065E8</v>
      </c>
    </row>
    <row r="444" ht="16.5" customHeight="1">
      <c r="A444" s="4">
        <v>44274.0</v>
      </c>
      <c r="B444" s="5">
        <v>2.9251655629139064</v>
      </c>
      <c r="C444" s="5">
        <v>1.0000000000000002</v>
      </c>
      <c r="D444" s="5">
        <v>8.610000000000001</v>
      </c>
      <c r="E444" s="5">
        <v>8.349668874172188</v>
      </c>
      <c r="F444" s="5">
        <v>6.421111111111111</v>
      </c>
      <c r="G444" s="5">
        <v>14.75</v>
      </c>
      <c r="H444" s="5">
        <v>-2.168874172185431</v>
      </c>
      <c r="I444" s="5">
        <v>-4.076666666666668</v>
      </c>
      <c r="J444" s="5">
        <v>2.31</v>
      </c>
      <c r="K444" s="5">
        <v>10.518543046357616</v>
      </c>
      <c r="L444" s="5">
        <v>10.497777777777774</v>
      </c>
      <c r="M444" s="5">
        <v>12.440000000000001</v>
      </c>
      <c r="N444" s="5">
        <v>58.73642384105962</v>
      </c>
      <c r="O444" s="5">
        <v>58.690000000000005</v>
      </c>
      <c r="P444" s="5">
        <v>70.58000000000001</v>
      </c>
      <c r="Q444" s="5">
        <v>1.0430463576158941</v>
      </c>
      <c r="R444" s="5">
        <v>1.2944444444444445</v>
      </c>
      <c r="S444" s="5">
        <v>1.3</v>
      </c>
      <c r="T444" s="5">
        <v>9.750331125827817</v>
      </c>
      <c r="U444" s="5">
        <v>10.085555555555556</v>
      </c>
      <c r="V444" s="5">
        <v>14.330000000000002</v>
      </c>
      <c r="W444" s="5">
        <v>192.81456953642385</v>
      </c>
      <c r="X444" s="5">
        <v>202.6</v>
      </c>
      <c r="Y444" s="5">
        <v>219.7</v>
      </c>
      <c r="Z444" s="5">
        <v>2.06</v>
      </c>
      <c r="AA444" s="5">
        <v>15.0</v>
      </c>
      <c r="AB444" s="5">
        <v>11.0</v>
      </c>
      <c r="AC444" s="5">
        <v>4.0</v>
      </c>
      <c r="AD444" s="5">
        <v>14.0</v>
      </c>
      <c r="AE444" s="5">
        <v>0.0</v>
      </c>
      <c r="AF444" s="5">
        <v>0.0</v>
      </c>
      <c r="AG444" s="5">
        <v>42.0</v>
      </c>
      <c r="AH444" s="5">
        <v>49778.03906888018</v>
      </c>
      <c r="AI444" s="5">
        <v>38886.0</v>
      </c>
      <c r="AJ444" s="5">
        <f t="shared" si="13"/>
        <v>108570033.5</v>
      </c>
      <c r="AK444" s="6">
        <v>1.213073E8</v>
      </c>
    </row>
    <row r="445" ht="16.5" customHeight="1">
      <c r="A445" s="7">
        <v>44275.0</v>
      </c>
      <c r="B445" s="8">
        <v>2.9112582781456937</v>
      </c>
      <c r="C445" s="8">
        <v>1.1544444444444446</v>
      </c>
      <c r="D445" s="8">
        <v>8.850000000000001</v>
      </c>
      <c r="E445" s="8">
        <v>8.303973509933776</v>
      </c>
      <c r="F445" s="8">
        <v>6.607777777777779</v>
      </c>
      <c r="G445" s="8">
        <v>14.809999999999999</v>
      </c>
      <c r="H445" s="8">
        <v>-2.1569536423841065</v>
      </c>
      <c r="I445" s="8">
        <v>-3.9322222222222227</v>
      </c>
      <c r="J445" s="8">
        <v>2.8500000000000005</v>
      </c>
      <c r="K445" s="8">
        <v>10.46092715231788</v>
      </c>
      <c r="L445" s="8">
        <v>10.539999999999996</v>
      </c>
      <c r="M445" s="8">
        <v>11.96</v>
      </c>
      <c r="N445" s="8">
        <v>58.745033112582796</v>
      </c>
      <c r="O445" s="8">
        <v>59.086666666666666</v>
      </c>
      <c r="P445" s="8">
        <v>70.49999999999999</v>
      </c>
      <c r="Q445" s="8">
        <v>1.0430463576158941</v>
      </c>
      <c r="R445" s="8">
        <v>1.2944444444444445</v>
      </c>
      <c r="S445" s="8">
        <v>1.3</v>
      </c>
      <c r="T445" s="8">
        <v>9.752980132450332</v>
      </c>
      <c r="U445" s="8">
        <v>10.136666666666668</v>
      </c>
      <c r="V445" s="8">
        <v>14.26</v>
      </c>
      <c r="W445" s="8">
        <v>189.41721854304635</v>
      </c>
      <c r="X445" s="8">
        <v>202.6</v>
      </c>
      <c r="Y445" s="8">
        <v>210.4</v>
      </c>
      <c r="Z445" s="8">
        <v>2.52</v>
      </c>
      <c r="AA445" s="8">
        <v>6.0</v>
      </c>
      <c r="AB445" s="8">
        <v>2.0</v>
      </c>
      <c r="AC445" s="8">
        <v>1.0</v>
      </c>
      <c r="AD445" s="8">
        <v>4.0</v>
      </c>
      <c r="AE445" s="8">
        <v>0.0</v>
      </c>
      <c r="AF445" s="8">
        <v>0.0</v>
      </c>
      <c r="AG445" s="8">
        <v>13.0</v>
      </c>
      <c r="AH445" s="8">
        <v>45369.66374358992</v>
      </c>
      <c r="AI445" s="8">
        <v>15388.0</v>
      </c>
      <c r="AJ445" s="8">
        <f t="shared" si="13"/>
        <v>43216328</v>
      </c>
      <c r="AK445" s="9">
        <v>4.82864E7</v>
      </c>
    </row>
    <row r="446" ht="16.5" customHeight="1">
      <c r="A446" s="4">
        <v>44276.0</v>
      </c>
      <c r="B446" s="5">
        <v>2.882119205298012</v>
      </c>
      <c r="C446" s="5">
        <v>1.2788888888888887</v>
      </c>
      <c r="D446" s="5">
        <v>8.9</v>
      </c>
      <c r="E446" s="5">
        <v>8.229801324503313</v>
      </c>
      <c r="F446" s="5">
        <v>6.7188888888888885</v>
      </c>
      <c r="G446" s="5">
        <v>14.35</v>
      </c>
      <c r="H446" s="5">
        <v>-2.160927152317881</v>
      </c>
      <c r="I446" s="5">
        <v>-3.7944444444444443</v>
      </c>
      <c r="J446" s="5">
        <v>3.3</v>
      </c>
      <c r="K446" s="5">
        <v>10.390728476821192</v>
      </c>
      <c r="L446" s="5">
        <v>10.513333333333328</v>
      </c>
      <c r="M446" s="5">
        <v>11.05</v>
      </c>
      <c r="N446" s="5">
        <v>58.88344370860929</v>
      </c>
      <c r="O446" s="5">
        <v>59.61555555555556</v>
      </c>
      <c r="P446" s="5">
        <v>73.67999999999999</v>
      </c>
      <c r="Q446" s="5">
        <v>1.0562913907284768</v>
      </c>
      <c r="R446" s="5">
        <v>1.3111111111111111</v>
      </c>
      <c r="S446" s="5">
        <v>1.5</v>
      </c>
      <c r="T446" s="5">
        <v>9.671523178807949</v>
      </c>
      <c r="U446" s="5">
        <v>10.054444444444446</v>
      </c>
      <c r="V446" s="5">
        <v>12.740000000000002</v>
      </c>
      <c r="W446" s="5">
        <v>191.9271523178808</v>
      </c>
      <c r="X446" s="5">
        <v>213.4777777777778</v>
      </c>
      <c r="Y446" s="5">
        <v>308.3</v>
      </c>
      <c r="Z446" s="5">
        <v>0.0</v>
      </c>
      <c r="AA446" s="5"/>
      <c r="AB446" s="5"/>
      <c r="AC446" s="5"/>
      <c r="AD446" s="5"/>
      <c r="AE446" s="5"/>
      <c r="AF446" s="5"/>
      <c r="AG446" s="5"/>
      <c r="AH446" s="5">
        <v>0.0</v>
      </c>
      <c r="AI446" s="5">
        <v>0.0</v>
      </c>
      <c r="AJ446" s="5">
        <f t="shared" si="13"/>
        <v>0</v>
      </c>
      <c r="AK446" s="6">
        <v>0.0</v>
      </c>
    </row>
    <row r="447" ht="16.5" customHeight="1">
      <c r="A447" s="7">
        <v>44277.0</v>
      </c>
      <c r="B447" s="8">
        <v>2.850993377483442</v>
      </c>
      <c r="C447" s="8">
        <v>1.3544444444444446</v>
      </c>
      <c r="D447" s="8">
        <v>8.739999999999998</v>
      </c>
      <c r="E447" s="8">
        <v>8.182119205298015</v>
      </c>
      <c r="F447" s="8">
        <v>6.789999999999999</v>
      </c>
      <c r="G447" s="8">
        <v>13.59</v>
      </c>
      <c r="H447" s="8">
        <v>-2.1781456953642384</v>
      </c>
      <c r="I447" s="8">
        <v>-3.6855555555555553</v>
      </c>
      <c r="J447" s="8">
        <v>3.6800000000000006</v>
      </c>
      <c r="K447" s="8">
        <v>10.360264900662251</v>
      </c>
      <c r="L447" s="8">
        <v>10.475555555555552</v>
      </c>
      <c r="M447" s="8">
        <v>9.91</v>
      </c>
      <c r="N447" s="8">
        <v>58.799337748344385</v>
      </c>
      <c r="O447" s="8">
        <v>59.842222222222226</v>
      </c>
      <c r="P447" s="8">
        <v>73.57</v>
      </c>
      <c r="Q447" s="8">
        <v>1.0562913907284768</v>
      </c>
      <c r="R447" s="8">
        <v>1.3055555555555556</v>
      </c>
      <c r="S447" s="8">
        <v>1.5</v>
      </c>
      <c r="T447" s="8">
        <v>9.696688741721855</v>
      </c>
      <c r="U447" s="8">
        <v>10.037777777777778</v>
      </c>
      <c r="V447" s="8">
        <v>11.870000000000001</v>
      </c>
      <c r="W447" s="8">
        <v>189.9205298013245</v>
      </c>
      <c r="X447" s="8">
        <v>219.86666666666667</v>
      </c>
      <c r="Y447" s="8">
        <v>348.3</v>
      </c>
      <c r="Z447" s="8">
        <v>1.85</v>
      </c>
      <c r="AA447" s="8">
        <v>18.0</v>
      </c>
      <c r="AB447" s="8">
        <v>11.0</v>
      </c>
      <c r="AC447" s="8">
        <v>6.0</v>
      </c>
      <c r="AD447" s="8">
        <v>25.0</v>
      </c>
      <c r="AE447" s="8">
        <v>0.0</v>
      </c>
      <c r="AF447" s="8">
        <v>0.0</v>
      </c>
      <c r="AG447" s="8">
        <v>57.0</v>
      </c>
      <c r="AH447" s="8">
        <v>52583.33822728349</v>
      </c>
      <c r="AI447" s="8">
        <v>58492.0</v>
      </c>
      <c r="AJ447" s="8">
        <f t="shared" si="13"/>
        <v>162890358</v>
      </c>
      <c r="AK447" s="9">
        <v>1.820004E8</v>
      </c>
    </row>
    <row r="448" ht="16.5" customHeight="1">
      <c r="A448" s="4">
        <v>44278.0</v>
      </c>
      <c r="B448" s="5">
        <v>2.8145695364238392</v>
      </c>
      <c r="C448" s="5">
        <v>1.4222222222222223</v>
      </c>
      <c r="D448" s="5">
        <v>8.55</v>
      </c>
      <c r="E448" s="5">
        <v>8.13046357615894</v>
      </c>
      <c r="F448" s="5">
        <v>6.85111111111111</v>
      </c>
      <c r="G448" s="5">
        <v>13.639999999999997</v>
      </c>
      <c r="H448" s="5">
        <v>-2.2066225165562914</v>
      </c>
      <c r="I448" s="5">
        <v>-3.6055555555555556</v>
      </c>
      <c r="J448" s="5">
        <v>3.2900000000000005</v>
      </c>
      <c r="K448" s="5">
        <v>10.33708609271523</v>
      </c>
      <c r="L448" s="5">
        <v>10.456666666666663</v>
      </c>
      <c r="M448" s="5">
        <v>10.35</v>
      </c>
      <c r="N448" s="5">
        <v>58.75496688741723</v>
      </c>
      <c r="O448" s="5">
        <v>59.861111111111114</v>
      </c>
      <c r="P448" s="5">
        <v>72.30999999999999</v>
      </c>
      <c r="Q448" s="5">
        <v>1.0562913907284768</v>
      </c>
      <c r="R448" s="5">
        <v>1.2944444444444445</v>
      </c>
      <c r="S448" s="5">
        <v>0.2</v>
      </c>
      <c r="T448" s="5">
        <v>9.765562913907285</v>
      </c>
      <c r="U448" s="5">
        <v>10.187777777777779</v>
      </c>
      <c r="V448" s="5">
        <v>13.460000000000003</v>
      </c>
      <c r="W448" s="5">
        <v>185.3774834437086</v>
      </c>
      <c r="X448" s="5">
        <v>218.72222222222223</v>
      </c>
      <c r="Y448" s="5">
        <v>234.3</v>
      </c>
      <c r="Z448" s="5">
        <v>1.46</v>
      </c>
      <c r="AA448" s="5">
        <v>10.0</v>
      </c>
      <c r="AB448" s="5">
        <v>10.0</v>
      </c>
      <c r="AC448" s="5">
        <v>6.0</v>
      </c>
      <c r="AD448" s="5">
        <v>19.0</v>
      </c>
      <c r="AE448" s="5">
        <v>0.0</v>
      </c>
      <c r="AF448" s="5">
        <v>0.0</v>
      </c>
      <c r="AG448" s="5">
        <v>39.0</v>
      </c>
      <c r="AH448" s="5">
        <v>48769.46724197998</v>
      </c>
      <c r="AI448" s="5">
        <v>51036.0</v>
      </c>
      <c r="AJ448" s="5">
        <f t="shared" si="13"/>
        <v>128299055.5</v>
      </c>
      <c r="AK448" s="6">
        <v>1.433509E8</v>
      </c>
    </row>
    <row r="449" ht="16.5" customHeight="1">
      <c r="A449" s="7">
        <v>44279.0</v>
      </c>
      <c r="B449" s="8">
        <v>2.8165562913907274</v>
      </c>
      <c r="C449" s="8">
        <v>1.5022222222222223</v>
      </c>
      <c r="D449" s="8">
        <v>8.629999999999999</v>
      </c>
      <c r="E449" s="8">
        <v>8.155629139072849</v>
      </c>
      <c r="F449" s="8">
        <v>6.948888888888887</v>
      </c>
      <c r="G449" s="8">
        <v>13.91</v>
      </c>
      <c r="H449" s="8">
        <v>-2.233774834437086</v>
      </c>
      <c r="I449" s="8">
        <v>-3.55</v>
      </c>
      <c r="J449" s="8">
        <v>3.07</v>
      </c>
      <c r="K449" s="8">
        <v>10.389403973509935</v>
      </c>
      <c r="L449" s="8">
        <v>10.498888888888887</v>
      </c>
      <c r="M449" s="8">
        <v>10.84</v>
      </c>
      <c r="N449" s="8">
        <v>58.634437086092724</v>
      </c>
      <c r="O449" s="8">
        <v>59.45333333333333</v>
      </c>
      <c r="P449" s="8">
        <v>68.52</v>
      </c>
      <c r="Q449" s="8">
        <v>1.0562913907284768</v>
      </c>
      <c r="R449" s="8">
        <v>1.288888888888889</v>
      </c>
      <c r="S449" s="8">
        <v>0.2</v>
      </c>
      <c r="T449" s="8">
        <v>9.792052980132452</v>
      </c>
      <c r="U449" s="8">
        <v>10.33</v>
      </c>
      <c r="V449" s="8">
        <v>13.800000000000002</v>
      </c>
      <c r="W449" s="8">
        <v>185.3774834437086</v>
      </c>
      <c r="X449" s="8">
        <v>215.66666666666666</v>
      </c>
      <c r="Y449" s="8">
        <v>165.8</v>
      </c>
      <c r="Z449" s="8">
        <v>1.51</v>
      </c>
      <c r="AA449" s="8">
        <v>8.0</v>
      </c>
      <c r="AB449" s="8">
        <v>6.0</v>
      </c>
      <c r="AC449" s="8">
        <v>4.0</v>
      </c>
      <c r="AD449" s="8">
        <v>13.0</v>
      </c>
      <c r="AE449" s="8">
        <v>0.0</v>
      </c>
      <c r="AF449" s="8">
        <v>0.0</v>
      </c>
      <c r="AG449" s="8">
        <v>31.0</v>
      </c>
      <c r="AH449" s="8">
        <v>46850.87229813931</v>
      </c>
      <c r="AI449" s="8">
        <v>52830.0</v>
      </c>
      <c r="AJ449" s="8">
        <f t="shared" si="13"/>
        <v>128303709.5</v>
      </c>
      <c r="AK449" s="9">
        <v>1.433561E8</v>
      </c>
    </row>
    <row r="450" ht="16.5" customHeight="1">
      <c r="A450" s="4">
        <v>44280.0</v>
      </c>
      <c r="B450" s="5">
        <v>2.829139072847681</v>
      </c>
      <c r="C450" s="5">
        <v>1.5911111111111114</v>
      </c>
      <c r="D450" s="5">
        <v>8.829999999999998</v>
      </c>
      <c r="E450" s="5">
        <v>8.180794701986756</v>
      </c>
      <c r="F450" s="5">
        <v>7.067777777777776</v>
      </c>
      <c r="G450" s="5">
        <v>14.290000000000001</v>
      </c>
      <c r="H450" s="5">
        <v>-2.237086092715232</v>
      </c>
      <c r="I450" s="5">
        <v>-3.4888888888888894</v>
      </c>
      <c r="J450" s="5">
        <v>3.1799999999999997</v>
      </c>
      <c r="K450" s="5">
        <v>10.417880794701986</v>
      </c>
      <c r="L450" s="5">
        <v>10.556666666666665</v>
      </c>
      <c r="M450" s="5">
        <v>11.11</v>
      </c>
      <c r="N450" s="5">
        <v>58.66754966887418</v>
      </c>
      <c r="O450" s="5">
        <v>59.29000000000001</v>
      </c>
      <c r="P450" s="5">
        <v>66.16</v>
      </c>
      <c r="Q450" s="5">
        <v>1.0562913907284768</v>
      </c>
      <c r="R450" s="5">
        <v>1.288888888888889</v>
      </c>
      <c r="S450" s="5">
        <v>0.2</v>
      </c>
      <c r="T450" s="5">
        <v>9.805960264900664</v>
      </c>
      <c r="U450" s="5">
        <v>10.426666666666666</v>
      </c>
      <c r="V450" s="5">
        <v>14.11</v>
      </c>
      <c r="W450" s="5">
        <v>185.3774834437086</v>
      </c>
      <c r="X450" s="5">
        <v>211.4111111111111</v>
      </c>
      <c r="Y450" s="5">
        <v>165.8</v>
      </c>
      <c r="Z450" s="5">
        <v>1.95</v>
      </c>
      <c r="AA450" s="5">
        <v>15.0</v>
      </c>
      <c r="AB450" s="5">
        <v>7.0</v>
      </c>
      <c r="AC450" s="5">
        <v>4.0</v>
      </c>
      <c r="AD450" s="5">
        <v>10.0</v>
      </c>
      <c r="AE450" s="5">
        <v>0.0</v>
      </c>
      <c r="AF450" s="5">
        <v>0.0</v>
      </c>
      <c r="AG450" s="5">
        <v>29.0</v>
      </c>
      <c r="AH450" s="5">
        <v>30184.03065090821</v>
      </c>
      <c r="AI450" s="5">
        <v>52922.0</v>
      </c>
      <c r="AJ450" s="5">
        <f t="shared" si="13"/>
        <v>128557531.5</v>
      </c>
      <c r="AK450" s="6">
        <v>1.436397E8</v>
      </c>
    </row>
    <row r="451" ht="16.5" customHeight="1">
      <c r="A451" s="7">
        <v>44281.0</v>
      </c>
      <c r="B451" s="8">
        <v>2.832450331125826</v>
      </c>
      <c r="C451" s="8">
        <v>1.7466666666666668</v>
      </c>
      <c r="D451" s="8">
        <v>9.150000000000002</v>
      </c>
      <c r="E451" s="8">
        <v>8.196026490066227</v>
      </c>
      <c r="F451" s="8">
        <v>7.265555555555553</v>
      </c>
      <c r="G451" s="8">
        <v>14.579999999999998</v>
      </c>
      <c r="H451" s="8">
        <v>-2.2536423841059605</v>
      </c>
      <c r="I451" s="8">
        <v>-3.377777777777778</v>
      </c>
      <c r="J451" s="8">
        <v>3.62</v>
      </c>
      <c r="K451" s="8">
        <v>10.449668874172184</v>
      </c>
      <c r="L451" s="8">
        <v>10.64333333333333</v>
      </c>
      <c r="M451" s="8">
        <v>10.96</v>
      </c>
      <c r="N451" s="8">
        <v>58.81920529801325</v>
      </c>
      <c r="O451" s="8">
        <v>59.59333333333335</v>
      </c>
      <c r="P451" s="8">
        <v>66.50999999999999</v>
      </c>
      <c r="Q451" s="8">
        <v>1.0562913907284768</v>
      </c>
      <c r="R451" s="8">
        <v>1.288888888888889</v>
      </c>
      <c r="S451" s="8">
        <v>0.2</v>
      </c>
      <c r="T451" s="8">
        <v>9.839072847682122</v>
      </c>
      <c r="U451" s="8">
        <v>10.534444444444444</v>
      </c>
      <c r="V451" s="8">
        <v>14.479999999999999</v>
      </c>
      <c r="W451" s="8">
        <v>185.3774834437086</v>
      </c>
      <c r="X451" s="8">
        <v>211.4111111111111</v>
      </c>
      <c r="Y451" s="8">
        <v>165.8</v>
      </c>
      <c r="Z451" s="8">
        <v>1.71</v>
      </c>
      <c r="AA451" s="8">
        <v>14.0</v>
      </c>
      <c r="AB451" s="8">
        <v>5.0</v>
      </c>
      <c r="AC451" s="8">
        <v>4.0</v>
      </c>
      <c r="AD451" s="8">
        <v>17.0</v>
      </c>
      <c r="AE451" s="8">
        <v>0.0</v>
      </c>
      <c r="AF451" s="8">
        <v>0.0</v>
      </c>
      <c r="AG451" s="8">
        <v>39.0</v>
      </c>
      <c r="AH451" s="8">
        <v>46467.27957292052</v>
      </c>
      <c r="AI451" s="8">
        <v>50600.0</v>
      </c>
      <c r="AJ451" s="8">
        <f t="shared" si="13"/>
        <v>128760428</v>
      </c>
      <c r="AK451" s="9">
        <v>1.438664E8</v>
      </c>
    </row>
    <row r="452" ht="16.5" customHeight="1">
      <c r="A452" s="4">
        <v>44282.0</v>
      </c>
      <c r="B452" s="5">
        <v>2.848344370860925</v>
      </c>
      <c r="C452" s="5">
        <v>1.9011111111111114</v>
      </c>
      <c r="D452" s="5">
        <v>9.280000000000001</v>
      </c>
      <c r="E452" s="5">
        <v>8.206622516556294</v>
      </c>
      <c r="F452" s="5">
        <v>7.428888888888886</v>
      </c>
      <c r="G452" s="5">
        <v>15.1</v>
      </c>
      <c r="H452" s="5">
        <v>-2.2384105960264904</v>
      </c>
      <c r="I452" s="5">
        <v>-3.2655555555555558</v>
      </c>
      <c r="J452" s="5">
        <v>3.6099999999999994</v>
      </c>
      <c r="K452" s="5">
        <v>10.44503311258278</v>
      </c>
      <c r="L452" s="5">
        <v>10.694444444444441</v>
      </c>
      <c r="M452" s="5">
        <v>11.489999999999998</v>
      </c>
      <c r="N452" s="5">
        <v>58.8860927152318</v>
      </c>
      <c r="O452" s="5">
        <v>59.67888888888891</v>
      </c>
      <c r="P452" s="5">
        <v>67.8</v>
      </c>
      <c r="Q452" s="5">
        <v>1.0562913907284768</v>
      </c>
      <c r="R452" s="5">
        <v>1.288888888888889</v>
      </c>
      <c r="S452" s="5">
        <v>0.2</v>
      </c>
      <c r="T452" s="5">
        <v>9.851655629139076</v>
      </c>
      <c r="U452" s="5">
        <v>10.643333333333333</v>
      </c>
      <c r="V452" s="5">
        <v>14.15</v>
      </c>
      <c r="W452" s="5">
        <v>184.02649006622516</v>
      </c>
      <c r="X452" s="5">
        <v>211.32222222222222</v>
      </c>
      <c r="Y452" s="5">
        <v>157.7</v>
      </c>
      <c r="Z452" s="5">
        <v>2.2</v>
      </c>
      <c r="AA452" s="5">
        <v>2.0</v>
      </c>
      <c r="AB452" s="5">
        <v>2.0</v>
      </c>
      <c r="AC452" s="5">
        <v>2.0</v>
      </c>
      <c r="AD452" s="5">
        <v>4.0</v>
      </c>
      <c r="AE452" s="5">
        <v>0.0</v>
      </c>
      <c r="AF452" s="5">
        <v>0.0</v>
      </c>
      <c r="AG452" s="5">
        <v>10.0</v>
      </c>
      <c r="AH452" s="5">
        <v>51774.25811155669</v>
      </c>
      <c r="AI452" s="5">
        <v>5275.0</v>
      </c>
      <c r="AJ452" s="5">
        <f t="shared" si="13"/>
        <v>15449669</v>
      </c>
      <c r="AK452" s="6">
        <v>1.72622E7</v>
      </c>
    </row>
    <row r="453" ht="16.5" customHeight="1">
      <c r="A453" s="7">
        <v>44283.0</v>
      </c>
      <c r="B453" s="8">
        <v>2.84437086092715</v>
      </c>
      <c r="C453" s="8">
        <v>2.0133333333333336</v>
      </c>
      <c r="D453" s="8">
        <v>9.520000000000001</v>
      </c>
      <c r="E453" s="8">
        <v>8.178807947019868</v>
      </c>
      <c r="F453" s="8">
        <v>7.538888888888885</v>
      </c>
      <c r="G453" s="8">
        <v>14.99</v>
      </c>
      <c r="H453" s="8">
        <v>-2.2152317880794707</v>
      </c>
      <c r="I453" s="8">
        <v>-3.151111111111111</v>
      </c>
      <c r="J453" s="8">
        <v>4.239999999999999</v>
      </c>
      <c r="K453" s="8">
        <v>10.394039735099335</v>
      </c>
      <c r="L453" s="8">
        <v>10.689999999999996</v>
      </c>
      <c r="M453" s="8">
        <v>10.75</v>
      </c>
      <c r="N453" s="8">
        <v>58.96423841059602</v>
      </c>
      <c r="O453" s="8">
        <v>59.726666666666695</v>
      </c>
      <c r="P453" s="8">
        <v>69.13</v>
      </c>
      <c r="Q453" s="8">
        <v>1.3576158940397351</v>
      </c>
      <c r="R453" s="8">
        <v>1.7944444444444445</v>
      </c>
      <c r="S453" s="8">
        <v>4.75</v>
      </c>
      <c r="T453" s="8">
        <v>9.805960264900667</v>
      </c>
      <c r="U453" s="8">
        <v>10.642222222222221</v>
      </c>
      <c r="V453" s="8">
        <v>12.87</v>
      </c>
      <c r="W453" s="8">
        <v>184.53642384105962</v>
      </c>
      <c r="X453" s="8">
        <v>210.7111111111111</v>
      </c>
      <c r="Y453" s="8">
        <v>215.7</v>
      </c>
      <c r="Z453" s="8">
        <v>0.0</v>
      </c>
      <c r="AA453" s="8"/>
      <c r="AB453" s="8"/>
      <c r="AC453" s="8"/>
      <c r="AD453" s="8"/>
      <c r="AE453" s="8"/>
      <c r="AF453" s="8"/>
      <c r="AG453" s="8"/>
      <c r="AH453" s="8">
        <v>0.0</v>
      </c>
      <c r="AI453" s="8">
        <v>0.0</v>
      </c>
      <c r="AJ453" s="8">
        <f t="shared" si="13"/>
        <v>0</v>
      </c>
      <c r="AK453" s="9">
        <v>0.0</v>
      </c>
    </row>
    <row r="454" ht="16.5" customHeight="1">
      <c r="A454" s="4">
        <v>44284.0</v>
      </c>
      <c r="B454" s="5">
        <v>2.8284768211920515</v>
      </c>
      <c r="C454" s="5">
        <v>2.1144444444444446</v>
      </c>
      <c r="D454" s="5">
        <v>9.780000000000001</v>
      </c>
      <c r="E454" s="5">
        <v>8.151655629139071</v>
      </c>
      <c r="F454" s="5">
        <v>7.596666666666663</v>
      </c>
      <c r="G454" s="5">
        <v>15.059999999999999</v>
      </c>
      <c r="H454" s="5">
        <v>-2.2231788079470203</v>
      </c>
      <c r="I454" s="5">
        <v>-3.04</v>
      </c>
      <c r="J454" s="5">
        <v>4.609999999999999</v>
      </c>
      <c r="K454" s="5">
        <v>10.37483443708609</v>
      </c>
      <c r="L454" s="5">
        <v>10.636666666666663</v>
      </c>
      <c r="M454" s="5">
        <v>10.450000000000001</v>
      </c>
      <c r="N454" s="5">
        <v>59.15562913907285</v>
      </c>
      <c r="O454" s="5">
        <v>59.831111111111134</v>
      </c>
      <c r="P454" s="5">
        <v>70.47999999999999</v>
      </c>
      <c r="Q454" s="5">
        <v>1.4072847682119205</v>
      </c>
      <c r="R454" s="5">
        <v>1.8777777777777778</v>
      </c>
      <c r="S454" s="5">
        <v>5.5</v>
      </c>
      <c r="T454" s="5">
        <v>9.768211920529806</v>
      </c>
      <c r="U454" s="5">
        <v>10.624444444444444</v>
      </c>
      <c r="V454" s="5">
        <v>12.42</v>
      </c>
      <c r="W454" s="5">
        <v>187.4503311258278</v>
      </c>
      <c r="X454" s="5">
        <v>210.26666666666668</v>
      </c>
      <c r="Y454" s="5">
        <v>257.7</v>
      </c>
      <c r="Z454" s="5">
        <v>1.75</v>
      </c>
      <c r="AA454" s="5">
        <v>12.0</v>
      </c>
      <c r="AB454" s="5">
        <v>9.0</v>
      </c>
      <c r="AC454" s="5">
        <v>3.0</v>
      </c>
      <c r="AD454" s="5">
        <v>14.0</v>
      </c>
      <c r="AE454" s="5">
        <v>0.0</v>
      </c>
      <c r="AF454" s="5">
        <v>0.0</v>
      </c>
      <c r="AG454" s="5">
        <v>37.0</v>
      </c>
      <c r="AH454" s="5">
        <v>46472.04036503641</v>
      </c>
      <c r="AI454" s="5">
        <v>59815.0</v>
      </c>
      <c r="AJ454" s="5">
        <f t="shared" si="13"/>
        <v>160586538.5</v>
      </c>
      <c r="AK454" s="6">
        <v>1.794263E8</v>
      </c>
    </row>
    <row r="455" ht="16.5" customHeight="1">
      <c r="A455" s="7">
        <v>44285.0</v>
      </c>
      <c r="B455" s="8">
        <v>2.8476821192052966</v>
      </c>
      <c r="C455" s="8">
        <v>2.2277777777777783</v>
      </c>
      <c r="D455" s="8">
        <v>10.000000000000002</v>
      </c>
      <c r="E455" s="8">
        <v>8.145033112582778</v>
      </c>
      <c r="F455" s="8">
        <v>7.685555555555553</v>
      </c>
      <c r="G455" s="8">
        <v>15.16</v>
      </c>
      <c r="H455" s="8">
        <v>-2.1788079470198674</v>
      </c>
      <c r="I455" s="8">
        <v>-2.923333333333334</v>
      </c>
      <c r="J455" s="8">
        <v>4.79</v>
      </c>
      <c r="K455" s="8">
        <v>10.323841059602648</v>
      </c>
      <c r="L455" s="8">
        <v>10.608888888888886</v>
      </c>
      <c r="M455" s="8">
        <v>10.370000000000001</v>
      </c>
      <c r="N455" s="8">
        <v>59.021192052980126</v>
      </c>
      <c r="O455" s="8">
        <v>59.39555555555558</v>
      </c>
      <c r="P455" s="8">
        <v>66.83</v>
      </c>
      <c r="Q455" s="8">
        <v>1.4072847682119205</v>
      </c>
      <c r="R455" s="8">
        <v>1.8777777777777778</v>
      </c>
      <c r="S455" s="8">
        <v>5.5</v>
      </c>
      <c r="T455" s="8">
        <v>9.81192052980133</v>
      </c>
      <c r="U455" s="8">
        <v>10.775555555555554</v>
      </c>
      <c r="V455" s="8">
        <v>12.85</v>
      </c>
      <c r="W455" s="8">
        <v>187.40397350993376</v>
      </c>
      <c r="X455" s="8">
        <v>203.94444444444446</v>
      </c>
      <c r="Y455" s="8">
        <v>257.7</v>
      </c>
      <c r="Z455" s="8">
        <v>1.83</v>
      </c>
      <c r="AA455" s="8">
        <v>14.0</v>
      </c>
      <c r="AB455" s="8">
        <v>5.0</v>
      </c>
      <c r="AC455" s="8">
        <v>2.0</v>
      </c>
      <c r="AD455" s="8">
        <v>9.0</v>
      </c>
      <c r="AE455" s="8">
        <v>0.0</v>
      </c>
      <c r="AF455" s="8">
        <v>0.0</v>
      </c>
      <c r="AG455" s="8">
        <v>29.0</v>
      </c>
      <c r="AH455" s="8">
        <v>45442.07133847709</v>
      </c>
      <c r="AI455" s="8">
        <v>39400.0</v>
      </c>
      <c r="AJ455" s="8">
        <f t="shared" si="13"/>
        <v>105819609</v>
      </c>
      <c r="AK455" s="9">
        <v>1.182342E8</v>
      </c>
    </row>
    <row r="456" ht="16.5" customHeight="1">
      <c r="A456" s="4">
        <v>44286.0</v>
      </c>
      <c r="B456" s="5">
        <v>2.859602649006621</v>
      </c>
      <c r="C456" s="5">
        <v>2.447777777777778</v>
      </c>
      <c r="D456" s="5">
        <v>10.38</v>
      </c>
      <c r="E456" s="5">
        <v>8.146357615894038</v>
      </c>
      <c r="F456" s="5">
        <v>7.908888888888886</v>
      </c>
      <c r="G456" s="5">
        <v>16.04</v>
      </c>
      <c r="H456" s="5">
        <v>-2.164238410596027</v>
      </c>
      <c r="I456" s="5">
        <v>-2.742222222222222</v>
      </c>
      <c r="J456" s="5">
        <v>4.76</v>
      </c>
      <c r="K456" s="5">
        <v>10.310596026490067</v>
      </c>
      <c r="L456" s="5">
        <v>10.65111111111111</v>
      </c>
      <c r="M456" s="5">
        <v>11.280000000000001</v>
      </c>
      <c r="N456" s="5">
        <v>58.853642384105946</v>
      </c>
      <c r="O456" s="5">
        <v>59.307777777777794</v>
      </c>
      <c r="P456" s="5">
        <v>61.709999999999994</v>
      </c>
      <c r="Q456" s="5">
        <v>1.4072847682119205</v>
      </c>
      <c r="R456" s="5">
        <v>1.8777777777777778</v>
      </c>
      <c r="S456" s="5">
        <v>5.3</v>
      </c>
      <c r="T456" s="5">
        <v>9.862913907284772</v>
      </c>
      <c r="U456" s="5">
        <v>10.895555555555555</v>
      </c>
      <c r="V456" s="5">
        <v>14.690000000000001</v>
      </c>
      <c r="W456" s="5">
        <v>184.90066225165563</v>
      </c>
      <c r="X456" s="5">
        <v>203.94444444444446</v>
      </c>
      <c r="Y456" s="5">
        <v>159.8</v>
      </c>
      <c r="Z456" s="5">
        <v>2.13</v>
      </c>
      <c r="AA456" s="5">
        <v>14.0</v>
      </c>
      <c r="AB456" s="5">
        <v>6.0</v>
      </c>
      <c r="AC456" s="5">
        <v>3.0</v>
      </c>
      <c r="AD456" s="5">
        <v>12.0</v>
      </c>
      <c r="AE456" s="5">
        <v>0.0</v>
      </c>
      <c r="AF456" s="5">
        <v>0.0</v>
      </c>
      <c r="AG456" s="5">
        <v>34.0</v>
      </c>
      <c r="AH456" s="5">
        <v>49621.07799727469</v>
      </c>
      <c r="AI456" s="5">
        <v>38620.0</v>
      </c>
      <c r="AJ456" s="5">
        <f t="shared" si="13"/>
        <v>116095193.5</v>
      </c>
      <c r="AK456" s="6">
        <v>1.297153E8</v>
      </c>
    </row>
    <row r="457" ht="16.5" customHeight="1">
      <c r="A457" s="7">
        <v>44287.0</v>
      </c>
      <c r="B457" s="8">
        <v>2.880794701986754</v>
      </c>
      <c r="C457" s="8">
        <v>2.682222222222222</v>
      </c>
      <c r="D457" s="8">
        <v>10.99</v>
      </c>
      <c r="E457" s="8">
        <v>8.180794701986756</v>
      </c>
      <c r="F457" s="8">
        <v>8.186666666666664</v>
      </c>
      <c r="G457" s="8">
        <v>17.22</v>
      </c>
      <c r="H457" s="8">
        <v>-2.1635761589403977</v>
      </c>
      <c r="I457" s="8">
        <v>-2.56</v>
      </c>
      <c r="J457" s="8">
        <v>4.66</v>
      </c>
      <c r="K457" s="8">
        <v>10.344370860927153</v>
      </c>
      <c r="L457" s="8">
        <v>10.746666666666664</v>
      </c>
      <c r="M457" s="8">
        <v>12.559999999999999</v>
      </c>
      <c r="N457" s="8">
        <v>58.715894039735076</v>
      </c>
      <c r="O457" s="8">
        <v>59.40222222222224</v>
      </c>
      <c r="P457" s="8">
        <v>60.2</v>
      </c>
      <c r="Q457" s="8">
        <v>1.4072847682119205</v>
      </c>
      <c r="R457" s="8">
        <v>1.8777777777777778</v>
      </c>
      <c r="S457" s="8">
        <v>5.3</v>
      </c>
      <c r="T457" s="8">
        <v>9.924503311258283</v>
      </c>
      <c r="U457" s="8">
        <v>11.013333333333332</v>
      </c>
      <c r="V457" s="8">
        <v>15.920000000000002</v>
      </c>
      <c r="W457" s="8">
        <v>181.08609271523179</v>
      </c>
      <c r="X457" s="8">
        <v>203.94444444444446</v>
      </c>
      <c r="Y457" s="8">
        <v>102.3</v>
      </c>
      <c r="Z457" s="8">
        <v>1.84</v>
      </c>
      <c r="AA457" s="8">
        <v>14.0</v>
      </c>
      <c r="AB457" s="8">
        <v>7.0</v>
      </c>
      <c r="AC457" s="8">
        <v>2.0</v>
      </c>
      <c r="AD457" s="8">
        <v>9.0</v>
      </c>
      <c r="AE457" s="8">
        <v>0.0</v>
      </c>
      <c r="AF457" s="8">
        <v>0.0</v>
      </c>
      <c r="AG457" s="8">
        <v>29.0</v>
      </c>
      <c r="AH457" s="8">
        <v>43634.78180196396</v>
      </c>
      <c r="AI457" s="8">
        <v>70981.0</v>
      </c>
      <c r="AJ457" s="8">
        <f t="shared" ref="AJ457:AJ486" si="14">AK457*0.896</f>
        <v>195645542.4</v>
      </c>
      <c r="AK457" s="9">
        <v>2.183544E8</v>
      </c>
    </row>
    <row r="458" ht="16.5" customHeight="1">
      <c r="A458" s="4">
        <v>44288.0</v>
      </c>
      <c r="B458" s="5">
        <v>2.893377483443708</v>
      </c>
      <c r="C458" s="5">
        <v>2.8555555555555556</v>
      </c>
      <c r="D458" s="5">
        <v>11.620000000000001</v>
      </c>
      <c r="E458" s="5">
        <v>8.230463576158938</v>
      </c>
      <c r="F458" s="5">
        <v>8.391111111111108</v>
      </c>
      <c r="G458" s="5">
        <v>18.11</v>
      </c>
      <c r="H458" s="5">
        <v>-2.188079470198676</v>
      </c>
      <c r="I458" s="5">
        <v>-2.4144444444444444</v>
      </c>
      <c r="J458" s="5">
        <v>4.9799999999999995</v>
      </c>
      <c r="K458" s="5">
        <v>10.418543046357618</v>
      </c>
      <c r="L458" s="5">
        <v>10.805555555555554</v>
      </c>
      <c r="M458" s="5">
        <v>13.13</v>
      </c>
      <c r="N458" s="5">
        <v>58.43576158940396</v>
      </c>
      <c r="O458" s="5">
        <v>59.32444444444446</v>
      </c>
      <c r="P458" s="5">
        <v>57.69</v>
      </c>
      <c r="Q458" s="5">
        <v>1.3973509933774835</v>
      </c>
      <c r="R458" s="5">
        <v>1.8777777777777778</v>
      </c>
      <c r="S458" s="5">
        <v>5.3</v>
      </c>
      <c r="T458" s="5">
        <v>10.029139072847686</v>
      </c>
      <c r="U458" s="5">
        <v>11.125555555555554</v>
      </c>
      <c r="V458" s="5">
        <v>15.910000000000002</v>
      </c>
      <c r="W458" s="5">
        <v>176.11920529801324</v>
      </c>
      <c r="X458" s="5">
        <v>203.94444444444446</v>
      </c>
      <c r="Y458" s="5">
        <v>102.3</v>
      </c>
      <c r="Z458" s="5">
        <v>1.43</v>
      </c>
      <c r="AA458" s="5">
        <v>8.0</v>
      </c>
      <c r="AB458" s="5">
        <v>6.0</v>
      </c>
      <c r="AC458" s="5">
        <v>5.0</v>
      </c>
      <c r="AD458" s="5">
        <v>15.0</v>
      </c>
      <c r="AE458" s="5">
        <v>0.0</v>
      </c>
      <c r="AF458" s="5">
        <v>0.0</v>
      </c>
      <c r="AG458" s="5">
        <v>34.0</v>
      </c>
      <c r="AH458" s="5">
        <v>43011.14614553465</v>
      </c>
      <c r="AI458" s="5">
        <v>34400.0</v>
      </c>
      <c r="AJ458" s="5">
        <f t="shared" si="14"/>
        <v>82415872</v>
      </c>
      <c r="AK458" s="6">
        <v>9.1982E7</v>
      </c>
    </row>
    <row r="459" ht="16.5" customHeight="1">
      <c r="A459" s="7">
        <v>44289.0</v>
      </c>
      <c r="B459" s="8">
        <v>2.915894039735098</v>
      </c>
      <c r="C459" s="8">
        <v>3.0466666666666664</v>
      </c>
      <c r="D459" s="8">
        <v>12.13</v>
      </c>
      <c r="E459" s="8">
        <v>8.258940397350992</v>
      </c>
      <c r="F459" s="8">
        <v>8.626666666666663</v>
      </c>
      <c r="G459" s="8">
        <v>18.410000000000004</v>
      </c>
      <c r="H459" s="8">
        <v>-2.163576158940398</v>
      </c>
      <c r="I459" s="8">
        <v>-2.2755555555555556</v>
      </c>
      <c r="J459" s="8">
        <v>5.74</v>
      </c>
      <c r="K459" s="8">
        <v>10.42251655629139</v>
      </c>
      <c r="L459" s="8">
        <v>10.902222222222221</v>
      </c>
      <c r="M459" s="8">
        <v>12.670000000000002</v>
      </c>
      <c r="N459" s="8">
        <v>58.424503311258256</v>
      </c>
      <c r="O459" s="8">
        <v>59.4788888888889</v>
      </c>
      <c r="P459" s="8">
        <v>59.64999999999999</v>
      </c>
      <c r="Q459" s="8">
        <v>1.3973509933774835</v>
      </c>
      <c r="R459" s="8">
        <v>1.8777777777777778</v>
      </c>
      <c r="S459" s="8">
        <v>5.3</v>
      </c>
      <c r="T459" s="8">
        <v>10.07284768211921</v>
      </c>
      <c r="U459" s="8">
        <v>11.218888888888888</v>
      </c>
      <c r="V459" s="8">
        <v>15.809999999999999</v>
      </c>
      <c r="W459" s="8">
        <v>172.50331125827816</v>
      </c>
      <c r="X459" s="8">
        <v>203.94444444444446</v>
      </c>
      <c r="Y459" s="8">
        <v>102.3</v>
      </c>
      <c r="Z459" s="8">
        <v>2.49</v>
      </c>
      <c r="AA459" s="8">
        <v>5.0</v>
      </c>
      <c r="AB459" s="8">
        <v>2.0</v>
      </c>
      <c r="AC459" s="8">
        <v>2.0</v>
      </c>
      <c r="AD459" s="8">
        <v>3.0</v>
      </c>
      <c r="AE459" s="8">
        <v>0.0</v>
      </c>
      <c r="AF459" s="8">
        <v>0.0</v>
      </c>
      <c r="AG459" s="8">
        <v>12.0</v>
      </c>
      <c r="AH459" s="8">
        <v>41715.8905965556</v>
      </c>
      <c r="AI459" s="8">
        <v>9590.0</v>
      </c>
      <c r="AJ459" s="8">
        <f t="shared" si="14"/>
        <v>24889804.8</v>
      </c>
      <c r="AK459" s="9">
        <v>2.77788E7</v>
      </c>
    </row>
    <row r="460" ht="16.5" customHeight="1">
      <c r="A460" s="4">
        <v>44290.0</v>
      </c>
      <c r="B460" s="5">
        <v>2.9708609271523163</v>
      </c>
      <c r="C460" s="5">
        <v>3.241111111111111</v>
      </c>
      <c r="D460" s="5">
        <v>12.430000000000001</v>
      </c>
      <c r="E460" s="5">
        <v>8.32119205298013</v>
      </c>
      <c r="F460" s="5">
        <v>8.83333333333333</v>
      </c>
      <c r="G460" s="5">
        <v>18.43</v>
      </c>
      <c r="H460" s="5">
        <v>-2.101986754966888</v>
      </c>
      <c r="I460" s="5">
        <v>-2.0711111111111107</v>
      </c>
      <c r="J460" s="5">
        <v>6.45</v>
      </c>
      <c r="K460" s="5">
        <v>10.423178807947021</v>
      </c>
      <c r="L460" s="5">
        <v>10.904444444444444</v>
      </c>
      <c r="M460" s="5">
        <v>11.98</v>
      </c>
      <c r="N460" s="5">
        <v>58.66490066225163</v>
      </c>
      <c r="O460" s="5">
        <v>59.984444444444456</v>
      </c>
      <c r="P460" s="5">
        <v>63.269999999999996</v>
      </c>
      <c r="Q460" s="5">
        <v>1.7417218543046358</v>
      </c>
      <c r="R460" s="5">
        <v>2.4611111111111112</v>
      </c>
      <c r="S460" s="5">
        <v>10.55</v>
      </c>
      <c r="T460" s="5">
        <v>10.007947019867553</v>
      </c>
      <c r="U460" s="5">
        <v>11.173333333333332</v>
      </c>
      <c r="V460" s="5">
        <v>14.470000000000002</v>
      </c>
      <c r="W460" s="5">
        <v>175.58278145695365</v>
      </c>
      <c r="X460" s="5">
        <v>212.2111111111111</v>
      </c>
      <c r="Y460" s="5">
        <v>176.7</v>
      </c>
      <c r="Z460" s="5">
        <v>0.0</v>
      </c>
      <c r="AA460" s="5"/>
      <c r="AB460" s="5"/>
      <c r="AC460" s="5"/>
      <c r="AD460" s="5"/>
      <c r="AE460" s="5"/>
      <c r="AF460" s="5"/>
      <c r="AG460" s="5"/>
      <c r="AH460" s="5">
        <v>0.0</v>
      </c>
      <c r="AI460" s="5">
        <v>0.0</v>
      </c>
      <c r="AJ460" s="5">
        <f t="shared" si="14"/>
        <v>0</v>
      </c>
      <c r="AK460" s="6">
        <v>0.0</v>
      </c>
    </row>
    <row r="461" ht="16.5" customHeight="1">
      <c r="A461" s="7">
        <v>44291.0</v>
      </c>
      <c r="B461" s="8">
        <v>3.0026490066225153</v>
      </c>
      <c r="C461" s="8">
        <v>3.3744444444444444</v>
      </c>
      <c r="D461" s="8">
        <v>12.010000000000002</v>
      </c>
      <c r="E461" s="8">
        <v>8.339072847682118</v>
      </c>
      <c r="F461" s="8">
        <v>8.93555555555555</v>
      </c>
      <c r="G461" s="8">
        <v>17.65</v>
      </c>
      <c r="H461" s="8">
        <v>-2.0827814569536427</v>
      </c>
      <c r="I461" s="8">
        <v>-1.926666666666666</v>
      </c>
      <c r="J461" s="8">
        <v>6.16</v>
      </c>
      <c r="K461" s="8">
        <v>10.421854304635762</v>
      </c>
      <c r="L461" s="8">
        <v>10.862222222222222</v>
      </c>
      <c r="M461" s="8">
        <v>11.490000000000002</v>
      </c>
      <c r="N461" s="8">
        <v>58.98410596026487</v>
      </c>
      <c r="O461" s="8">
        <v>60.39777777777779</v>
      </c>
      <c r="P461" s="8">
        <v>64.18999999999998</v>
      </c>
      <c r="Q461" s="8">
        <v>1.8410596026490067</v>
      </c>
      <c r="R461" s="8">
        <v>2.6277777777777778</v>
      </c>
      <c r="S461" s="8">
        <v>12.05</v>
      </c>
      <c r="T461" s="8">
        <v>9.950331125827818</v>
      </c>
      <c r="U461" s="8">
        <v>11.137777777777776</v>
      </c>
      <c r="V461" s="8">
        <v>13.029999999999998</v>
      </c>
      <c r="W461" s="8">
        <v>185.05298013245033</v>
      </c>
      <c r="X461" s="8">
        <v>228.1</v>
      </c>
      <c r="Y461" s="8">
        <v>319.7</v>
      </c>
      <c r="Z461" s="8">
        <v>1.51</v>
      </c>
      <c r="AA461" s="8">
        <v>14.0</v>
      </c>
      <c r="AB461" s="8">
        <v>11.0</v>
      </c>
      <c r="AC461" s="8">
        <v>4.0</v>
      </c>
      <c r="AD461" s="8">
        <v>17.0</v>
      </c>
      <c r="AE461" s="8">
        <v>0.0</v>
      </c>
      <c r="AF461" s="8">
        <v>0.0</v>
      </c>
      <c r="AG461" s="8">
        <v>46.0</v>
      </c>
      <c r="AH461" s="8">
        <v>46166.29900032131</v>
      </c>
      <c r="AI461" s="8">
        <v>65570.0</v>
      </c>
      <c r="AJ461" s="8">
        <f t="shared" si="14"/>
        <v>160576729.6</v>
      </c>
      <c r="AK461" s="9">
        <v>1.792151E8</v>
      </c>
    </row>
    <row r="462" ht="16.5" customHeight="1">
      <c r="A462" s="4">
        <v>44292.0</v>
      </c>
      <c r="B462" s="5">
        <v>3.017218543046356</v>
      </c>
      <c r="C462" s="5">
        <v>3.4966666666666666</v>
      </c>
      <c r="D462" s="5">
        <v>11.520000000000001</v>
      </c>
      <c r="E462" s="5">
        <v>8.349668874172183</v>
      </c>
      <c r="F462" s="5">
        <v>9.108888888888885</v>
      </c>
      <c r="G462" s="5">
        <v>17.18</v>
      </c>
      <c r="H462" s="5">
        <v>-2.053642384105961</v>
      </c>
      <c r="I462" s="5">
        <v>-1.823333333333333</v>
      </c>
      <c r="J462" s="5">
        <v>5.83</v>
      </c>
      <c r="K462" s="5">
        <v>10.403311258278144</v>
      </c>
      <c r="L462" s="5">
        <v>10.932222222222222</v>
      </c>
      <c r="M462" s="5">
        <v>11.35</v>
      </c>
      <c r="N462" s="5">
        <v>58.980132450331105</v>
      </c>
      <c r="O462" s="5">
        <v>60.50777777777778</v>
      </c>
      <c r="P462" s="5">
        <v>62.169999999999995</v>
      </c>
      <c r="Q462" s="5">
        <v>1.8410596026490067</v>
      </c>
      <c r="R462" s="5">
        <v>2.6277777777777778</v>
      </c>
      <c r="S462" s="5">
        <v>12.05</v>
      </c>
      <c r="T462" s="5">
        <v>10.015894039735104</v>
      </c>
      <c r="U462" s="5">
        <v>11.275555555555554</v>
      </c>
      <c r="V462" s="5">
        <v>13.61</v>
      </c>
      <c r="W462" s="5">
        <v>186.63576158940398</v>
      </c>
      <c r="X462" s="5">
        <v>230.75555555555556</v>
      </c>
      <c r="Y462" s="5">
        <v>343.3</v>
      </c>
      <c r="Z462" s="5">
        <v>1.64</v>
      </c>
      <c r="AA462" s="5">
        <v>13.0</v>
      </c>
      <c r="AB462" s="5">
        <v>6.0</v>
      </c>
      <c r="AC462" s="5">
        <v>4.0</v>
      </c>
      <c r="AD462" s="5">
        <v>15.0</v>
      </c>
      <c r="AE462" s="5">
        <v>0.0</v>
      </c>
      <c r="AF462" s="5">
        <v>0.0</v>
      </c>
      <c r="AG462" s="5">
        <v>37.0</v>
      </c>
      <c r="AH462" s="5">
        <v>47245.870062696</v>
      </c>
      <c r="AI462" s="5">
        <v>53496.0</v>
      </c>
      <c r="AJ462" s="5">
        <f t="shared" si="14"/>
        <v>130699340.8</v>
      </c>
      <c r="AK462" s="6">
        <v>1.458698E8</v>
      </c>
    </row>
    <row r="463" ht="16.5" customHeight="1">
      <c r="A463" s="7">
        <v>44293.0</v>
      </c>
      <c r="B463" s="8">
        <v>3.0278145695364227</v>
      </c>
      <c r="C463" s="8">
        <v>3.712222222222221</v>
      </c>
      <c r="D463" s="8">
        <v>11.620000000000001</v>
      </c>
      <c r="E463" s="8">
        <v>8.378145695364237</v>
      </c>
      <c r="F463" s="8">
        <v>9.354444444444441</v>
      </c>
      <c r="G463" s="8">
        <v>17.509999999999998</v>
      </c>
      <c r="H463" s="8">
        <v>-2.0774834437086094</v>
      </c>
      <c r="I463" s="8">
        <v>-1.661111111111112</v>
      </c>
      <c r="J463" s="8">
        <v>5.3999999999999995</v>
      </c>
      <c r="K463" s="8">
        <v>10.45562913907285</v>
      </c>
      <c r="L463" s="8">
        <v>11.015555555555554</v>
      </c>
      <c r="M463" s="8">
        <v>12.110000000000003</v>
      </c>
      <c r="N463" s="8">
        <v>58.89536423841058</v>
      </c>
      <c r="O463" s="8">
        <v>60.57555555555557</v>
      </c>
      <c r="P463" s="8">
        <v>58.6</v>
      </c>
      <c r="Q463" s="8">
        <v>1.8410596026490067</v>
      </c>
      <c r="R463" s="8">
        <v>2.6277777777777778</v>
      </c>
      <c r="S463" s="8">
        <v>7.5</v>
      </c>
      <c r="T463" s="8">
        <v>10.107284768211926</v>
      </c>
      <c r="U463" s="8">
        <v>11.365555555555554</v>
      </c>
      <c r="V463" s="8">
        <v>14.95</v>
      </c>
      <c r="W463" s="8">
        <v>186.63576158940398</v>
      </c>
      <c r="X463" s="8">
        <v>230.75555555555556</v>
      </c>
      <c r="Y463" s="8">
        <v>285.3</v>
      </c>
      <c r="Z463" s="8">
        <v>1.98</v>
      </c>
      <c r="AA463" s="8">
        <v>15.0</v>
      </c>
      <c r="AB463" s="8">
        <v>11.0</v>
      </c>
      <c r="AC463" s="8">
        <v>5.0</v>
      </c>
      <c r="AD463" s="8">
        <v>22.0</v>
      </c>
      <c r="AE463" s="8">
        <v>0.0</v>
      </c>
      <c r="AF463" s="8">
        <v>0.0</v>
      </c>
      <c r="AG463" s="8">
        <v>53.0</v>
      </c>
      <c r="AH463" s="8">
        <v>44200.55926174948</v>
      </c>
      <c r="AI463" s="8">
        <v>69310.0</v>
      </c>
      <c r="AJ463" s="8">
        <f t="shared" si="14"/>
        <v>165869132.8</v>
      </c>
      <c r="AK463" s="9">
        <v>1.851218E8</v>
      </c>
    </row>
    <row r="464" ht="16.5" customHeight="1">
      <c r="A464" s="4">
        <v>44294.0</v>
      </c>
      <c r="B464" s="5">
        <v>3.048344370860926</v>
      </c>
      <c r="C464" s="5">
        <v>4.014444444444444</v>
      </c>
      <c r="D464" s="5">
        <v>11.96</v>
      </c>
      <c r="E464" s="5">
        <v>8.384768211920528</v>
      </c>
      <c r="F464" s="5">
        <v>9.647777777777774</v>
      </c>
      <c r="G464" s="5">
        <v>18.07</v>
      </c>
      <c r="H464" s="5">
        <v>-2.0668874172185427</v>
      </c>
      <c r="I464" s="5">
        <v>-1.4211111111111114</v>
      </c>
      <c r="J464" s="5">
        <v>5.3</v>
      </c>
      <c r="K464" s="5">
        <v>10.451655629139074</v>
      </c>
      <c r="L464" s="5">
        <v>11.068888888888889</v>
      </c>
      <c r="M464" s="5">
        <v>12.77</v>
      </c>
      <c r="N464" s="5">
        <v>58.73774834437085</v>
      </c>
      <c r="O464" s="5">
        <v>60.54777777777779</v>
      </c>
      <c r="P464" s="5">
        <v>53.8</v>
      </c>
      <c r="Q464" s="5">
        <v>1.8410596026490067</v>
      </c>
      <c r="R464" s="5">
        <v>2.6277777777777778</v>
      </c>
      <c r="S464" s="5">
        <v>6.75</v>
      </c>
      <c r="T464" s="5">
        <v>10.169536423841063</v>
      </c>
      <c r="U464" s="5">
        <v>11.467777777777775</v>
      </c>
      <c r="V464" s="5">
        <v>16.32</v>
      </c>
      <c r="W464" s="5">
        <v>186.12582781456953</v>
      </c>
      <c r="X464" s="5">
        <v>230.75555555555556</v>
      </c>
      <c r="Y464" s="5">
        <v>241.3</v>
      </c>
      <c r="Z464" s="5">
        <v>2.09</v>
      </c>
      <c r="AA464" s="5">
        <v>14.0</v>
      </c>
      <c r="AB464" s="5">
        <v>4.0</v>
      </c>
      <c r="AC464" s="5">
        <v>4.0</v>
      </c>
      <c r="AD464" s="5">
        <v>17.0</v>
      </c>
      <c r="AE464" s="5">
        <v>0.0</v>
      </c>
      <c r="AF464" s="5">
        <v>0.0</v>
      </c>
      <c r="AG464" s="5">
        <v>38.0</v>
      </c>
      <c r="AH464" s="5">
        <v>41947.93879178984</v>
      </c>
      <c r="AI464" s="5">
        <v>41004.0</v>
      </c>
      <c r="AJ464" s="5">
        <f t="shared" si="14"/>
        <v>101263321.6</v>
      </c>
      <c r="AK464" s="6">
        <v>1.130171E8</v>
      </c>
    </row>
    <row r="465" ht="16.5" customHeight="1">
      <c r="A465" s="7">
        <v>44295.0</v>
      </c>
      <c r="B465" s="8">
        <v>3.0622516556291384</v>
      </c>
      <c r="C465" s="8">
        <v>4.301111111111111</v>
      </c>
      <c r="D465" s="8">
        <v>12.070000000000002</v>
      </c>
      <c r="E465" s="8">
        <v>8.403973509933774</v>
      </c>
      <c r="F465" s="8">
        <v>9.949999999999996</v>
      </c>
      <c r="G465" s="8">
        <v>18.279999999999998</v>
      </c>
      <c r="H465" s="8">
        <v>-2.056953642384106</v>
      </c>
      <c r="I465" s="8">
        <v>-1.1644444444444446</v>
      </c>
      <c r="J465" s="8">
        <v>5.18</v>
      </c>
      <c r="K465" s="8">
        <v>10.46092715231788</v>
      </c>
      <c r="L465" s="8">
        <v>11.114444444444443</v>
      </c>
      <c r="M465" s="8">
        <v>13.1</v>
      </c>
      <c r="N465" s="8">
        <v>58.74039735099337</v>
      </c>
      <c r="O465" s="8">
        <v>60.554444444444464</v>
      </c>
      <c r="P465" s="8">
        <v>54.040000000000006</v>
      </c>
      <c r="Q465" s="8">
        <v>1.8410596026490067</v>
      </c>
      <c r="R465" s="8">
        <v>2.6277777777777778</v>
      </c>
      <c r="S465" s="8">
        <v>6.75</v>
      </c>
      <c r="T465" s="8">
        <v>10.226490066225168</v>
      </c>
      <c r="U465" s="8">
        <v>11.578888888888885</v>
      </c>
      <c r="V465" s="8">
        <v>16.49</v>
      </c>
      <c r="W465" s="8">
        <v>186.26490066225165</v>
      </c>
      <c r="X465" s="8">
        <v>230.98888888888888</v>
      </c>
      <c r="Y465" s="8">
        <v>243.4</v>
      </c>
      <c r="Z465" s="8">
        <v>1.73</v>
      </c>
      <c r="AA465" s="8">
        <v>12.0</v>
      </c>
      <c r="AB465" s="8">
        <v>7.0</v>
      </c>
      <c r="AC465" s="8">
        <v>3.0</v>
      </c>
      <c r="AD465" s="8">
        <v>13.0</v>
      </c>
      <c r="AE465" s="8">
        <v>0.0</v>
      </c>
      <c r="AF465" s="8">
        <v>0.0</v>
      </c>
      <c r="AG465" s="8">
        <v>34.0</v>
      </c>
      <c r="AH465" s="8">
        <v>46015.54340017085</v>
      </c>
      <c r="AI465" s="8">
        <v>40160.0</v>
      </c>
      <c r="AJ465" s="8">
        <f t="shared" si="14"/>
        <v>94340108.8</v>
      </c>
      <c r="AK465" s="9">
        <v>1.052903E8</v>
      </c>
    </row>
    <row r="466" ht="16.5" customHeight="1">
      <c r="A466" s="4">
        <v>44296.0</v>
      </c>
      <c r="B466" s="5">
        <v>3.078807947019867</v>
      </c>
      <c r="C466" s="5">
        <v>4.51111111111111</v>
      </c>
      <c r="D466" s="5">
        <v>11.740000000000002</v>
      </c>
      <c r="E466" s="5">
        <v>8.42384105960265</v>
      </c>
      <c r="F466" s="5">
        <v>10.168888888888885</v>
      </c>
      <c r="G466" s="5">
        <v>17.65</v>
      </c>
      <c r="H466" s="5">
        <v>-2.0417218543046363</v>
      </c>
      <c r="I466" s="5">
        <v>-0.966666666666667</v>
      </c>
      <c r="J466" s="5">
        <v>5.1</v>
      </c>
      <c r="K466" s="5">
        <v>10.465562913907284</v>
      </c>
      <c r="L466" s="5">
        <v>11.135555555555555</v>
      </c>
      <c r="M466" s="5">
        <v>12.55</v>
      </c>
      <c r="N466" s="5">
        <v>58.891390728476814</v>
      </c>
      <c r="O466" s="5">
        <v>60.788888888888906</v>
      </c>
      <c r="P466" s="5">
        <v>55.910000000000004</v>
      </c>
      <c r="Q466" s="5">
        <v>1.8410596026490067</v>
      </c>
      <c r="R466" s="5">
        <v>2.6277777777777778</v>
      </c>
      <c r="S466" s="5">
        <v>6.75</v>
      </c>
      <c r="T466" s="5">
        <v>10.22582781456954</v>
      </c>
      <c r="U466" s="5">
        <v>11.602222222222217</v>
      </c>
      <c r="V466" s="5">
        <v>15.64</v>
      </c>
      <c r="W466" s="5">
        <v>186.26490066225165</v>
      </c>
      <c r="X466" s="5">
        <v>230.98888888888888</v>
      </c>
      <c r="Y466" s="5">
        <v>243.4</v>
      </c>
      <c r="Z466" s="5">
        <v>1.93</v>
      </c>
      <c r="AA466" s="5">
        <v>3.0</v>
      </c>
      <c r="AB466" s="5">
        <v>2.0</v>
      </c>
      <c r="AC466" s="5">
        <v>2.0</v>
      </c>
      <c r="AD466" s="5">
        <v>5.0</v>
      </c>
      <c r="AE466" s="5">
        <v>0.0</v>
      </c>
      <c r="AF466" s="5">
        <v>0.0</v>
      </c>
      <c r="AG466" s="5">
        <v>12.0</v>
      </c>
      <c r="AH466" s="5">
        <v>33641.80602006689</v>
      </c>
      <c r="AI466" s="5">
        <v>6480.0</v>
      </c>
      <c r="AJ466" s="5">
        <f t="shared" si="14"/>
        <v>11675417.6</v>
      </c>
      <c r="AK466" s="6">
        <v>1.30306E7</v>
      </c>
    </row>
    <row r="467" ht="16.5" customHeight="1">
      <c r="A467" s="7">
        <v>44297.0</v>
      </c>
      <c r="B467" s="8">
        <v>3.0913907284768207</v>
      </c>
      <c r="C467" s="8">
        <v>4.695555555555555</v>
      </c>
      <c r="D467" s="8">
        <v>11.370000000000001</v>
      </c>
      <c r="E467" s="8">
        <v>8.459602649006623</v>
      </c>
      <c r="F467" s="8">
        <v>10.392222222222216</v>
      </c>
      <c r="G467" s="8">
        <v>17.240000000000002</v>
      </c>
      <c r="H467" s="8">
        <v>-2.045695364238411</v>
      </c>
      <c r="I467" s="8">
        <v>-0.7944444444444447</v>
      </c>
      <c r="J467" s="8">
        <v>4.91</v>
      </c>
      <c r="K467" s="8">
        <v>10.505298013245035</v>
      </c>
      <c r="L467" s="8">
        <v>11.186666666666666</v>
      </c>
      <c r="M467" s="8">
        <v>12.33</v>
      </c>
      <c r="N467" s="8">
        <v>58.99602649006622</v>
      </c>
      <c r="O467" s="8">
        <v>60.98777777777779</v>
      </c>
      <c r="P467" s="8">
        <v>56.36</v>
      </c>
      <c r="Q467" s="8">
        <v>1.8410596026490067</v>
      </c>
      <c r="R467" s="8">
        <v>2.6277777777777778</v>
      </c>
      <c r="S467" s="8">
        <v>6.75</v>
      </c>
      <c r="T467" s="8">
        <v>10.271523178807948</v>
      </c>
      <c r="U467" s="8">
        <v>11.697777777777775</v>
      </c>
      <c r="V467" s="8">
        <v>15.529999999999998</v>
      </c>
      <c r="W467" s="8">
        <v>187.0</v>
      </c>
      <c r="X467" s="8">
        <v>232.22222222222223</v>
      </c>
      <c r="Y467" s="8">
        <v>254.5</v>
      </c>
      <c r="Z467" s="8">
        <v>0.0</v>
      </c>
      <c r="AA467" s="8"/>
      <c r="AB467" s="8"/>
      <c r="AC467" s="8"/>
      <c r="AD467" s="8"/>
      <c r="AE467" s="8"/>
      <c r="AF467" s="8"/>
      <c r="AG467" s="8"/>
      <c r="AH467" s="8">
        <v>0.0</v>
      </c>
      <c r="AI467" s="8">
        <v>0.0</v>
      </c>
      <c r="AJ467" s="8">
        <f t="shared" si="14"/>
        <v>0</v>
      </c>
      <c r="AK467" s="9">
        <v>0.0</v>
      </c>
    </row>
    <row r="468" ht="16.5" customHeight="1">
      <c r="A468" s="4">
        <v>44298.0</v>
      </c>
      <c r="B468" s="5">
        <v>3.1304635761589403</v>
      </c>
      <c r="C468" s="5">
        <v>4.916666666666666</v>
      </c>
      <c r="D468" s="5">
        <v>11.389999999999999</v>
      </c>
      <c r="E468" s="5">
        <v>8.498013245033112</v>
      </c>
      <c r="F468" s="5">
        <v>10.663333333333329</v>
      </c>
      <c r="G468" s="5">
        <v>17.42</v>
      </c>
      <c r="H468" s="5">
        <v>-2.0139072847682122</v>
      </c>
      <c r="I468" s="5">
        <v>-0.608888888888889</v>
      </c>
      <c r="J468" s="5">
        <v>4.85</v>
      </c>
      <c r="K468" s="5">
        <v>10.511920529801326</v>
      </c>
      <c r="L468" s="5">
        <v>11.272222222222222</v>
      </c>
      <c r="M468" s="5">
        <v>12.57</v>
      </c>
      <c r="N468" s="5">
        <v>59.00794701986756</v>
      </c>
      <c r="O468" s="5">
        <v>60.913333333333334</v>
      </c>
      <c r="P468" s="5">
        <v>57.27</v>
      </c>
      <c r="Q468" s="5">
        <v>1.8410596026490067</v>
      </c>
      <c r="R468" s="5">
        <v>2.6277777777777778</v>
      </c>
      <c r="S468" s="5">
        <v>6.75</v>
      </c>
      <c r="T468" s="5">
        <v>10.327152317880799</v>
      </c>
      <c r="U468" s="5">
        <v>11.876666666666665</v>
      </c>
      <c r="V468" s="5">
        <v>15.77</v>
      </c>
      <c r="W468" s="5">
        <v>187.0</v>
      </c>
      <c r="X468" s="5">
        <v>232.22222222222223</v>
      </c>
      <c r="Y468" s="5">
        <v>254.5</v>
      </c>
      <c r="Z468" s="5">
        <v>1.48</v>
      </c>
      <c r="AA468" s="5">
        <v>11.0</v>
      </c>
      <c r="AB468" s="5">
        <v>6.0</v>
      </c>
      <c r="AC468" s="5">
        <v>5.0</v>
      </c>
      <c r="AD468" s="5">
        <v>21.0</v>
      </c>
      <c r="AE468" s="5">
        <v>0.0</v>
      </c>
      <c r="AF468" s="5">
        <v>0.0</v>
      </c>
      <c r="AG468" s="5">
        <v>41.0</v>
      </c>
      <c r="AH468" s="5">
        <v>47941.69804196028</v>
      </c>
      <c r="AI468" s="5">
        <v>57097.2</v>
      </c>
      <c r="AJ468" s="5">
        <f t="shared" si="14"/>
        <v>135885747.2</v>
      </c>
      <c r="AK468" s="6">
        <v>1.516582E8</v>
      </c>
    </row>
    <row r="469" ht="16.5" customHeight="1">
      <c r="A469" s="7">
        <v>44299.0</v>
      </c>
      <c r="B469" s="8">
        <v>3.150331125827814</v>
      </c>
      <c r="C469" s="8">
        <v>5.089999999999999</v>
      </c>
      <c r="D469" s="8">
        <v>11.05</v>
      </c>
      <c r="E469" s="8">
        <v>8.478145695364239</v>
      </c>
      <c r="F469" s="8">
        <v>10.805555555555552</v>
      </c>
      <c r="G469" s="8">
        <v>16.84</v>
      </c>
      <c r="H469" s="8">
        <v>-1.9523178807947021</v>
      </c>
      <c r="I469" s="8">
        <v>-0.3644444444444449</v>
      </c>
      <c r="J469" s="8">
        <v>4.970000000000001</v>
      </c>
      <c r="K469" s="8">
        <v>10.43046357615894</v>
      </c>
      <c r="L469" s="8">
        <v>11.17</v>
      </c>
      <c r="M469" s="8">
        <v>11.870000000000001</v>
      </c>
      <c r="N469" s="8">
        <v>59.13509933774834</v>
      </c>
      <c r="O469" s="8">
        <v>61.015555555555565</v>
      </c>
      <c r="P469" s="8">
        <v>59.11</v>
      </c>
      <c r="Q469" s="8">
        <v>2.1258278145695364</v>
      </c>
      <c r="R469" s="8">
        <v>3.1055555555555556</v>
      </c>
      <c r="S469" s="8">
        <v>11.05</v>
      </c>
      <c r="T469" s="8">
        <v>10.27880794701987</v>
      </c>
      <c r="U469" s="8">
        <v>11.829999999999995</v>
      </c>
      <c r="V469" s="8">
        <v>14.420000000000002</v>
      </c>
      <c r="W469" s="8">
        <v>191.96026490066225</v>
      </c>
      <c r="X469" s="8">
        <v>240.54444444444445</v>
      </c>
      <c r="Y469" s="8">
        <v>329.4</v>
      </c>
      <c r="Z469" s="8">
        <v>1.72</v>
      </c>
      <c r="AA469" s="8">
        <v>11.0</v>
      </c>
      <c r="AB469" s="8">
        <v>10.0</v>
      </c>
      <c r="AC469" s="8">
        <v>6.0</v>
      </c>
      <c r="AD469" s="8">
        <v>19.0</v>
      </c>
      <c r="AE469" s="8">
        <v>0.0</v>
      </c>
      <c r="AF469" s="8">
        <v>0.0</v>
      </c>
      <c r="AG469" s="8">
        <v>44.0</v>
      </c>
      <c r="AH469" s="8">
        <v>52516.50441270316</v>
      </c>
      <c r="AI469" s="8">
        <v>37860.0</v>
      </c>
      <c r="AJ469" s="8">
        <f t="shared" si="14"/>
        <v>95908198.4</v>
      </c>
      <c r="AK469" s="9">
        <v>1.070404E8</v>
      </c>
    </row>
    <row r="470" ht="16.5" customHeight="1">
      <c r="A470" s="4">
        <v>44300.0</v>
      </c>
      <c r="B470" s="5">
        <v>3.170860927152318</v>
      </c>
      <c r="C470" s="5">
        <v>5.197777777777778</v>
      </c>
      <c r="D470" s="5">
        <v>10.86</v>
      </c>
      <c r="E470" s="5">
        <v>8.470198675496688</v>
      </c>
      <c r="F470" s="5">
        <v>10.888888888888884</v>
      </c>
      <c r="G470" s="5">
        <v>16.69</v>
      </c>
      <c r="H470" s="5">
        <v>-1.917218543046358</v>
      </c>
      <c r="I470" s="5">
        <v>-0.25111111111111134</v>
      </c>
      <c r="J470" s="5">
        <v>4.43</v>
      </c>
      <c r="K470" s="5">
        <v>10.387417218543044</v>
      </c>
      <c r="L470" s="5">
        <v>11.140000000000002</v>
      </c>
      <c r="M470" s="5">
        <v>12.26</v>
      </c>
      <c r="N470" s="5">
        <v>59.19735099337749</v>
      </c>
      <c r="O470" s="5">
        <v>61.075555555555546</v>
      </c>
      <c r="P470" s="5">
        <v>58.23</v>
      </c>
      <c r="Q470" s="5">
        <v>2.1754966887417218</v>
      </c>
      <c r="R470" s="5">
        <v>3.188888888888889</v>
      </c>
      <c r="S470" s="5">
        <v>6.55</v>
      </c>
      <c r="T470" s="5">
        <v>10.31059602649007</v>
      </c>
      <c r="U470" s="5">
        <v>11.91222222222222</v>
      </c>
      <c r="V470" s="5">
        <v>15.560000000000002</v>
      </c>
      <c r="W470" s="5">
        <v>196.72185430463577</v>
      </c>
      <c r="X470" s="5">
        <v>247.0</v>
      </c>
      <c r="Y470" s="5">
        <v>326.9</v>
      </c>
      <c r="Z470" s="5">
        <v>1.68</v>
      </c>
      <c r="AA470" s="5">
        <v>12.0</v>
      </c>
      <c r="AB470" s="5">
        <v>5.0</v>
      </c>
      <c r="AC470" s="5">
        <v>4.0</v>
      </c>
      <c r="AD470" s="5">
        <v>16.0</v>
      </c>
      <c r="AE470" s="5">
        <v>0.0</v>
      </c>
      <c r="AF470" s="5">
        <v>0.0</v>
      </c>
      <c r="AG470" s="5">
        <v>36.0</v>
      </c>
      <c r="AH470" s="5">
        <v>46381.7909262523</v>
      </c>
      <c r="AI470" s="5">
        <v>67072.0</v>
      </c>
      <c r="AJ470" s="5">
        <f t="shared" si="14"/>
        <v>148216857.6</v>
      </c>
      <c r="AK470" s="6">
        <v>1.654206E8</v>
      </c>
    </row>
    <row r="471" ht="16.5" customHeight="1">
      <c r="A471" s="7">
        <v>44301.0</v>
      </c>
      <c r="B471" s="8">
        <v>3.1668874172185424</v>
      </c>
      <c r="C471" s="8">
        <v>5.266666666666666</v>
      </c>
      <c r="D471" s="8">
        <v>10.86</v>
      </c>
      <c r="E471" s="8">
        <v>8.45298013245033</v>
      </c>
      <c r="F471" s="8">
        <v>10.952222222222218</v>
      </c>
      <c r="G471" s="8">
        <v>16.94</v>
      </c>
      <c r="H471" s="8">
        <v>-1.9145695364238413</v>
      </c>
      <c r="I471" s="8">
        <v>-0.16444444444444462</v>
      </c>
      <c r="J471" s="8">
        <v>4.49</v>
      </c>
      <c r="K471" s="8">
        <v>10.36754966887417</v>
      </c>
      <c r="L471" s="8">
        <v>11.116666666666667</v>
      </c>
      <c r="M471" s="8">
        <v>12.45</v>
      </c>
      <c r="N471" s="8">
        <v>58.99337748344372</v>
      </c>
      <c r="O471" s="8">
        <v>61.10888888888889</v>
      </c>
      <c r="P471" s="8">
        <v>54.470000000000006</v>
      </c>
      <c r="Q471" s="8">
        <v>2.1754966887417218</v>
      </c>
      <c r="R471" s="8">
        <v>3.188888888888889</v>
      </c>
      <c r="S471" s="8">
        <v>5.05</v>
      </c>
      <c r="T471" s="8">
        <v>10.384768211920532</v>
      </c>
      <c r="U471" s="8">
        <v>12.049999999999997</v>
      </c>
      <c r="V471" s="8">
        <v>17.26</v>
      </c>
      <c r="W471" s="8">
        <v>193.46357615894038</v>
      </c>
      <c r="X471" s="8">
        <v>247.0</v>
      </c>
      <c r="Y471" s="8">
        <v>183.9</v>
      </c>
      <c r="Z471" s="8">
        <v>1.74</v>
      </c>
      <c r="AA471" s="8">
        <v>11.0</v>
      </c>
      <c r="AB471" s="8">
        <v>7.0</v>
      </c>
      <c r="AC471" s="8">
        <v>4.0</v>
      </c>
      <c r="AD471" s="8">
        <v>10.0</v>
      </c>
      <c r="AE471" s="8">
        <v>0.0</v>
      </c>
      <c r="AF471" s="8">
        <v>0.0</v>
      </c>
      <c r="AG471" s="8">
        <v>32.0</v>
      </c>
      <c r="AH471" s="8">
        <v>40251.68921401862</v>
      </c>
      <c r="AI471" s="8">
        <v>46215.0</v>
      </c>
      <c r="AJ471" s="8">
        <f t="shared" si="14"/>
        <v>104699392</v>
      </c>
      <c r="AK471" s="9">
        <v>1.16852E8</v>
      </c>
    </row>
    <row r="472" ht="16.5" customHeight="1">
      <c r="A472" s="4">
        <v>44302.0</v>
      </c>
      <c r="B472" s="5">
        <v>3.16158940397351</v>
      </c>
      <c r="C472" s="5">
        <v>5.326666666666666</v>
      </c>
      <c r="D472" s="5">
        <v>10.96</v>
      </c>
      <c r="E472" s="5">
        <v>8.454304635761588</v>
      </c>
      <c r="F472" s="5">
        <v>11.018888888888885</v>
      </c>
      <c r="G472" s="5">
        <v>16.999999999999996</v>
      </c>
      <c r="H472" s="5">
        <v>-1.9231788079470198</v>
      </c>
      <c r="I472" s="5">
        <v>-0.13444444444444487</v>
      </c>
      <c r="J472" s="5">
        <v>4.5200000000000005</v>
      </c>
      <c r="K472" s="5">
        <v>10.377483443708607</v>
      </c>
      <c r="L472" s="5">
        <v>11.153333333333334</v>
      </c>
      <c r="M472" s="5">
        <v>12.479999999999999</v>
      </c>
      <c r="N472" s="5">
        <v>58.8450331125828</v>
      </c>
      <c r="O472" s="5">
        <v>60.971111111111114</v>
      </c>
      <c r="P472" s="5">
        <v>54.129999999999995</v>
      </c>
      <c r="Q472" s="5">
        <v>2.1754966887417218</v>
      </c>
      <c r="R472" s="5">
        <v>3.188888888888889</v>
      </c>
      <c r="S472" s="5">
        <v>5.05</v>
      </c>
      <c r="T472" s="5">
        <v>10.437086092715234</v>
      </c>
      <c r="U472" s="5">
        <v>12.22222222222222</v>
      </c>
      <c r="V472" s="5">
        <v>16.990000000000002</v>
      </c>
      <c r="W472" s="5">
        <v>190.12582781456953</v>
      </c>
      <c r="X472" s="5">
        <v>247.0</v>
      </c>
      <c r="Y472" s="5">
        <v>160.0</v>
      </c>
      <c r="Z472" s="5">
        <v>1.81</v>
      </c>
      <c r="AA472" s="5">
        <v>9.0</v>
      </c>
      <c r="AB472" s="5">
        <v>9.0</v>
      </c>
      <c r="AC472" s="5">
        <v>6.0</v>
      </c>
      <c r="AD472" s="5">
        <v>18.0</v>
      </c>
      <c r="AE472" s="5">
        <v>0.0</v>
      </c>
      <c r="AF472" s="5">
        <v>0.0</v>
      </c>
      <c r="AG472" s="5">
        <v>34.0</v>
      </c>
      <c r="AH472" s="5">
        <v>46081.47635788049</v>
      </c>
      <c r="AI472" s="5">
        <v>48650.0</v>
      </c>
      <c r="AJ472" s="5">
        <f t="shared" si="14"/>
        <v>109529548.8</v>
      </c>
      <c r="AK472" s="6">
        <v>1.222428E8</v>
      </c>
    </row>
    <row r="473" ht="16.5" customHeight="1">
      <c r="A473" s="7">
        <v>44303.0</v>
      </c>
      <c r="B473" s="8">
        <v>3.157615894039735</v>
      </c>
      <c r="C473" s="8">
        <v>5.453333333333332</v>
      </c>
      <c r="D473" s="8">
        <v>10.790000000000001</v>
      </c>
      <c r="E473" s="8">
        <v>8.445695364238407</v>
      </c>
      <c r="F473" s="8">
        <v>11.165555555555551</v>
      </c>
      <c r="G473" s="8">
        <v>16.82</v>
      </c>
      <c r="H473" s="8">
        <v>-1.9165562913907284</v>
      </c>
      <c r="I473" s="8">
        <v>-0.0133333333333329</v>
      </c>
      <c r="J473" s="8">
        <v>4.69</v>
      </c>
      <c r="K473" s="8">
        <v>10.362251655629137</v>
      </c>
      <c r="L473" s="8">
        <v>11.178888888888888</v>
      </c>
      <c r="M473" s="8">
        <v>12.129999999999999</v>
      </c>
      <c r="N473" s="8">
        <v>58.84304635761591</v>
      </c>
      <c r="O473" s="8">
        <v>61.14777777777779</v>
      </c>
      <c r="P473" s="8">
        <v>55.98</v>
      </c>
      <c r="Q473" s="8">
        <v>2.1788079470198674</v>
      </c>
      <c r="R473" s="8">
        <v>3.1944444444444446</v>
      </c>
      <c r="S473" s="8">
        <v>5.1</v>
      </c>
      <c r="T473" s="8">
        <v>10.447019867549669</v>
      </c>
      <c r="U473" s="8">
        <v>12.23333333333333</v>
      </c>
      <c r="V473" s="8">
        <v>16.259999999999998</v>
      </c>
      <c r="W473" s="8">
        <v>190.7814569536424</v>
      </c>
      <c r="X473" s="8">
        <v>248.44444444444446</v>
      </c>
      <c r="Y473" s="8">
        <v>173.0</v>
      </c>
      <c r="Z473" s="8">
        <v>2.52</v>
      </c>
      <c r="AA473" s="8">
        <v>4.0</v>
      </c>
      <c r="AB473" s="8">
        <v>3.0</v>
      </c>
      <c r="AC473" s="8">
        <v>1.0</v>
      </c>
      <c r="AD473" s="8">
        <v>2.0</v>
      </c>
      <c r="AE473" s="8">
        <v>0.0</v>
      </c>
      <c r="AF473" s="8">
        <v>0.0</v>
      </c>
      <c r="AG473" s="8">
        <v>10.0</v>
      </c>
      <c r="AH473" s="8">
        <v>33871.52482736848</v>
      </c>
      <c r="AI473" s="8">
        <v>9370.0</v>
      </c>
      <c r="AJ473" s="8">
        <f t="shared" si="14"/>
        <v>26216153.6</v>
      </c>
      <c r="AK473" s="9">
        <v>2.92591E7</v>
      </c>
    </row>
    <row r="474" ht="16.5" customHeight="1">
      <c r="A474" s="4">
        <v>44304.0</v>
      </c>
      <c r="B474" s="5">
        <v>3.1324503311258276</v>
      </c>
      <c r="C474" s="5">
        <v>5.625555555555555</v>
      </c>
      <c r="D474" s="5">
        <v>10.260000000000002</v>
      </c>
      <c r="E474" s="5">
        <v>8.431125827814567</v>
      </c>
      <c r="F474" s="5">
        <v>11.361111111111107</v>
      </c>
      <c r="G474" s="5">
        <v>16.299999999999997</v>
      </c>
      <c r="H474" s="5">
        <v>-1.9476821192052982</v>
      </c>
      <c r="I474" s="5">
        <v>0.1344444444444445</v>
      </c>
      <c r="J474" s="5">
        <v>4.430000000000001</v>
      </c>
      <c r="K474" s="5">
        <v>10.378807947019867</v>
      </c>
      <c r="L474" s="5">
        <v>11.226666666666668</v>
      </c>
      <c r="M474" s="5">
        <v>11.870000000000001</v>
      </c>
      <c r="N474" s="5">
        <v>58.63841059602651</v>
      </c>
      <c r="O474" s="5">
        <v>61.221111111111114</v>
      </c>
      <c r="P474" s="5">
        <v>57.370000000000005</v>
      </c>
      <c r="Q474" s="5">
        <v>2.1754966887417218</v>
      </c>
      <c r="R474" s="5">
        <v>3.1944444444444446</v>
      </c>
      <c r="S474" s="5">
        <v>5.1</v>
      </c>
      <c r="T474" s="5">
        <v>10.533112582781458</v>
      </c>
      <c r="U474" s="5">
        <v>12.298888888888884</v>
      </c>
      <c r="V474" s="5">
        <v>15.969999999999999</v>
      </c>
      <c r="W474" s="5">
        <v>188.08609271523179</v>
      </c>
      <c r="X474" s="5">
        <v>249.11111111111111</v>
      </c>
      <c r="Y474" s="5">
        <v>179.0</v>
      </c>
      <c r="Z474" s="5">
        <v>0.0</v>
      </c>
      <c r="AA474" s="5"/>
      <c r="AB474" s="5"/>
      <c r="AC474" s="5"/>
      <c r="AD474" s="5"/>
      <c r="AE474" s="5"/>
      <c r="AF474" s="5"/>
      <c r="AG474" s="5"/>
      <c r="AH474" s="5">
        <v>0.0</v>
      </c>
      <c r="AI474" s="5">
        <v>0.0</v>
      </c>
      <c r="AJ474" s="5">
        <f t="shared" si="14"/>
        <v>0</v>
      </c>
      <c r="AK474" s="6">
        <v>0.0</v>
      </c>
    </row>
    <row r="475" ht="16.5" customHeight="1">
      <c r="A475" s="7">
        <v>44305.0</v>
      </c>
      <c r="B475" s="8">
        <v>3.0933774834437084</v>
      </c>
      <c r="C475" s="8">
        <v>5.786666666666666</v>
      </c>
      <c r="D475" s="8">
        <v>9.91</v>
      </c>
      <c r="E475" s="8">
        <v>8.40529801324503</v>
      </c>
      <c r="F475" s="8">
        <v>11.522222222222217</v>
      </c>
      <c r="G475" s="8">
        <v>16.01</v>
      </c>
      <c r="H475" s="8">
        <v>-2.0019867549668873</v>
      </c>
      <c r="I475" s="8">
        <v>0.298888888888889</v>
      </c>
      <c r="J475" s="8">
        <v>4.2700000000000005</v>
      </c>
      <c r="K475" s="8">
        <v>10.407284768211921</v>
      </c>
      <c r="L475" s="8">
        <v>11.223333333333334</v>
      </c>
      <c r="M475" s="8">
        <v>11.74</v>
      </c>
      <c r="N475" s="8">
        <v>58.384768211920544</v>
      </c>
      <c r="O475" s="8">
        <v>60.965555555555554</v>
      </c>
      <c r="P475" s="8">
        <v>58.989999999999995</v>
      </c>
      <c r="Q475" s="8">
        <v>2.172185430463576</v>
      </c>
      <c r="R475" s="8">
        <v>3.1944444444444446</v>
      </c>
      <c r="S475" s="8">
        <v>5.1</v>
      </c>
      <c r="T475" s="8">
        <v>10.639072847682119</v>
      </c>
      <c r="U475" s="8">
        <v>12.491111111111106</v>
      </c>
      <c r="V475" s="8">
        <v>15.73</v>
      </c>
      <c r="W475" s="8">
        <v>178.6158940397351</v>
      </c>
      <c r="X475" s="8">
        <v>240.04444444444445</v>
      </c>
      <c r="Y475" s="8">
        <v>176.9</v>
      </c>
      <c r="Z475" s="8">
        <v>1.77</v>
      </c>
      <c r="AA475" s="8">
        <v>19.0</v>
      </c>
      <c r="AB475" s="8">
        <v>6.0</v>
      </c>
      <c r="AC475" s="8">
        <v>2.0</v>
      </c>
      <c r="AD475" s="8">
        <v>10.0</v>
      </c>
      <c r="AE475" s="8">
        <v>0.0</v>
      </c>
      <c r="AF475" s="8">
        <v>0.0</v>
      </c>
      <c r="AG475" s="8">
        <v>34.0</v>
      </c>
      <c r="AH475" s="8">
        <v>40368.5473115357</v>
      </c>
      <c r="AI475" s="8">
        <v>90164.2</v>
      </c>
      <c r="AJ475" s="8">
        <f t="shared" si="14"/>
        <v>241012531.2</v>
      </c>
      <c r="AK475" s="9">
        <v>2.689872E8</v>
      </c>
    </row>
    <row r="476" ht="16.5" customHeight="1">
      <c r="A476" s="4">
        <v>44306.0</v>
      </c>
      <c r="B476" s="5">
        <v>3.085430463576159</v>
      </c>
      <c r="C476" s="5">
        <v>6.033333333333332</v>
      </c>
      <c r="D476" s="5">
        <v>10.509999999999998</v>
      </c>
      <c r="E476" s="5">
        <v>8.40596026490066</v>
      </c>
      <c r="F476" s="5">
        <v>11.758888888888887</v>
      </c>
      <c r="G476" s="5">
        <v>16.720000000000002</v>
      </c>
      <c r="H476" s="5">
        <v>-2.0139072847682122</v>
      </c>
      <c r="I476" s="5">
        <v>0.5488888888888893</v>
      </c>
      <c r="J476" s="5">
        <v>4.7299999999999995</v>
      </c>
      <c r="K476" s="5">
        <v>10.419867549668874</v>
      </c>
      <c r="L476" s="5">
        <v>11.210000000000003</v>
      </c>
      <c r="M476" s="5">
        <v>11.990000000000002</v>
      </c>
      <c r="N476" s="5">
        <v>58.04304635761589</v>
      </c>
      <c r="O476" s="5">
        <v>60.785555555555554</v>
      </c>
      <c r="P476" s="5">
        <v>56.459999999999994</v>
      </c>
      <c r="Q476" s="5">
        <v>1.9503311258278146</v>
      </c>
      <c r="R476" s="5">
        <v>3.172222222222222</v>
      </c>
      <c r="S476" s="5">
        <v>5.1</v>
      </c>
      <c r="T476" s="5">
        <v>10.776158940397352</v>
      </c>
      <c r="U476" s="5">
        <v>12.599999999999994</v>
      </c>
      <c r="V476" s="5">
        <v>16.630000000000003</v>
      </c>
      <c r="W476" s="5">
        <v>172.3774834437086</v>
      </c>
      <c r="X476" s="5">
        <v>236.5222222222222</v>
      </c>
      <c r="Y476" s="5">
        <v>176.9</v>
      </c>
      <c r="Z476" s="5">
        <v>1.36</v>
      </c>
      <c r="AA476" s="5">
        <v>9.0</v>
      </c>
      <c r="AB476" s="5">
        <v>6.0</v>
      </c>
      <c r="AC476" s="5">
        <v>3.0</v>
      </c>
      <c r="AD476" s="5">
        <v>13.0</v>
      </c>
      <c r="AE476" s="5">
        <v>0.0</v>
      </c>
      <c r="AF476" s="5">
        <v>0.0</v>
      </c>
      <c r="AG476" s="5">
        <v>31.0</v>
      </c>
      <c r="AH476" s="5">
        <v>48141.06490907492</v>
      </c>
      <c r="AI476" s="5">
        <v>61020.0</v>
      </c>
      <c r="AJ476" s="5">
        <f t="shared" si="14"/>
        <v>146601190.4</v>
      </c>
      <c r="AK476" s="6">
        <v>1.636174E8</v>
      </c>
    </row>
    <row r="477" ht="16.5" customHeight="1">
      <c r="A477" s="7">
        <v>44307.0</v>
      </c>
      <c r="B477" s="8">
        <v>3.1675496688741718</v>
      </c>
      <c r="C477" s="8">
        <v>6.282222222222222</v>
      </c>
      <c r="D477" s="8">
        <v>11.43</v>
      </c>
      <c r="E477" s="8">
        <v>8.509271523178807</v>
      </c>
      <c r="F477" s="8">
        <v>11.99111111111111</v>
      </c>
      <c r="G477" s="8">
        <v>17.54</v>
      </c>
      <c r="H477" s="8">
        <v>-1.949006622516556</v>
      </c>
      <c r="I477" s="8">
        <v>0.7866666666666666</v>
      </c>
      <c r="J477" s="8">
        <v>5.680000000000001</v>
      </c>
      <c r="K477" s="8">
        <v>10.458278145695365</v>
      </c>
      <c r="L477" s="8">
        <v>11.204444444444446</v>
      </c>
      <c r="M477" s="8">
        <v>11.860000000000001</v>
      </c>
      <c r="N477" s="8">
        <v>57.78476821192053</v>
      </c>
      <c r="O477" s="8">
        <v>60.542222222222215</v>
      </c>
      <c r="P477" s="8">
        <v>53.71</v>
      </c>
      <c r="Q477" s="8">
        <v>1.9503311258278146</v>
      </c>
      <c r="R477" s="8">
        <v>3.161111111111111</v>
      </c>
      <c r="S477" s="8">
        <v>5.1</v>
      </c>
      <c r="T477" s="8">
        <v>10.884768211920528</v>
      </c>
      <c r="U477" s="8">
        <v>12.707777777777771</v>
      </c>
      <c r="V477" s="8">
        <v>16.79</v>
      </c>
      <c r="W477" s="8">
        <v>172.3774834437086</v>
      </c>
      <c r="X477" s="8">
        <v>230.98888888888888</v>
      </c>
      <c r="Y477" s="8">
        <v>165.8</v>
      </c>
      <c r="Z477" s="8">
        <v>1.37</v>
      </c>
      <c r="AA477" s="8">
        <v>9.0</v>
      </c>
      <c r="AB477" s="8">
        <v>6.0</v>
      </c>
      <c r="AC477" s="8">
        <v>4.0</v>
      </c>
      <c r="AD477" s="8">
        <v>18.0</v>
      </c>
      <c r="AE477" s="8">
        <v>0.0</v>
      </c>
      <c r="AF477" s="8">
        <v>0.0</v>
      </c>
      <c r="AG477" s="8">
        <v>28.0</v>
      </c>
      <c r="AH477" s="8">
        <v>56889.04655584207</v>
      </c>
      <c r="AI477" s="8">
        <v>72240.0</v>
      </c>
      <c r="AJ477" s="8">
        <f t="shared" si="14"/>
        <v>176163724.8</v>
      </c>
      <c r="AK477" s="9">
        <v>1.966113E8</v>
      </c>
    </row>
    <row r="478" ht="16.5" customHeight="1">
      <c r="A478" s="4">
        <v>44308.0</v>
      </c>
      <c r="B478" s="5">
        <v>3.2576158940397346</v>
      </c>
      <c r="C478" s="5">
        <v>6.478888888888888</v>
      </c>
      <c r="D478" s="5">
        <v>12.040000000000001</v>
      </c>
      <c r="E478" s="5">
        <v>8.621192052980131</v>
      </c>
      <c r="F478" s="5">
        <v>12.216666666666661</v>
      </c>
      <c r="G478" s="5">
        <v>18.21</v>
      </c>
      <c r="H478" s="5">
        <v>-1.8781456953642381</v>
      </c>
      <c r="I478" s="5">
        <v>0.9600000000000001</v>
      </c>
      <c r="J478" s="5">
        <v>6.17</v>
      </c>
      <c r="K478" s="5">
        <v>10.49933774834437</v>
      </c>
      <c r="L478" s="5">
        <v>11.25666666666667</v>
      </c>
      <c r="M478" s="5">
        <v>12.040000000000001</v>
      </c>
      <c r="N478" s="5">
        <v>57.58741721854305</v>
      </c>
      <c r="O478" s="5">
        <v>60.31222222222222</v>
      </c>
      <c r="P478" s="5">
        <v>52.98</v>
      </c>
      <c r="Q478" s="5">
        <v>1.9503311258278146</v>
      </c>
      <c r="R478" s="5">
        <v>3.1333333333333333</v>
      </c>
      <c r="S478" s="5">
        <v>5.1</v>
      </c>
      <c r="T478" s="5">
        <v>10.96953642384106</v>
      </c>
      <c r="U478" s="5">
        <v>12.85666666666666</v>
      </c>
      <c r="V478" s="5">
        <v>16.869999999999997</v>
      </c>
      <c r="W478" s="5">
        <v>171.86754966887418</v>
      </c>
      <c r="X478" s="5">
        <v>221.73333333333332</v>
      </c>
      <c r="Y478" s="5">
        <v>165.8</v>
      </c>
      <c r="Z478" s="5">
        <v>1.55</v>
      </c>
      <c r="AA478" s="5">
        <v>9.0</v>
      </c>
      <c r="AB478" s="5">
        <v>4.0</v>
      </c>
      <c r="AC478" s="5">
        <v>2.0</v>
      </c>
      <c r="AD478" s="5">
        <v>9.0</v>
      </c>
      <c r="AE478" s="5">
        <v>0.0</v>
      </c>
      <c r="AF478" s="5">
        <v>0.0</v>
      </c>
      <c r="AG478" s="5">
        <v>24.0</v>
      </c>
      <c r="AH478" s="5">
        <v>39572.29570887188</v>
      </c>
      <c r="AI478" s="5">
        <v>45580.0</v>
      </c>
      <c r="AJ478" s="5">
        <f t="shared" si="14"/>
        <v>90053465.6</v>
      </c>
      <c r="AK478" s="6">
        <v>1.005061E8</v>
      </c>
    </row>
    <row r="479" ht="16.5" customHeight="1">
      <c r="A479" s="7">
        <v>44309.0</v>
      </c>
      <c r="B479" s="8">
        <v>3.3364238410596023</v>
      </c>
      <c r="C479" s="8">
        <v>6.625555555555554</v>
      </c>
      <c r="D479" s="8">
        <v>12.89</v>
      </c>
      <c r="E479" s="8">
        <v>8.726490066225162</v>
      </c>
      <c r="F479" s="8">
        <v>12.393333333333327</v>
      </c>
      <c r="G479" s="8">
        <v>19.46</v>
      </c>
      <c r="H479" s="8">
        <v>-1.8205298013245033</v>
      </c>
      <c r="I479" s="8">
        <v>1.0811111111111111</v>
      </c>
      <c r="J479" s="8">
        <v>6.65</v>
      </c>
      <c r="K479" s="8">
        <v>10.54701986754967</v>
      </c>
      <c r="L479" s="8">
        <v>11.312222222222223</v>
      </c>
      <c r="M479" s="8">
        <v>12.810000000000002</v>
      </c>
      <c r="N479" s="8">
        <v>57.372185430463595</v>
      </c>
      <c r="O479" s="8">
        <v>59.80888888888888</v>
      </c>
      <c r="P479" s="8">
        <v>50.309999999999995</v>
      </c>
      <c r="Q479" s="8">
        <v>1.923841059602649</v>
      </c>
      <c r="R479" s="8">
        <v>3.1222222222222222</v>
      </c>
      <c r="S479" s="8">
        <v>0.8</v>
      </c>
      <c r="T479" s="8">
        <v>11.06092715231788</v>
      </c>
      <c r="U479" s="8">
        <v>12.99555555555555</v>
      </c>
      <c r="V479" s="8">
        <v>18.259999999999998</v>
      </c>
      <c r="W479" s="8">
        <v>167.2317880794702</v>
      </c>
      <c r="X479" s="8">
        <v>205.84444444444443</v>
      </c>
      <c r="Y479" s="8">
        <v>90.9</v>
      </c>
      <c r="Z479" s="8">
        <v>2.2</v>
      </c>
      <c r="AA479" s="8">
        <v>11.0</v>
      </c>
      <c r="AB479" s="8">
        <v>6.0</v>
      </c>
      <c r="AC479" s="8">
        <v>4.0</v>
      </c>
      <c r="AD479" s="8">
        <v>9.0</v>
      </c>
      <c r="AE479" s="8">
        <v>0.0</v>
      </c>
      <c r="AF479" s="8">
        <v>0.0</v>
      </c>
      <c r="AG479" s="8">
        <v>30.0</v>
      </c>
      <c r="AH479" s="8">
        <v>39601.61712041305</v>
      </c>
      <c r="AI479" s="8">
        <v>29870.0</v>
      </c>
      <c r="AJ479" s="8">
        <f t="shared" si="14"/>
        <v>83907622.4</v>
      </c>
      <c r="AK479" s="9">
        <v>9.36469E7</v>
      </c>
    </row>
    <row r="480" ht="16.5" customHeight="1">
      <c r="A480" s="4">
        <v>44310.0</v>
      </c>
      <c r="B480" s="5">
        <v>3.415894039735099</v>
      </c>
      <c r="C480" s="5">
        <v>6.725555555555555</v>
      </c>
      <c r="D480" s="5">
        <v>13.179999999999998</v>
      </c>
      <c r="E480" s="5">
        <v>8.799999999999999</v>
      </c>
      <c r="F480" s="5">
        <v>12.491111111111106</v>
      </c>
      <c r="G480" s="5">
        <v>19.66</v>
      </c>
      <c r="H480" s="5">
        <v>-1.7377483443708608</v>
      </c>
      <c r="I480" s="5">
        <v>1.1688888888888889</v>
      </c>
      <c r="J480" s="5">
        <v>7.08</v>
      </c>
      <c r="K480" s="5">
        <v>10.53774834437086</v>
      </c>
      <c r="L480" s="5">
        <v>11.322222222222223</v>
      </c>
      <c r="M480" s="5">
        <v>12.580000000000002</v>
      </c>
      <c r="N480" s="5">
        <v>57.28874172185431</v>
      </c>
      <c r="O480" s="5">
        <v>59.40888888888889</v>
      </c>
      <c r="P480" s="5">
        <v>47.540000000000006</v>
      </c>
      <c r="Q480" s="5">
        <v>1.923841059602649</v>
      </c>
      <c r="R480" s="5">
        <v>3.1222222222222222</v>
      </c>
      <c r="S480" s="5">
        <v>0.05</v>
      </c>
      <c r="T480" s="5">
        <v>11.021854304635761</v>
      </c>
      <c r="U480" s="5">
        <v>13.023333333333328</v>
      </c>
      <c r="V480" s="5">
        <v>17.249999999999996</v>
      </c>
      <c r="W480" s="5">
        <v>167.2317880794702</v>
      </c>
      <c r="X480" s="5">
        <v>189.9777777777778</v>
      </c>
      <c r="Y480" s="5">
        <v>19.0</v>
      </c>
      <c r="Z480" s="5">
        <v>2.28</v>
      </c>
      <c r="AA480" s="5">
        <v>3.0</v>
      </c>
      <c r="AB480" s="5">
        <v>1.0</v>
      </c>
      <c r="AC480" s="5">
        <v>1.0</v>
      </c>
      <c r="AD480" s="5">
        <v>4.0</v>
      </c>
      <c r="AE480" s="5">
        <v>0.0</v>
      </c>
      <c r="AF480" s="5">
        <v>0.0</v>
      </c>
      <c r="AG480" s="5">
        <v>9.0</v>
      </c>
      <c r="AH480" s="5">
        <v>45742.43020869914</v>
      </c>
      <c r="AI480" s="5">
        <v>6440.0</v>
      </c>
      <c r="AJ480" s="5">
        <f t="shared" si="14"/>
        <v>17924032</v>
      </c>
      <c r="AK480" s="6">
        <v>2.00045E7</v>
      </c>
    </row>
    <row r="481" ht="16.5" customHeight="1">
      <c r="A481" s="7">
        <v>44311.0</v>
      </c>
      <c r="B481" s="8">
        <v>3.5006622516556294</v>
      </c>
      <c r="C481" s="8">
        <v>6.843333333333332</v>
      </c>
      <c r="D481" s="8">
        <v>13.8</v>
      </c>
      <c r="E481" s="8">
        <v>8.892052980132448</v>
      </c>
      <c r="F481" s="8">
        <v>12.617777777777771</v>
      </c>
      <c r="G481" s="8">
        <v>20.490000000000002</v>
      </c>
      <c r="H481" s="8">
        <v>-1.6701986754966887</v>
      </c>
      <c r="I481" s="8">
        <v>1.2577777777777779</v>
      </c>
      <c r="J481" s="8">
        <v>7.51</v>
      </c>
      <c r="K481" s="8">
        <v>10.562251655629138</v>
      </c>
      <c r="L481" s="8">
        <v>11.360000000000001</v>
      </c>
      <c r="M481" s="8">
        <v>12.98</v>
      </c>
      <c r="N481" s="8">
        <v>57.152317880794705</v>
      </c>
      <c r="O481" s="8">
        <v>59.08777777777778</v>
      </c>
      <c r="P481" s="8">
        <v>47.75000000000001</v>
      </c>
      <c r="Q481" s="8">
        <v>1.923841059602649</v>
      </c>
      <c r="R481" s="8">
        <v>3.1222222222222222</v>
      </c>
      <c r="S481" s="8">
        <v>0.05</v>
      </c>
      <c r="T481" s="8">
        <v>11.096688741721856</v>
      </c>
      <c r="U481" s="8">
        <v>13.09666666666666</v>
      </c>
      <c r="V481" s="8">
        <v>16.84</v>
      </c>
      <c r="W481" s="8">
        <v>167.2317880794702</v>
      </c>
      <c r="X481" s="8">
        <v>180.45555555555555</v>
      </c>
      <c r="Y481" s="8">
        <v>19.0</v>
      </c>
      <c r="Z481" s="8">
        <v>0.0</v>
      </c>
      <c r="AA481" s="8"/>
      <c r="AB481" s="8"/>
      <c r="AC481" s="8"/>
      <c r="AD481" s="8"/>
      <c r="AE481" s="8"/>
      <c r="AF481" s="8"/>
      <c r="AG481" s="8"/>
      <c r="AH481" s="8">
        <v>0.0</v>
      </c>
      <c r="AI481" s="8">
        <v>0.0</v>
      </c>
      <c r="AJ481" s="8">
        <f t="shared" si="14"/>
        <v>0</v>
      </c>
      <c r="AK481" s="9">
        <v>0.0</v>
      </c>
    </row>
    <row r="482" ht="16.5" customHeight="1">
      <c r="A482" s="4">
        <v>44312.0</v>
      </c>
      <c r="B482" s="5">
        <v>3.566225165562914</v>
      </c>
      <c r="C482" s="5">
        <v>6.953333333333331</v>
      </c>
      <c r="D482" s="5">
        <v>14.25</v>
      </c>
      <c r="E482" s="5">
        <v>8.972185430463576</v>
      </c>
      <c r="F482" s="5">
        <v>12.74111111111111</v>
      </c>
      <c r="G482" s="5">
        <v>20.910000000000004</v>
      </c>
      <c r="H482" s="5">
        <v>-1.610596026490066</v>
      </c>
      <c r="I482" s="5">
        <v>1.336666666666667</v>
      </c>
      <c r="J482" s="5">
        <v>7.9799999999999995</v>
      </c>
      <c r="K482" s="5">
        <v>10.582781456953642</v>
      </c>
      <c r="L482" s="5">
        <v>11.404444444444445</v>
      </c>
      <c r="M482" s="5">
        <v>12.929999999999998</v>
      </c>
      <c r="N482" s="5">
        <v>57.12185430463576</v>
      </c>
      <c r="O482" s="5">
        <v>58.86777777777779</v>
      </c>
      <c r="P482" s="5">
        <v>48.400000000000006</v>
      </c>
      <c r="Q482" s="5">
        <v>1.923841059602649</v>
      </c>
      <c r="R482" s="5">
        <v>3.1222222222222222</v>
      </c>
      <c r="S482" s="5">
        <v>0.05</v>
      </c>
      <c r="T482" s="5">
        <v>11.156291390728478</v>
      </c>
      <c r="U482" s="5">
        <v>13.223333333333327</v>
      </c>
      <c r="V482" s="5">
        <v>16.91</v>
      </c>
      <c r="W482" s="5">
        <v>167.2317880794702</v>
      </c>
      <c r="X482" s="5">
        <v>171.57777777777778</v>
      </c>
      <c r="Y482" s="5">
        <v>19.0</v>
      </c>
      <c r="Z482" s="5">
        <v>1.45</v>
      </c>
      <c r="AA482" s="5">
        <v>5.0</v>
      </c>
      <c r="AB482" s="5">
        <v>5.0</v>
      </c>
      <c r="AC482" s="5">
        <v>2.0</v>
      </c>
      <c r="AD482" s="5">
        <v>10.0</v>
      </c>
      <c r="AE482" s="5">
        <v>0.0</v>
      </c>
      <c r="AF482" s="5">
        <v>0.0</v>
      </c>
      <c r="AG482" s="5">
        <v>22.0</v>
      </c>
      <c r="AH482" s="5">
        <v>40345.61492175006</v>
      </c>
      <c r="AI482" s="5">
        <v>42095.0</v>
      </c>
      <c r="AJ482" s="5">
        <f t="shared" si="14"/>
        <v>93513011.2</v>
      </c>
      <c r="AK482" s="6">
        <v>1.043672E8</v>
      </c>
    </row>
    <row r="483" ht="16.5" customHeight="1">
      <c r="A483" s="7">
        <v>44313.0</v>
      </c>
      <c r="B483" s="8">
        <v>3.6033112582781457</v>
      </c>
      <c r="C483" s="8">
        <v>7.036666666666667</v>
      </c>
      <c r="D483" s="8">
        <v>14.419999999999998</v>
      </c>
      <c r="E483" s="8">
        <v>9.02913907284768</v>
      </c>
      <c r="F483" s="8">
        <v>12.89222222222222</v>
      </c>
      <c r="G483" s="8">
        <v>21.230000000000004</v>
      </c>
      <c r="H483" s="8">
        <v>-1.5999999999999999</v>
      </c>
      <c r="I483" s="8">
        <v>1.3377777777777777</v>
      </c>
      <c r="J483" s="8">
        <v>7.719999999999999</v>
      </c>
      <c r="K483" s="8">
        <v>10.62913907284768</v>
      </c>
      <c r="L483" s="8">
        <v>11.554444444444446</v>
      </c>
      <c r="M483" s="8">
        <v>13.509999999999996</v>
      </c>
      <c r="N483" s="8">
        <v>56.99801324503309</v>
      </c>
      <c r="O483" s="8">
        <v>58.47333333333335</v>
      </c>
      <c r="P483" s="8">
        <v>46.52</v>
      </c>
      <c r="Q483" s="8">
        <v>1.923841059602649</v>
      </c>
      <c r="R483" s="8">
        <v>3.0944444444444446</v>
      </c>
      <c r="S483" s="8">
        <v>0.0</v>
      </c>
      <c r="T483" s="8">
        <v>11.25364238410596</v>
      </c>
      <c r="U483" s="8">
        <v>13.455555555555549</v>
      </c>
      <c r="V483" s="8">
        <v>18.06</v>
      </c>
      <c r="W483" s="8">
        <v>167.2317880794702</v>
      </c>
      <c r="X483" s="8">
        <v>160.7888888888889</v>
      </c>
      <c r="Y483" s="8">
        <v>6.0</v>
      </c>
      <c r="Z483" s="8">
        <v>1.76</v>
      </c>
      <c r="AA483" s="8">
        <v>10.0</v>
      </c>
      <c r="AB483" s="8">
        <v>4.0</v>
      </c>
      <c r="AC483" s="8">
        <v>3.0</v>
      </c>
      <c r="AD483" s="8">
        <v>10.0</v>
      </c>
      <c r="AE483" s="8">
        <v>0.0</v>
      </c>
      <c r="AF483" s="8">
        <v>0.0</v>
      </c>
      <c r="AG483" s="8">
        <v>27.0</v>
      </c>
      <c r="AH483" s="8">
        <v>47640.2016431444</v>
      </c>
      <c r="AI483" s="8">
        <v>44480.0</v>
      </c>
      <c r="AJ483" s="8">
        <f t="shared" si="14"/>
        <v>108171481.6</v>
      </c>
      <c r="AK483" s="9">
        <v>1.207271E8</v>
      </c>
    </row>
    <row r="484" ht="16.5" customHeight="1">
      <c r="A484" s="4">
        <v>44314.0</v>
      </c>
      <c r="B484" s="5">
        <v>3.6596026490066227</v>
      </c>
      <c r="C484" s="5">
        <v>7.156666666666667</v>
      </c>
      <c r="D484" s="5">
        <v>14.860000000000003</v>
      </c>
      <c r="E484" s="5">
        <v>9.109271523178807</v>
      </c>
      <c r="F484" s="5">
        <v>13.048888888888888</v>
      </c>
      <c r="G484" s="5">
        <v>21.830000000000005</v>
      </c>
      <c r="H484" s="5">
        <v>-1.562913907284768</v>
      </c>
      <c r="I484" s="5">
        <v>1.4244444444444446</v>
      </c>
      <c r="J484" s="5">
        <v>8.03</v>
      </c>
      <c r="K484" s="5">
        <v>10.672185430463575</v>
      </c>
      <c r="L484" s="5">
        <v>11.624444444444444</v>
      </c>
      <c r="M484" s="5">
        <v>13.8</v>
      </c>
      <c r="N484" s="5">
        <v>56.99470198675496</v>
      </c>
      <c r="O484" s="5">
        <v>58.59666666666669</v>
      </c>
      <c r="P484" s="5">
        <v>47.480000000000004</v>
      </c>
      <c r="Q484" s="5">
        <v>1.923841059602649</v>
      </c>
      <c r="R484" s="5">
        <v>3.0944444444444446</v>
      </c>
      <c r="S484" s="5">
        <v>0.0</v>
      </c>
      <c r="T484" s="5">
        <v>11.313245033112583</v>
      </c>
      <c r="U484" s="5">
        <v>13.539999999999994</v>
      </c>
      <c r="V484" s="5">
        <v>17.93</v>
      </c>
      <c r="W484" s="5">
        <v>167.2317880794702</v>
      </c>
      <c r="X484" s="5">
        <v>160.65555555555557</v>
      </c>
      <c r="Y484" s="5">
        <v>0.0</v>
      </c>
      <c r="Z484" s="5">
        <v>1.44</v>
      </c>
      <c r="AA484" s="5">
        <v>10.0</v>
      </c>
      <c r="AB484" s="5">
        <v>5.0</v>
      </c>
      <c r="AC484" s="5">
        <v>3.0</v>
      </c>
      <c r="AD484" s="5">
        <v>13.0</v>
      </c>
      <c r="AE484" s="5">
        <v>0.0</v>
      </c>
      <c r="AF484" s="5">
        <v>0.0</v>
      </c>
      <c r="AG484" s="5">
        <v>31.0</v>
      </c>
      <c r="AH484" s="5">
        <v>56850.76273021399</v>
      </c>
      <c r="AI484" s="5">
        <v>66650.0</v>
      </c>
      <c r="AJ484" s="5">
        <f t="shared" si="14"/>
        <v>154098470.4</v>
      </c>
      <c r="AK484" s="6">
        <v>1.719849E8</v>
      </c>
    </row>
    <row r="485" ht="16.5" customHeight="1">
      <c r="A485" s="7">
        <v>44315.0</v>
      </c>
      <c r="B485" s="8">
        <v>3.7589403973509943</v>
      </c>
      <c r="C485" s="8">
        <v>7.355555555555557</v>
      </c>
      <c r="D485" s="8">
        <v>15.48</v>
      </c>
      <c r="E485" s="8">
        <v>9.22119205298013</v>
      </c>
      <c r="F485" s="8">
        <v>13.238888888888887</v>
      </c>
      <c r="G485" s="8">
        <v>22.360000000000007</v>
      </c>
      <c r="H485" s="8">
        <v>-1.4821192052980132</v>
      </c>
      <c r="I485" s="8">
        <v>1.6388888888888888</v>
      </c>
      <c r="J485" s="8">
        <v>8.649999999999999</v>
      </c>
      <c r="K485" s="8">
        <v>10.703311258278145</v>
      </c>
      <c r="L485" s="8">
        <v>11.600000000000003</v>
      </c>
      <c r="M485" s="8">
        <v>13.709999999999999</v>
      </c>
      <c r="N485" s="8">
        <v>56.97152317880795</v>
      </c>
      <c r="O485" s="8">
        <v>58.43666666666669</v>
      </c>
      <c r="P485" s="8">
        <v>46.660000000000004</v>
      </c>
      <c r="Q485" s="8">
        <v>1.923841059602649</v>
      </c>
      <c r="R485" s="8">
        <v>3.0944444444444446</v>
      </c>
      <c r="S485" s="8">
        <v>0.0</v>
      </c>
      <c r="T485" s="8">
        <v>11.343708609271525</v>
      </c>
      <c r="U485" s="8">
        <v>13.641111111111107</v>
      </c>
      <c r="V485" s="8">
        <v>17.590000000000003</v>
      </c>
      <c r="W485" s="8">
        <v>167.2317880794702</v>
      </c>
      <c r="X485" s="8">
        <v>159.43333333333334</v>
      </c>
      <c r="Y485" s="8">
        <v>0.0</v>
      </c>
      <c r="Z485" s="8">
        <v>1.19</v>
      </c>
      <c r="AA485" s="8">
        <v>1.0</v>
      </c>
      <c r="AB485" s="8">
        <v>2.0</v>
      </c>
      <c r="AC485" s="8">
        <v>2.0</v>
      </c>
      <c r="AD485" s="8">
        <v>9.0</v>
      </c>
      <c r="AE485" s="8">
        <v>0.0</v>
      </c>
      <c r="AF485" s="8">
        <v>0.0</v>
      </c>
      <c r="AG485" s="8">
        <v>14.0</v>
      </c>
      <c r="AH485" s="8">
        <v>33825.26292226779</v>
      </c>
      <c r="AI485" s="8">
        <v>14600.0</v>
      </c>
      <c r="AJ485" s="8">
        <f t="shared" si="14"/>
        <v>28286899.2</v>
      </c>
      <c r="AK485" s="9">
        <v>3.15702E7</v>
      </c>
    </row>
    <row r="486" ht="16.5" customHeight="1">
      <c r="A486" s="4">
        <v>44316.0</v>
      </c>
      <c r="B486" s="5">
        <v>3.847682119205299</v>
      </c>
      <c r="C486" s="5">
        <v>7.600000000000001</v>
      </c>
      <c r="D486" s="5">
        <v>15.469999999999999</v>
      </c>
      <c r="E486" s="5">
        <v>9.319867549668873</v>
      </c>
      <c r="F486" s="5">
        <v>13.50333333333333</v>
      </c>
      <c r="G486" s="5">
        <v>22.330000000000002</v>
      </c>
      <c r="H486" s="5">
        <v>-1.3960264900662251</v>
      </c>
      <c r="I486" s="5">
        <v>1.8755555555555554</v>
      </c>
      <c r="J486" s="5">
        <v>8.82</v>
      </c>
      <c r="K486" s="5">
        <v>10.7158940397351</v>
      </c>
      <c r="L486" s="5">
        <v>11.62777777777778</v>
      </c>
      <c r="M486" s="5">
        <v>13.509999999999996</v>
      </c>
      <c r="N486" s="5">
        <v>56.94900662251655</v>
      </c>
      <c r="O486" s="5">
        <v>58.66333333333335</v>
      </c>
      <c r="P486" s="5">
        <v>48.59</v>
      </c>
      <c r="Q486" s="5">
        <v>1.923841059602649</v>
      </c>
      <c r="R486" s="5">
        <v>3.0944444444444446</v>
      </c>
      <c r="S486" s="5">
        <v>0.0</v>
      </c>
      <c r="T486" s="5">
        <v>11.38675496688742</v>
      </c>
      <c r="U486" s="5">
        <v>13.67444444444444</v>
      </c>
      <c r="V486" s="5">
        <v>17.060000000000002</v>
      </c>
      <c r="W486" s="5">
        <v>168.13907284768212</v>
      </c>
      <c r="X486" s="5">
        <v>160.95555555555555</v>
      </c>
      <c r="Y486" s="5">
        <v>13.7</v>
      </c>
      <c r="Z486" s="5">
        <v>2.43</v>
      </c>
      <c r="AA486" s="5">
        <v>12.0</v>
      </c>
      <c r="AB486" s="5">
        <v>7.0</v>
      </c>
      <c r="AC486" s="5">
        <v>4.0</v>
      </c>
      <c r="AD486" s="5">
        <v>11.0</v>
      </c>
      <c r="AE486" s="5">
        <v>0.0</v>
      </c>
      <c r="AF486" s="5">
        <v>0.0</v>
      </c>
      <c r="AG486" s="5">
        <v>34.0</v>
      </c>
      <c r="AH486" s="5">
        <v>40018.70483286402</v>
      </c>
      <c r="AI486" s="5">
        <v>43180.0</v>
      </c>
      <c r="AJ486" s="5">
        <f t="shared" si="14"/>
        <v>121868364.8</v>
      </c>
      <c r="AK486" s="6">
        <v>1.360138E8</v>
      </c>
    </row>
    <row r="487" ht="16.5" customHeight="1">
      <c r="A487" s="7">
        <v>44317.0</v>
      </c>
      <c r="B487" s="8">
        <v>3.9198675496688757</v>
      </c>
      <c r="C487" s="8">
        <v>7.763333333333334</v>
      </c>
      <c r="D487" s="8">
        <v>14.830000000000002</v>
      </c>
      <c r="E487" s="8">
        <v>9.39205298013245</v>
      </c>
      <c r="F487" s="8">
        <v>13.615555555555554</v>
      </c>
      <c r="G487" s="8">
        <v>21.270000000000003</v>
      </c>
      <c r="H487" s="8">
        <v>-1.320529801324503</v>
      </c>
      <c r="I487" s="8">
        <v>2.0877777777777777</v>
      </c>
      <c r="J487" s="8">
        <v>8.69</v>
      </c>
      <c r="K487" s="8">
        <v>10.712582781456954</v>
      </c>
      <c r="L487" s="8">
        <v>11.527777777777779</v>
      </c>
      <c r="M487" s="8">
        <v>12.58</v>
      </c>
      <c r="N487" s="8">
        <v>57.11721854304635</v>
      </c>
      <c r="O487" s="8">
        <v>58.93666666666669</v>
      </c>
      <c r="P487" s="8">
        <v>52.36</v>
      </c>
      <c r="Q487" s="8">
        <v>1.9735099337748345</v>
      </c>
      <c r="R487" s="8">
        <v>3.1777777777777776</v>
      </c>
      <c r="S487" s="8">
        <v>0.75</v>
      </c>
      <c r="T487" s="8">
        <v>11.4317880794702</v>
      </c>
      <c r="U487" s="8">
        <v>13.799999999999995</v>
      </c>
      <c r="V487" s="8">
        <v>16.71</v>
      </c>
      <c r="W487" s="8">
        <v>170.58940397350995</v>
      </c>
      <c r="X487" s="8">
        <v>165.06666666666666</v>
      </c>
      <c r="Y487" s="8">
        <v>50.7</v>
      </c>
      <c r="Z487" s="8">
        <v>2.5</v>
      </c>
      <c r="AA487" s="8">
        <v>1.0</v>
      </c>
      <c r="AB487" s="8">
        <v>2.0</v>
      </c>
      <c r="AC487" s="8">
        <v>0.0</v>
      </c>
      <c r="AD487" s="8">
        <v>0.0</v>
      </c>
      <c r="AE487" s="8">
        <v>0.0</v>
      </c>
      <c r="AF487" s="8">
        <v>0.0</v>
      </c>
      <c r="AG487" s="8">
        <v>3.0</v>
      </c>
      <c r="AH487" s="8">
        <v>35448.52735901731</v>
      </c>
      <c r="AI487" s="8">
        <v>4160.0</v>
      </c>
      <c r="AJ487" s="8">
        <f t="shared" ref="AJ487:AJ547" si="15">AK487*0.897</f>
        <v>14204892</v>
      </c>
      <c r="AK487" s="9">
        <v>1.5836E7</v>
      </c>
    </row>
    <row r="488" ht="16.5" customHeight="1">
      <c r="A488" s="4">
        <v>44318.0</v>
      </c>
      <c r="B488" s="5">
        <v>3.980794701986756</v>
      </c>
      <c r="C488" s="5">
        <v>7.857777777777779</v>
      </c>
      <c r="D488" s="5">
        <v>13.960000000000003</v>
      </c>
      <c r="E488" s="5">
        <v>9.42185430463576</v>
      </c>
      <c r="F488" s="5">
        <v>13.649999999999997</v>
      </c>
      <c r="G488" s="5">
        <v>19.740000000000002</v>
      </c>
      <c r="H488" s="5">
        <v>-1.235761589403973</v>
      </c>
      <c r="I488" s="5">
        <v>2.237777777777778</v>
      </c>
      <c r="J488" s="5">
        <v>8.6</v>
      </c>
      <c r="K488" s="5">
        <v>10.657615894039735</v>
      </c>
      <c r="L488" s="5">
        <v>11.412222222222224</v>
      </c>
      <c r="M488" s="5">
        <v>11.139999999999999</v>
      </c>
      <c r="N488" s="5">
        <v>57.31920529801325</v>
      </c>
      <c r="O488" s="5">
        <v>59.26666666666669</v>
      </c>
      <c r="P488" s="5">
        <v>55.529999999999994</v>
      </c>
      <c r="Q488" s="5">
        <v>2.013245033112583</v>
      </c>
      <c r="R488" s="5">
        <v>3.2444444444444445</v>
      </c>
      <c r="S488" s="5">
        <v>1.35</v>
      </c>
      <c r="T488" s="5">
        <v>11.415231788079472</v>
      </c>
      <c r="U488" s="5">
        <v>13.751111111111104</v>
      </c>
      <c r="V488" s="5">
        <v>15.370000000000001</v>
      </c>
      <c r="W488" s="5">
        <v>178.03973509933775</v>
      </c>
      <c r="X488" s="5">
        <v>177.56666666666666</v>
      </c>
      <c r="Y488" s="5">
        <v>163.2</v>
      </c>
      <c r="Z488" s="5">
        <v>0.0</v>
      </c>
      <c r="AA488" s="5"/>
      <c r="AB488" s="5"/>
      <c r="AC488" s="5"/>
      <c r="AD488" s="5"/>
      <c r="AE488" s="5"/>
      <c r="AF488" s="5"/>
      <c r="AG488" s="5"/>
      <c r="AH488" s="5">
        <v>0.0</v>
      </c>
      <c r="AI488" s="5">
        <v>0.0</v>
      </c>
      <c r="AJ488" s="5">
        <f t="shared" si="15"/>
        <v>0</v>
      </c>
      <c r="AK488" s="6">
        <v>0.0</v>
      </c>
    </row>
    <row r="489" ht="16.5" customHeight="1">
      <c r="A489" s="7">
        <v>44319.0</v>
      </c>
      <c r="B489" s="8">
        <v>4.045033112582782</v>
      </c>
      <c r="C489" s="8">
        <v>7.945555555555557</v>
      </c>
      <c r="D489" s="8">
        <v>13.220000000000002</v>
      </c>
      <c r="E489" s="8">
        <v>9.49205298013245</v>
      </c>
      <c r="F489" s="8">
        <v>13.76222222222222</v>
      </c>
      <c r="G489" s="8">
        <v>18.93</v>
      </c>
      <c r="H489" s="8">
        <v>-1.1721854304635755</v>
      </c>
      <c r="I489" s="8">
        <v>2.3222222222222224</v>
      </c>
      <c r="J489" s="8">
        <v>8.05</v>
      </c>
      <c r="K489" s="8">
        <v>10.664238410596024</v>
      </c>
      <c r="L489" s="8">
        <v>11.440000000000001</v>
      </c>
      <c r="M489" s="8">
        <v>10.879999999999999</v>
      </c>
      <c r="N489" s="8">
        <v>57.388079470198676</v>
      </c>
      <c r="O489" s="8">
        <v>59.02111111111114</v>
      </c>
      <c r="P489" s="8">
        <v>57.42</v>
      </c>
      <c r="Q489" s="8">
        <v>2.0264900662251657</v>
      </c>
      <c r="R489" s="8">
        <v>3.172222222222222</v>
      </c>
      <c r="S489" s="8">
        <v>1.55</v>
      </c>
      <c r="T489" s="8">
        <v>11.505298013245035</v>
      </c>
      <c r="U489" s="8">
        <v>13.942222222222217</v>
      </c>
      <c r="V489" s="8">
        <v>15.580000000000004</v>
      </c>
      <c r="W489" s="8">
        <v>180.88741721854305</v>
      </c>
      <c r="X489" s="8">
        <v>169.98888888888888</v>
      </c>
      <c r="Y489" s="8">
        <v>206.2</v>
      </c>
      <c r="Z489" s="8">
        <v>1.39</v>
      </c>
      <c r="AA489" s="8">
        <v>10.0</v>
      </c>
      <c r="AB489" s="8">
        <v>4.0</v>
      </c>
      <c r="AC489" s="8">
        <v>2.0</v>
      </c>
      <c r="AD489" s="8">
        <v>9.0</v>
      </c>
      <c r="AE489" s="8">
        <v>0.0</v>
      </c>
      <c r="AF489" s="8">
        <v>0.0</v>
      </c>
      <c r="AG489" s="8">
        <v>23.0</v>
      </c>
      <c r="AH489" s="8">
        <v>41576.27128948565</v>
      </c>
      <c r="AI489" s="8">
        <v>63000.0</v>
      </c>
      <c r="AJ489" s="8">
        <f t="shared" si="15"/>
        <v>146546208.9</v>
      </c>
      <c r="AK489" s="9">
        <v>1.633737E8</v>
      </c>
    </row>
    <row r="490" ht="16.5" customHeight="1">
      <c r="A490" s="4">
        <v>44320.0</v>
      </c>
      <c r="B490" s="5">
        <v>4.121192052980134</v>
      </c>
      <c r="C490" s="5">
        <v>8.135555555555555</v>
      </c>
      <c r="D490" s="5">
        <v>13.14</v>
      </c>
      <c r="E490" s="5">
        <v>9.602649006622515</v>
      </c>
      <c r="F490" s="5">
        <v>13.972222222222221</v>
      </c>
      <c r="G490" s="5">
        <v>19.35</v>
      </c>
      <c r="H490" s="5">
        <v>-1.1238410596026485</v>
      </c>
      <c r="I490" s="5">
        <v>2.434444444444445</v>
      </c>
      <c r="J490" s="5">
        <v>7.4399999999999995</v>
      </c>
      <c r="K490" s="5">
        <v>10.726490066225162</v>
      </c>
      <c r="L490" s="5">
        <v>11.537777777777778</v>
      </c>
      <c r="M490" s="5">
        <v>11.91</v>
      </c>
      <c r="N490" s="5">
        <v>57.49867549668875</v>
      </c>
      <c r="O490" s="5">
        <v>59.20444444444447</v>
      </c>
      <c r="P490" s="5">
        <v>58.250000000000014</v>
      </c>
      <c r="Q490" s="5">
        <v>2.0264900662251657</v>
      </c>
      <c r="R490" s="5">
        <v>3.172222222222222</v>
      </c>
      <c r="S490" s="5">
        <v>1.55</v>
      </c>
      <c r="T490" s="5">
        <v>11.596688741721856</v>
      </c>
      <c r="U490" s="5">
        <v>14.059999999999995</v>
      </c>
      <c r="V490" s="5">
        <v>17.490000000000002</v>
      </c>
      <c r="W490" s="5">
        <v>180.88741721854305</v>
      </c>
      <c r="X490" s="5">
        <v>169.98888888888888</v>
      </c>
      <c r="Y490" s="5">
        <v>206.2</v>
      </c>
      <c r="Z490" s="5">
        <v>1.53</v>
      </c>
      <c r="AA490" s="5">
        <v>10.0</v>
      </c>
      <c r="AB490" s="5">
        <v>5.0</v>
      </c>
      <c r="AC490" s="5">
        <v>3.0</v>
      </c>
      <c r="AD490" s="5">
        <v>13.0</v>
      </c>
      <c r="AE490" s="5">
        <v>0.0</v>
      </c>
      <c r="AF490" s="5">
        <v>0.0</v>
      </c>
      <c r="AG490" s="5">
        <v>29.0</v>
      </c>
      <c r="AH490" s="5">
        <v>47188.38359684141</v>
      </c>
      <c r="AI490" s="5">
        <v>66645.0</v>
      </c>
      <c r="AJ490" s="5">
        <f t="shared" si="15"/>
        <v>173742351.9</v>
      </c>
      <c r="AK490" s="6">
        <v>1.936927E8</v>
      </c>
    </row>
    <row r="491" ht="16.5" customHeight="1">
      <c r="A491" s="7">
        <v>44321.0</v>
      </c>
      <c r="B491" s="8">
        <v>4.217218543046359</v>
      </c>
      <c r="C491" s="8">
        <v>8.325555555555557</v>
      </c>
      <c r="D491" s="8">
        <v>12.95</v>
      </c>
      <c r="E491" s="8">
        <v>9.680794701986754</v>
      </c>
      <c r="F491" s="8">
        <v>14.15222222222222</v>
      </c>
      <c r="G491" s="8">
        <v>18.8</v>
      </c>
      <c r="H491" s="8">
        <v>-1.0218543046357615</v>
      </c>
      <c r="I491" s="8">
        <v>2.614444444444445</v>
      </c>
      <c r="J491" s="8">
        <v>7.43</v>
      </c>
      <c r="K491" s="8">
        <v>10.702649006622515</v>
      </c>
      <c r="L491" s="8">
        <v>11.537777777777782</v>
      </c>
      <c r="M491" s="8">
        <v>11.37</v>
      </c>
      <c r="N491" s="8">
        <v>57.66754966887418</v>
      </c>
      <c r="O491" s="8">
        <v>59.622222222222256</v>
      </c>
      <c r="P491" s="8">
        <v>61.35</v>
      </c>
      <c r="Q491" s="8">
        <v>2.1821192052980134</v>
      </c>
      <c r="R491" s="8">
        <v>3.433333333333333</v>
      </c>
      <c r="S491" s="8">
        <v>3.9</v>
      </c>
      <c r="T491" s="8">
        <v>11.57615894039735</v>
      </c>
      <c r="U491" s="8">
        <v>13.985555555555552</v>
      </c>
      <c r="V491" s="8">
        <v>16.36</v>
      </c>
      <c r="W491" s="8">
        <v>183.53642384105962</v>
      </c>
      <c r="X491" s="8">
        <v>174.43333333333334</v>
      </c>
      <c r="Y491" s="8">
        <v>246.2</v>
      </c>
      <c r="Z491" s="8">
        <v>1.55</v>
      </c>
      <c r="AA491" s="8">
        <v>11.0</v>
      </c>
      <c r="AB491" s="8">
        <v>5.0</v>
      </c>
      <c r="AC491" s="8">
        <v>4.0</v>
      </c>
      <c r="AD491" s="8">
        <v>16.0</v>
      </c>
      <c r="AE491" s="8">
        <v>0.0</v>
      </c>
      <c r="AF491" s="8">
        <v>0.0</v>
      </c>
      <c r="AG491" s="8">
        <v>36.0</v>
      </c>
      <c r="AH491" s="8">
        <v>46701.38073451402</v>
      </c>
      <c r="AI491" s="8">
        <v>39400.0</v>
      </c>
      <c r="AJ491" s="8">
        <f t="shared" si="15"/>
        <v>112057097.1</v>
      </c>
      <c r="AK491" s="9">
        <v>1.249243E8</v>
      </c>
    </row>
    <row r="492" ht="16.5" customHeight="1">
      <c r="A492" s="4">
        <v>44322.0</v>
      </c>
      <c r="B492" s="5">
        <v>4.311258278145697</v>
      </c>
      <c r="C492" s="5">
        <v>8.513333333333335</v>
      </c>
      <c r="D492" s="5">
        <v>13.129999999999999</v>
      </c>
      <c r="E492" s="5">
        <v>9.770198675496687</v>
      </c>
      <c r="F492" s="5">
        <v>14.348888888888887</v>
      </c>
      <c r="G492" s="5">
        <v>18.580000000000002</v>
      </c>
      <c r="H492" s="5">
        <v>-0.9291390728476816</v>
      </c>
      <c r="I492" s="5">
        <v>2.7733333333333334</v>
      </c>
      <c r="J492" s="5">
        <v>7.779999999999999</v>
      </c>
      <c r="K492" s="5">
        <v>10.69933774834437</v>
      </c>
      <c r="L492" s="5">
        <v>11.575555555555557</v>
      </c>
      <c r="M492" s="5">
        <v>10.8</v>
      </c>
      <c r="N492" s="5">
        <v>57.600000000000016</v>
      </c>
      <c r="O492" s="5">
        <v>59.69444444444447</v>
      </c>
      <c r="P492" s="5">
        <v>60.39</v>
      </c>
      <c r="Q492" s="5">
        <v>2.205298013245033</v>
      </c>
      <c r="R492" s="5">
        <v>3.466666666666667</v>
      </c>
      <c r="S492" s="5">
        <v>4.25</v>
      </c>
      <c r="T492" s="5">
        <v>11.686092715231789</v>
      </c>
      <c r="U492" s="5">
        <v>14.105555555555553</v>
      </c>
      <c r="V492" s="5">
        <v>16.89</v>
      </c>
      <c r="W492" s="5">
        <v>185.2185430463576</v>
      </c>
      <c r="X492" s="5">
        <v>177.25555555555556</v>
      </c>
      <c r="Y492" s="5">
        <v>271.6</v>
      </c>
      <c r="Z492" s="5">
        <v>1.53</v>
      </c>
      <c r="AA492" s="5">
        <v>6.0</v>
      </c>
      <c r="AB492" s="5">
        <v>4.0</v>
      </c>
      <c r="AC492" s="5">
        <v>5.0</v>
      </c>
      <c r="AD492" s="5">
        <v>17.0</v>
      </c>
      <c r="AE492" s="5">
        <v>0.0</v>
      </c>
      <c r="AF492" s="5">
        <v>0.0</v>
      </c>
      <c r="AG492" s="5">
        <v>31.0</v>
      </c>
      <c r="AH492" s="5">
        <v>49921.82640218445</v>
      </c>
      <c r="AI492" s="5">
        <v>45230.0</v>
      </c>
      <c r="AJ492" s="5">
        <f t="shared" si="15"/>
        <v>111587069.1</v>
      </c>
      <c r="AK492" s="6">
        <v>1.244003E8</v>
      </c>
    </row>
    <row r="493" ht="16.5" customHeight="1">
      <c r="A493" s="7">
        <v>44323.0</v>
      </c>
      <c r="B493" s="8">
        <v>4.384105960264902</v>
      </c>
      <c r="C493" s="8">
        <v>8.665555555555557</v>
      </c>
      <c r="D493" s="8">
        <v>13.370000000000001</v>
      </c>
      <c r="E493" s="8">
        <v>9.864238410596025</v>
      </c>
      <c r="F493" s="8">
        <v>14.522222222222222</v>
      </c>
      <c r="G493" s="8">
        <v>18.75</v>
      </c>
      <c r="H493" s="8">
        <v>-0.8880794701986751</v>
      </c>
      <c r="I493" s="8">
        <v>2.8777777777777778</v>
      </c>
      <c r="J493" s="8">
        <v>7.92</v>
      </c>
      <c r="K493" s="8">
        <v>10.752317880794699</v>
      </c>
      <c r="L493" s="8">
        <v>11.644444444444447</v>
      </c>
      <c r="M493" s="8">
        <v>10.83</v>
      </c>
      <c r="N493" s="8">
        <v>57.536423841059616</v>
      </c>
      <c r="O493" s="8">
        <v>59.63000000000003</v>
      </c>
      <c r="P493" s="8">
        <v>60.42</v>
      </c>
      <c r="Q493" s="8">
        <v>2.205298013245033</v>
      </c>
      <c r="R493" s="8">
        <v>3.466666666666667</v>
      </c>
      <c r="S493" s="8">
        <v>4.25</v>
      </c>
      <c r="T493" s="8">
        <v>11.756953642384108</v>
      </c>
      <c r="U493" s="8">
        <v>14.216666666666665</v>
      </c>
      <c r="V493" s="8">
        <v>16.62</v>
      </c>
      <c r="W493" s="8">
        <v>185.2185430463576</v>
      </c>
      <c r="X493" s="8">
        <v>177.25555555555556</v>
      </c>
      <c r="Y493" s="8">
        <v>271.6</v>
      </c>
      <c r="Z493" s="8">
        <v>1.88</v>
      </c>
      <c r="AA493" s="8">
        <v>15.0</v>
      </c>
      <c r="AB493" s="8">
        <v>6.0</v>
      </c>
      <c r="AC493" s="8">
        <v>3.0</v>
      </c>
      <c r="AD493" s="8">
        <v>9.0</v>
      </c>
      <c r="AE493" s="8">
        <v>0.0</v>
      </c>
      <c r="AF493" s="8">
        <v>0.0</v>
      </c>
      <c r="AG493" s="8">
        <v>32.0</v>
      </c>
      <c r="AH493" s="8">
        <v>40760.78642609737</v>
      </c>
      <c r="AI493" s="8">
        <v>48495.0</v>
      </c>
      <c r="AJ493" s="8">
        <f t="shared" si="15"/>
        <v>115323612.3</v>
      </c>
      <c r="AK493" s="9">
        <v>1.285659E8</v>
      </c>
    </row>
    <row r="494" ht="16.5" customHeight="1">
      <c r="A494" s="4">
        <v>44324.0</v>
      </c>
      <c r="B494" s="5">
        <v>4.453642384105962</v>
      </c>
      <c r="C494" s="5">
        <v>8.773333333333335</v>
      </c>
      <c r="D494" s="5">
        <v>13.319999999999999</v>
      </c>
      <c r="E494" s="5">
        <v>9.943046357615893</v>
      </c>
      <c r="F494" s="5">
        <v>14.620000000000003</v>
      </c>
      <c r="G494" s="5">
        <v>18.55</v>
      </c>
      <c r="H494" s="5">
        <v>-0.8350993377483441</v>
      </c>
      <c r="I494" s="5">
        <v>2.9788888888888896</v>
      </c>
      <c r="J494" s="5">
        <v>7.92</v>
      </c>
      <c r="K494" s="5">
        <v>10.778145695364236</v>
      </c>
      <c r="L494" s="5">
        <v>11.641111111111114</v>
      </c>
      <c r="M494" s="5">
        <v>10.629999999999999</v>
      </c>
      <c r="N494" s="5">
        <v>57.541059602649014</v>
      </c>
      <c r="O494" s="5">
        <v>59.674444444444475</v>
      </c>
      <c r="P494" s="5">
        <v>60.45</v>
      </c>
      <c r="Q494" s="5">
        <v>2.218543046357616</v>
      </c>
      <c r="R494" s="5">
        <v>3.488888888888889</v>
      </c>
      <c r="S494" s="5">
        <v>4.45</v>
      </c>
      <c r="T494" s="5">
        <v>11.811258278145697</v>
      </c>
      <c r="U494" s="5">
        <v>14.25333333333333</v>
      </c>
      <c r="V494" s="5">
        <v>16.360000000000003</v>
      </c>
      <c r="W494" s="5">
        <v>186.2317880794702</v>
      </c>
      <c r="X494" s="5">
        <v>178.95555555555555</v>
      </c>
      <c r="Y494" s="5">
        <v>286.9</v>
      </c>
      <c r="Z494" s="5">
        <v>1.94</v>
      </c>
      <c r="AA494" s="5">
        <v>2.0</v>
      </c>
      <c r="AB494" s="5">
        <v>1.0</v>
      </c>
      <c r="AC494" s="5">
        <v>1.0</v>
      </c>
      <c r="AD494" s="5">
        <v>0.0</v>
      </c>
      <c r="AE494" s="5">
        <v>0.0</v>
      </c>
      <c r="AF494" s="5">
        <v>0.0</v>
      </c>
      <c r="AG494" s="5">
        <v>4.0</v>
      </c>
      <c r="AH494" s="5">
        <v>26542.17960776588</v>
      </c>
      <c r="AI494" s="5">
        <v>7270.0</v>
      </c>
      <c r="AJ494" s="5">
        <f t="shared" si="15"/>
        <v>15255279</v>
      </c>
      <c r="AK494" s="6">
        <v>1.7007E7</v>
      </c>
    </row>
    <row r="495" ht="16.5" customHeight="1">
      <c r="A495" s="7">
        <v>44325.0</v>
      </c>
      <c r="B495" s="8">
        <v>4.548344370860929</v>
      </c>
      <c r="C495" s="8">
        <v>8.863333333333335</v>
      </c>
      <c r="D495" s="8">
        <v>13.219999999999999</v>
      </c>
      <c r="E495" s="8">
        <v>10.058278145695365</v>
      </c>
      <c r="F495" s="8">
        <v>14.762222222222226</v>
      </c>
      <c r="G495" s="8">
        <v>18.84</v>
      </c>
      <c r="H495" s="8">
        <v>-0.7761589403973506</v>
      </c>
      <c r="I495" s="8">
        <v>3.0211111111111113</v>
      </c>
      <c r="J495" s="8">
        <v>7.3</v>
      </c>
      <c r="K495" s="8">
        <v>10.834437086092715</v>
      </c>
      <c r="L495" s="8">
        <v>11.741111111111113</v>
      </c>
      <c r="M495" s="8">
        <v>11.539999999999997</v>
      </c>
      <c r="N495" s="8">
        <v>57.66490066225167</v>
      </c>
      <c r="O495" s="8">
        <v>59.7366666666667</v>
      </c>
      <c r="P495" s="8">
        <v>61.43000000000001</v>
      </c>
      <c r="Q495" s="8">
        <v>2.218543046357616</v>
      </c>
      <c r="R495" s="8">
        <v>3.488888888888889</v>
      </c>
      <c r="S495" s="8">
        <v>4.45</v>
      </c>
      <c r="T495" s="8">
        <v>11.898013245033114</v>
      </c>
      <c r="U495" s="8">
        <v>14.382222222222222</v>
      </c>
      <c r="V495" s="8">
        <v>17.160000000000004</v>
      </c>
      <c r="W495" s="8">
        <v>186.2317880794702</v>
      </c>
      <c r="X495" s="8">
        <v>178.95555555555555</v>
      </c>
      <c r="Y495" s="8">
        <v>286.9</v>
      </c>
      <c r="Z495" s="8">
        <v>0.0</v>
      </c>
      <c r="AA495" s="8"/>
      <c r="AB495" s="8"/>
      <c r="AC495" s="8"/>
      <c r="AD495" s="8"/>
      <c r="AE495" s="8"/>
      <c r="AF495" s="8"/>
      <c r="AG495" s="8"/>
      <c r="AH495" s="8">
        <v>0.0</v>
      </c>
      <c r="AI495" s="8">
        <v>0.0</v>
      </c>
      <c r="AJ495" s="8">
        <f t="shared" si="15"/>
        <v>0</v>
      </c>
      <c r="AK495" s="9">
        <v>0.0</v>
      </c>
    </row>
    <row r="496" ht="16.5" customHeight="1">
      <c r="A496" s="4">
        <v>44326.0</v>
      </c>
      <c r="B496" s="5">
        <v>4.660264900662254</v>
      </c>
      <c r="C496" s="5">
        <v>9.061111111111112</v>
      </c>
      <c r="D496" s="5">
        <v>13.41</v>
      </c>
      <c r="E496" s="5">
        <v>10.156291390728478</v>
      </c>
      <c r="F496" s="5">
        <v>14.988888888888894</v>
      </c>
      <c r="G496" s="5">
        <v>19.009999999999998</v>
      </c>
      <c r="H496" s="5">
        <v>-0.6536423841059604</v>
      </c>
      <c r="I496" s="5">
        <v>3.1855555555555566</v>
      </c>
      <c r="J496" s="5">
        <v>7.38</v>
      </c>
      <c r="K496" s="5">
        <v>10.809933774834436</v>
      </c>
      <c r="L496" s="5">
        <v>11.803333333333338</v>
      </c>
      <c r="M496" s="5">
        <v>11.629999999999999</v>
      </c>
      <c r="N496" s="5">
        <v>57.610596026490086</v>
      </c>
      <c r="O496" s="5">
        <v>59.78333333333337</v>
      </c>
      <c r="P496" s="5">
        <v>59.94000000000001</v>
      </c>
      <c r="Q496" s="5">
        <v>2.218543046357616</v>
      </c>
      <c r="R496" s="5">
        <v>3.488888888888889</v>
      </c>
      <c r="S496" s="5">
        <v>4.45</v>
      </c>
      <c r="T496" s="5">
        <v>12.008609271523182</v>
      </c>
      <c r="U496" s="5">
        <v>14.507777777777779</v>
      </c>
      <c r="V496" s="5">
        <v>18.1</v>
      </c>
      <c r="W496" s="5">
        <v>186.2317880794702</v>
      </c>
      <c r="X496" s="5">
        <v>178.95555555555555</v>
      </c>
      <c r="Y496" s="5">
        <v>273.2</v>
      </c>
      <c r="Z496" s="5">
        <v>1.44</v>
      </c>
      <c r="AA496" s="5">
        <v>15.0</v>
      </c>
      <c r="AB496" s="5">
        <v>7.0</v>
      </c>
      <c r="AC496" s="5">
        <v>6.0</v>
      </c>
      <c r="AD496" s="5">
        <v>20.0</v>
      </c>
      <c r="AE496" s="5">
        <v>0.0</v>
      </c>
      <c r="AF496" s="5">
        <v>0.0</v>
      </c>
      <c r="AG496" s="5">
        <v>38.0</v>
      </c>
      <c r="AH496" s="5">
        <v>59185.59875057553</v>
      </c>
      <c r="AI496" s="5">
        <v>88200.0</v>
      </c>
      <c r="AJ496" s="5">
        <f t="shared" si="15"/>
        <v>246739673.7</v>
      </c>
      <c r="AK496" s="6">
        <v>2.750721E8</v>
      </c>
    </row>
    <row r="497" ht="16.5" customHeight="1">
      <c r="A497" s="7">
        <v>44327.0</v>
      </c>
      <c r="B497" s="8">
        <v>4.70132450331126</v>
      </c>
      <c r="C497" s="8">
        <v>9.182222222222224</v>
      </c>
      <c r="D497" s="8">
        <v>13.25</v>
      </c>
      <c r="E497" s="8">
        <v>10.189403973509933</v>
      </c>
      <c r="F497" s="8">
        <v>15.105555555555558</v>
      </c>
      <c r="G497" s="8">
        <v>18.88</v>
      </c>
      <c r="H497" s="8">
        <v>-0.6039735099337752</v>
      </c>
      <c r="I497" s="8">
        <v>3.3288888888888897</v>
      </c>
      <c r="J497" s="8">
        <v>7.2299999999999995</v>
      </c>
      <c r="K497" s="8">
        <v>10.793377483443706</v>
      </c>
      <c r="L497" s="8">
        <v>11.77666666666667</v>
      </c>
      <c r="M497" s="8">
        <v>11.649999999999999</v>
      </c>
      <c r="N497" s="8">
        <v>57.772185430463594</v>
      </c>
      <c r="O497" s="8">
        <v>60.30777777777781</v>
      </c>
      <c r="P497" s="8">
        <v>61.05999999999999</v>
      </c>
      <c r="Q497" s="8">
        <v>2.357615894039735</v>
      </c>
      <c r="R497" s="8">
        <v>3.7222222222222223</v>
      </c>
      <c r="S497" s="8">
        <v>5.8</v>
      </c>
      <c r="T497" s="8">
        <v>11.976821192052984</v>
      </c>
      <c r="U497" s="8">
        <v>14.373333333333335</v>
      </c>
      <c r="V497" s="8">
        <v>16.580000000000002</v>
      </c>
      <c r="W497" s="8">
        <v>192.9205298013245</v>
      </c>
      <c r="X497" s="8">
        <v>190.17777777777778</v>
      </c>
      <c r="Y497" s="8">
        <v>337.2</v>
      </c>
      <c r="Z497" s="8">
        <v>1.53</v>
      </c>
      <c r="AA497" s="8">
        <v>18.0</v>
      </c>
      <c r="AB497" s="8">
        <v>6.0</v>
      </c>
      <c r="AC497" s="8">
        <v>5.0</v>
      </c>
      <c r="AD497" s="8">
        <v>19.0</v>
      </c>
      <c r="AE497" s="8">
        <v>0.0</v>
      </c>
      <c r="AF497" s="8">
        <v>0.0</v>
      </c>
      <c r="AG497" s="8">
        <v>37.0</v>
      </c>
      <c r="AH497" s="8">
        <v>55873.646078427</v>
      </c>
      <c r="AI497" s="8">
        <v>69501.0</v>
      </c>
      <c r="AJ497" s="8">
        <f t="shared" si="15"/>
        <v>182858921.7</v>
      </c>
      <c r="AK497" s="9">
        <v>2.038561E8</v>
      </c>
    </row>
    <row r="498" ht="16.5" customHeight="1">
      <c r="A498" s="4">
        <v>44328.0</v>
      </c>
      <c r="B498" s="5">
        <v>4.760927152317883</v>
      </c>
      <c r="C498" s="5">
        <v>9.314444444444447</v>
      </c>
      <c r="D498" s="5">
        <v>13.719999999999999</v>
      </c>
      <c r="E498" s="5">
        <v>10.270860927152317</v>
      </c>
      <c r="F498" s="5">
        <v>15.271111111111114</v>
      </c>
      <c r="G498" s="5">
        <v>19.779999999999998</v>
      </c>
      <c r="H498" s="5">
        <v>-0.5549668874172187</v>
      </c>
      <c r="I498" s="5">
        <v>3.4655555555555564</v>
      </c>
      <c r="J498" s="5">
        <v>7.2799999999999985</v>
      </c>
      <c r="K498" s="5">
        <v>10.825827814569536</v>
      </c>
      <c r="L498" s="5">
        <v>11.805555555555559</v>
      </c>
      <c r="M498" s="5">
        <v>12.5</v>
      </c>
      <c r="N498" s="5">
        <v>57.80927152317882</v>
      </c>
      <c r="O498" s="5">
        <v>60.40555555555559</v>
      </c>
      <c r="P498" s="5">
        <v>59.85999999999999</v>
      </c>
      <c r="Q498" s="5">
        <v>2.357615894039735</v>
      </c>
      <c r="R498" s="5">
        <v>3.7222222222222223</v>
      </c>
      <c r="S498" s="5">
        <v>5.2</v>
      </c>
      <c r="T498" s="5">
        <v>12.072847682119209</v>
      </c>
      <c r="U498" s="5">
        <v>14.46777777777778</v>
      </c>
      <c r="V498" s="5">
        <v>17.98</v>
      </c>
      <c r="W498" s="5">
        <v>197.3774834437086</v>
      </c>
      <c r="X498" s="5">
        <v>197.65555555555557</v>
      </c>
      <c r="Y498" s="5">
        <v>292.0</v>
      </c>
      <c r="Z498" s="5">
        <v>1.52</v>
      </c>
      <c r="AA498" s="5">
        <v>13.0</v>
      </c>
      <c r="AB498" s="5">
        <v>4.0</v>
      </c>
      <c r="AC498" s="5">
        <v>4.0</v>
      </c>
      <c r="AD498" s="5">
        <v>19.0</v>
      </c>
      <c r="AE498" s="5">
        <v>0.0</v>
      </c>
      <c r="AF498" s="5">
        <v>0.0</v>
      </c>
      <c r="AG498" s="5">
        <v>33.0</v>
      </c>
      <c r="AH498" s="5">
        <v>50636.06997821562</v>
      </c>
      <c r="AI498" s="5">
        <v>80650.0</v>
      </c>
      <c r="AJ498" s="5">
        <f t="shared" si="15"/>
        <v>203633531.4</v>
      </c>
      <c r="AK498" s="6">
        <v>2.270162E8</v>
      </c>
    </row>
    <row r="499" ht="16.5" customHeight="1">
      <c r="A499" s="7">
        <v>44329.0</v>
      </c>
      <c r="B499" s="8">
        <v>4.843708609271525</v>
      </c>
      <c r="C499" s="8">
        <v>9.452222222222225</v>
      </c>
      <c r="D499" s="8">
        <v>14.2</v>
      </c>
      <c r="E499" s="8">
        <v>10.385430463576158</v>
      </c>
      <c r="F499" s="8">
        <v>15.41777777777778</v>
      </c>
      <c r="G499" s="8">
        <v>20.31</v>
      </c>
      <c r="H499" s="8">
        <v>-0.5</v>
      </c>
      <c r="I499" s="8">
        <v>3.596666666666667</v>
      </c>
      <c r="J499" s="8">
        <v>7.419999999999999</v>
      </c>
      <c r="K499" s="8">
        <v>10.885430463576158</v>
      </c>
      <c r="L499" s="8">
        <v>11.821111111111112</v>
      </c>
      <c r="M499" s="8">
        <v>12.889999999999997</v>
      </c>
      <c r="N499" s="8">
        <v>57.8450331125828</v>
      </c>
      <c r="O499" s="8">
        <v>60.26555555555558</v>
      </c>
      <c r="P499" s="8">
        <v>58.45</v>
      </c>
      <c r="Q499" s="8">
        <v>2.357615894039735</v>
      </c>
      <c r="R499" s="8">
        <v>3.7222222222222223</v>
      </c>
      <c r="S499" s="8">
        <v>5.0</v>
      </c>
      <c r="T499" s="8">
        <v>12.16490066225166</v>
      </c>
      <c r="U499" s="8">
        <v>14.594444444444447</v>
      </c>
      <c r="V499" s="8">
        <v>18.21</v>
      </c>
      <c r="W499" s="8">
        <v>197.3774834437086</v>
      </c>
      <c r="X499" s="8">
        <v>197.65555555555557</v>
      </c>
      <c r="Y499" s="8">
        <v>249.0</v>
      </c>
      <c r="Z499" s="8">
        <v>1.41</v>
      </c>
      <c r="AA499" s="8">
        <v>8.0</v>
      </c>
      <c r="AB499" s="8">
        <v>4.0</v>
      </c>
      <c r="AC499" s="8">
        <v>3.0</v>
      </c>
      <c r="AD499" s="8">
        <v>12.0</v>
      </c>
      <c r="AE499" s="8">
        <v>0.0</v>
      </c>
      <c r="AF499" s="8">
        <v>0.0</v>
      </c>
      <c r="AG499" s="8">
        <v>27.0</v>
      </c>
      <c r="AH499" s="8">
        <v>47996.53064341851</v>
      </c>
      <c r="AI499" s="8">
        <v>37350.0</v>
      </c>
      <c r="AJ499" s="8">
        <f t="shared" si="15"/>
        <v>85005281.4</v>
      </c>
      <c r="AK499" s="9">
        <v>9.47662E7</v>
      </c>
    </row>
    <row r="500" ht="16.5" customHeight="1">
      <c r="A500" s="4">
        <v>44330.0</v>
      </c>
      <c r="B500" s="5">
        <v>4.975496688741724</v>
      </c>
      <c r="C500" s="5">
        <v>9.604444444444447</v>
      </c>
      <c r="D500" s="5">
        <v>14.709999999999999</v>
      </c>
      <c r="E500" s="5">
        <v>10.560927152317879</v>
      </c>
      <c r="F500" s="5">
        <v>15.571111111111112</v>
      </c>
      <c r="G500" s="5">
        <v>20.94</v>
      </c>
      <c r="H500" s="5">
        <v>-0.41192052980132465</v>
      </c>
      <c r="I500" s="5">
        <v>3.705555555555556</v>
      </c>
      <c r="J500" s="5">
        <v>7.85</v>
      </c>
      <c r="K500" s="5">
        <v>10.972847682119204</v>
      </c>
      <c r="L500" s="5">
        <v>11.865555555555556</v>
      </c>
      <c r="M500" s="5">
        <v>13.089999999999998</v>
      </c>
      <c r="N500" s="5">
        <v>57.81854304635763</v>
      </c>
      <c r="O500" s="5">
        <v>60.38777777777781</v>
      </c>
      <c r="P500" s="5">
        <v>59.46</v>
      </c>
      <c r="Q500" s="5">
        <v>2.357615894039735</v>
      </c>
      <c r="R500" s="5">
        <v>3.7222222222222223</v>
      </c>
      <c r="S500" s="5">
        <v>5.0</v>
      </c>
      <c r="T500" s="5">
        <v>12.323178807947022</v>
      </c>
      <c r="U500" s="5">
        <v>14.71888888888889</v>
      </c>
      <c r="V500" s="5">
        <v>18.23</v>
      </c>
      <c r="W500" s="5">
        <v>196.16556291390728</v>
      </c>
      <c r="X500" s="5">
        <v>197.65555555555557</v>
      </c>
      <c r="Y500" s="5">
        <v>249.0</v>
      </c>
      <c r="Z500" s="5">
        <v>1.54</v>
      </c>
      <c r="AA500" s="5">
        <v>9.0</v>
      </c>
      <c r="AB500" s="5">
        <v>3.0</v>
      </c>
      <c r="AC500" s="5">
        <v>3.0</v>
      </c>
      <c r="AD500" s="5">
        <v>10.0</v>
      </c>
      <c r="AE500" s="5">
        <v>0.0</v>
      </c>
      <c r="AF500" s="5">
        <v>0.0</v>
      </c>
      <c r="AG500" s="5">
        <v>25.0</v>
      </c>
      <c r="AH500" s="5">
        <v>45829.04882901604</v>
      </c>
      <c r="AI500" s="5">
        <v>40550.0</v>
      </c>
      <c r="AJ500" s="5">
        <f t="shared" si="15"/>
        <v>96527964</v>
      </c>
      <c r="AK500" s="6">
        <v>1.07612E8</v>
      </c>
    </row>
    <row r="501" ht="16.5" customHeight="1">
      <c r="A501" s="7">
        <v>44331.0</v>
      </c>
      <c r="B501" s="8">
        <v>5.161589403973512</v>
      </c>
      <c r="C501" s="8">
        <v>9.770000000000003</v>
      </c>
      <c r="D501" s="8">
        <v>15.469999999999999</v>
      </c>
      <c r="E501" s="8">
        <v>10.784105960264899</v>
      </c>
      <c r="F501" s="8">
        <v>15.71888888888889</v>
      </c>
      <c r="G501" s="8">
        <v>22.119999999999997</v>
      </c>
      <c r="H501" s="8">
        <v>-0.2662251655629142</v>
      </c>
      <c r="I501" s="8">
        <v>3.857777777777778</v>
      </c>
      <c r="J501" s="8">
        <v>8.32</v>
      </c>
      <c r="K501" s="8">
        <v>11.050331125827814</v>
      </c>
      <c r="L501" s="8">
        <v>11.861111111111114</v>
      </c>
      <c r="M501" s="8">
        <v>13.8</v>
      </c>
      <c r="N501" s="8">
        <v>57.974172185430476</v>
      </c>
      <c r="O501" s="8">
        <v>60.65555555555559</v>
      </c>
      <c r="P501" s="8">
        <v>58.56</v>
      </c>
      <c r="Q501" s="8">
        <v>2.357615894039735</v>
      </c>
      <c r="R501" s="8">
        <v>3.7222222222222223</v>
      </c>
      <c r="S501" s="8">
        <v>2.65</v>
      </c>
      <c r="T501" s="8">
        <v>12.397350993377486</v>
      </c>
      <c r="U501" s="8">
        <v>14.805555555555559</v>
      </c>
      <c r="V501" s="8">
        <v>19.73</v>
      </c>
      <c r="W501" s="8">
        <v>196.16556291390728</v>
      </c>
      <c r="X501" s="8">
        <v>197.65555555555557</v>
      </c>
      <c r="Y501" s="8">
        <v>209.0</v>
      </c>
      <c r="Z501" s="8">
        <v>3.0</v>
      </c>
      <c r="AA501" s="8">
        <v>1.0</v>
      </c>
      <c r="AB501" s="8">
        <v>0.0</v>
      </c>
      <c r="AC501" s="8">
        <v>0.0</v>
      </c>
      <c r="AD501" s="8">
        <v>0.0</v>
      </c>
      <c r="AE501" s="8">
        <v>0.0</v>
      </c>
      <c r="AF501" s="8">
        <v>0.0</v>
      </c>
      <c r="AG501" s="8">
        <v>1.0</v>
      </c>
      <c r="AH501" s="8">
        <v>35597.22222222222</v>
      </c>
      <c r="AI501" s="8">
        <v>3600.0</v>
      </c>
      <c r="AJ501" s="8">
        <f t="shared" si="15"/>
        <v>11495055</v>
      </c>
      <c r="AK501" s="9">
        <v>1.2815E7</v>
      </c>
    </row>
    <row r="502" ht="16.5" customHeight="1">
      <c r="A502" s="4">
        <v>44332.0</v>
      </c>
      <c r="B502" s="5">
        <v>5.3403973509933795</v>
      </c>
      <c r="C502" s="5">
        <v>9.895555555555559</v>
      </c>
      <c r="D502" s="5">
        <v>15.790000000000001</v>
      </c>
      <c r="E502" s="5">
        <v>10.952980132450328</v>
      </c>
      <c r="F502" s="5">
        <v>15.804444444444446</v>
      </c>
      <c r="G502" s="5">
        <v>22.259999999999998</v>
      </c>
      <c r="H502" s="5">
        <v>-0.07814569536423858</v>
      </c>
      <c r="I502" s="5">
        <v>4.013333333333334</v>
      </c>
      <c r="J502" s="5">
        <v>9.02</v>
      </c>
      <c r="K502" s="5">
        <v>11.031125827814568</v>
      </c>
      <c r="L502" s="5">
        <v>11.791111111111114</v>
      </c>
      <c r="M502" s="5">
        <v>13.239999999999998</v>
      </c>
      <c r="N502" s="5">
        <v>58.34304635761591</v>
      </c>
      <c r="O502" s="5">
        <v>61.022222222222254</v>
      </c>
      <c r="P502" s="5">
        <v>62.58</v>
      </c>
      <c r="Q502" s="5">
        <v>2.3675496688741724</v>
      </c>
      <c r="R502" s="5">
        <v>3.738888888888889</v>
      </c>
      <c r="S502" s="5">
        <v>2.45</v>
      </c>
      <c r="T502" s="5">
        <v>12.356291390728478</v>
      </c>
      <c r="U502" s="5">
        <v>14.783333333333333</v>
      </c>
      <c r="V502" s="5">
        <v>17.69</v>
      </c>
      <c r="W502" s="5">
        <v>203.17218543046357</v>
      </c>
      <c r="X502" s="5">
        <v>207.43333333333334</v>
      </c>
      <c r="Y502" s="5">
        <v>289.4</v>
      </c>
      <c r="Z502" s="5">
        <v>0.0</v>
      </c>
      <c r="AA502" s="5"/>
      <c r="AB502" s="5"/>
      <c r="AC502" s="5"/>
      <c r="AD502" s="5"/>
      <c r="AE502" s="5"/>
      <c r="AF502" s="5"/>
      <c r="AG502" s="5"/>
      <c r="AH502" s="5">
        <v>0.0</v>
      </c>
      <c r="AI502" s="5">
        <v>0.0</v>
      </c>
      <c r="AJ502" s="5">
        <f t="shared" si="15"/>
        <v>0</v>
      </c>
      <c r="AK502" s="6">
        <v>0.0</v>
      </c>
    </row>
    <row r="503" ht="16.5" customHeight="1">
      <c r="A503" s="7">
        <v>44333.0</v>
      </c>
      <c r="B503" s="8">
        <v>5.515894039735102</v>
      </c>
      <c r="C503" s="8">
        <v>10.07666666666667</v>
      </c>
      <c r="D503" s="8">
        <v>16.33</v>
      </c>
      <c r="E503" s="8">
        <v>11.129801324503308</v>
      </c>
      <c r="F503" s="8">
        <v>15.971111111111112</v>
      </c>
      <c r="G503" s="8">
        <v>22.279999999999994</v>
      </c>
      <c r="H503" s="8">
        <v>0.08344370860927126</v>
      </c>
      <c r="I503" s="8">
        <v>4.2266666666666675</v>
      </c>
      <c r="J503" s="8">
        <v>10.21</v>
      </c>
      <c r="K503" s="8">
        <v>11.046357615894038</v>
      </c>
      <c r="L503" s="8">
        <v>11.744444444444447</v>
      </c>
      <c r="M503" s="8">
        <v>12.069999999999997</v>
      </c>
      <c r="N503" s="8">
        <v>58.81059602649009</v>
      </c>
      <c r="O503" s="8">
        <v>61.37111111111114</v>
      </c>
      <c r="P503" s="8">
        <v>67.47</v>
      </c>
      <c r="Q503" s="8">
        <v>2.8245033112582782</v>
      </c>
      <c r="R503" s="8">
        <v>4.5</v>
      </c>
      <c r="S503" s="8">
        <v>9.35</v>
      </c>
      <c r="T503" s="8">
        <v>12.307947019867552</v>
      </c>
      <c r="U503" s="8">
        <v>14.704444444444446</v>
      </c>
      <c r="V503" s="8">
        <v>15.99</v>
      </c>
      <c r="W503" s="8">
        <v>212.6291390728477</v>
      </c>
      <c r="X503" s="8">
        <v>216.76666666666668</v>
      </c>
      <c r="Y503" s="8">
        <v>432.2</v>
      </c>
      <c r="Z503" s="8">
        <v>2.29</v>
      </c>
      <c r="AA503" s="8">
        <v>14.0</v>
      </c>
      <c r="AB503" s="8">
        <v>7.0</v>
      </c>
      <c r="AC503" s="8">
        <v>3.0</v>
      </c>
      <c r="AD503" s="8">
        <v>9.0</v>
      </c>
      <c r="AE503" s="8">
        <v>0.0</v>
      </c>
      <c r="AF503" s="8">
        <v>0.0</v>
      </c>
      <c r="AG503" s="8">
        <v>28.0</v>
      </c>
      <c r="AH503" s="8">
        <v>38385.40301548486</v>
      </c>
      <c r="AI503" s="8">
        <v>37110.0</v>
      </c>
      <c r="AJ503" s="8">
        <f t="shared" si="15"/>
        <v>100585184.7</v>
      </c>
      <c r="AK503" s="9">
        <v>1.121351E8</v>
      </c>
    </row>
    <row r="504" ht="16.5" customHeight="1">
      <c r="A504" s="4">
        <v>44334.0</v>
      </c>
      <c r="B504" s="5">
        <v>5.6556291390728495</v>
      </c>
      <c r="C504" s="5">
        <v>10.300000000000004</v>
      </c>
      <c r="D504" s="5">
        <v>16.53</v>
      </c>
      <c r="E504" s="5">
        <v>11.244370860927152</v>
      </c>
      <c r="F504" s="5">
        <v>16.178888888888892</v>
      </c>
      <c r="G504" s="5">
        <v>21.97</v>
      </c>
      <c r="H504" s="5">
        <v>0.25496688741721846</v>
      </c>
      <c r="I504" s="5">
        <v>4.472222222222223</v>
      </c>
      <c r="J504" s="5">
        <v>10.940000000000001</v>
      </c>
      <c r="K504" s="5">
        <v>10.989403973509933</v>
      </c>
      <c r="L504" s="5">
        <v>11.706666666666669</v>
      </c>
      <c r="M504" s="5">
        <v>11.030000000000001</v>
      </c>
      <c r="N504" s="5">
        <v>59.23774834437089</v>
      </c>
      <c r="O504" s="5">
        <v>61.881111111111146</v>
      </c>
      <c r="P504" s="5">
        <v>71.05</v>
      </c>
      <c r="Q504" s="5">
        <v>2.8973509933774833</v>
      </c>
      <c r="R504" s="5">
        <v>4.622222222222222</v>
      </c>
      <c r="S504" s="5">
        <v>10.25</v>
      </c>
      <c r="T504" s="5">
        <v>12.266225165562915</v>
      </c>
      <c r="U504" s="5">
        <v>14.664444444444444</v>
      </c>
      <c r="V504" s="5">
        <v>15.040000000000001</v>
      </c>
      <c r="W504" s="5">
        <v>222.09933774834437</v>
      </c>
      <c r="X504" s="5">
        <v>232.65555555555557</v>
      </c>
      <c r="Y504" s="5">
        <v>559.9</v>
      </c>
      <c r="Z504" s="5">
        <v>1.49</v>
      </c>
      <c r="AA504" s="5">
        <v>8.0</v>
      </c>
      <c r="AB504" s="5">
        <v>5.0</v>
      </c>
      <c r="AC504" s="5">
        <v>4.0</v>
      </c>
      <c r="AD504" s="5">
        <v>18.0</v>
      </c>
      <c r="AE504" s="5">
        <v>0.0</v>
      </c>
      <c r="AF504" s="5">
        <v>0.0</v>
      </c>
      <c r="AG504" s="5">
        <v>35.0</v>
      </c>
      <c r="AH504" s="5">
        <v>42479.18881906683</v>
      </c>
      <c r="AI504" s="5">
        <v>36210.0</v>
      </c>
      <c r="AJ504" s="5">
        <f t="shared" si="15"/>
        <v>75957332.1</v>
      </c>
      <c r="AK504" s="6">
        <v>8.46793E7</v>
      </c>
    </row>
    <row r="505" ht="16.5" customHeight="1">
      <c r="A505" s="7">
        <v>44335.0</v>
      </c>
      <c r="B505" s="8">
        <v>5.790728476821194</v>
      </c>
      <c r="C505" s="8">
        <v>10.582222222222224</v>
      </c>
      <c r="D505" s="8">
        <v>16.79</v>
      </c>
      <c r="E505" s="8">
        <v>11.384768211920528</v>
      </c>
      <c r="F505" s="8">
        <v>16.50111111111111</v>
      </c>
      <c r="G505" s="8">
        <v>21.990000000000002</v>
      </c>
      <c r="H505" s="8">
        <v>0.3933774834437084</v>
      </c>
      <c r="I505" s="8">
        <v>4.742222222222223</v>
      </c>
      <c r="J505" s="8">
        <v>11.86</v>
      </c>
      <c r="K505" s="8">
        <v>10.99139072847682</v>
      </c>
      <c r="L505" s="8">
        <v>11.75888888888889</v>
      </c>
      <c r="M505" s="8">
        <v>10.13</v>
      </c>
      <c r="N505" s="8">
        <v>59.43311258278149</v>
      </c>
      <c r="O505" s="8">
        <v>62.35888888888892</v>
      </c>
      <c r="P505" s="8">
        <v>74.10000000000001</v>
      </c>
      <c r="Q505" s="8">
        <v>2.8940397350993377</v>
      </c>
      <c r="R505" s="8">
        <v>4.622222222222222</v>
      </c>
      <c r="S505" s="8">
        <v>10.25</v>
      </c>
      <c r="T505" s="8">
        <v>12.358940397350993</v>
      </c>
      <c r="U505" s="8">
        <v>14.698888888888888</v>
      </c>
      <c r="V505" s="8">
        <v>14.559999999999999</v>
      </c>
      <c r="W505" s="8">
        <v>227.01986754966887</v>
      </c>
      <c r="X505" s="8">
        <v>241.5222222222222</v>
      </c>
      <c r="Y505" s="8">
        <v>639.7</v>
      </c>
      <c r="Z505" s="8">
        <v>2.16</v>
      </c>
      <c r="AA505" s="8">
        <v>11.0</v>
      </c>
      <c r="AB505" s="8">
        <v>5.0</v>
      </c>
      <c r="AC505" s="8">
        <v>4.0</v>
      </c>
      <c r="AD505" s="8">
        <v>15.0</v>
      </c>
      <c r="AE505" s="8">
        <v>0.0</v>
      </c>
      <c r="AF505" s="8">
        <v>0.0</v>
      </c>
      <c r="AG505" s="8">
        <v>35.0</v>
      </c>
      <c r="AH505" s="8">
        <v>31545.03015090324</v>
      </c>
      <c r="AI505" s="8">
        <v>20860.0</v>
      </c>
      <c r="AJ505" s="8">
        <f t="shared" si="15"/>
        <v>39219082.5</v>
      </c>
      <c r="AK505" s="9">
        <v>4.37225E7</v>
      </c>
    </row>
    <row r="506" ht="16.5" customHeight="1">
      <c r="A506" s="4">
        <v>44336.0</v>
      </c>
      <c r="B506" s="5">
        <v>5.946357615894041</v>
      </c>
      <c r="C506" s="5">
        <v>10.877777777777778</v>
      </c>
      <c r="D506" s="5">
        <v>17.110000000000003</v>
      </c>
      <c r="E506" s="5">
        <v>11.586754966887417</v>
      </c>
      <c r="F506" s="5">
        <v>16.853333333333335</v>
      </c>
      <c r="G506" s="5">
        <v>22.7</v>
      </c>
      <c r="H506" s="5">
        <v>0.5145695364238411</v>
      </c>
      <c r="I506" s="5">
        <v>4.991111111111112</v>
      </c>
      <c r="J506" s="5">
        <v>11.889999999999999</v>
      </c>
      <c r="K506" s="5">
        <v>11.072185430463575</v>
      </c>
      <c r="L506" s="5">
        <v>11.862222222222226</v>
      </c>
      <c r="M506" s="5">
        <v>10.810000000000002</v>
      </c>
      <c r="N506" s="5">
        <v>59.63178807947022</v>
      </c>
      <c r="O506" s="5">
        <v>62.57333333333336</v>
      </c>
      <c r="P506" s="5">
        <v>76.79</v>
      </c>
      <c r="Q506" s="5">
        <v>2.8940397350993377</v>
      </c>
      <c r="R506" s="5">
        <v>4.622222222222222</v>
      </c>
      <c r="S506" s="5">
        <v>10.25</v>
      </c>
      <c r="T506" s="5">
        <v>12.459602649006623</v>
      </c>
      <c r="U506" s="5">
        <v>14.806666666666668</v>
      </c>
      <c r="V506" s="5">
        <v>14.550000000000002</v>
      </c>
      <c r="W506" s="5">
        <v>228.81456953642385</v>
      </c>
      <c r="X506" s="5">
        <v>244.53333333333333</v>
      </c>
      <c r="Y506" s="5">
        <v>666.8</v>
      </c>
      <c r="Z506" s="5">
        <v>1.65</v>
      </c>
      <c r="AA506" s="5">
        <v>5.0</v>
      </c>
      <c r="AB506" s="5">
        <v>3.0</v>
      </c>
      <c r="AC506" s="5">
        <v>2.0</v>
      </c>
      <c r="AD506" s="5">
        <v>10.0</v>
      </c>
      <c r="AE506" s="5">
        <v>0.0</v>
      </c>
      <c r="AF506" s="5">
        <v>0.0</v>
      </c>
      <c r="AG506" s="5">
        <v>20.0</v>
      </c>
      <c r="AH506" s="5">
        <v>43155.64838772769</v>
      </c>
      <c r="AI506" s="5">
        <v>16940.0</v>
      </c>
      <c r="AJ506" s="5">
        <f t="shared" si="15"/>
        <v>36516959.7</v>
      </c>
      <c r="AK506" s="6">
        <v>4.07101E7</v>
      </c>
    </row>
    <row r="507" ht="16.5" customHeight="1">
      <c r="A507" s="7">
        <v>44337.0</v>
      </c>
      <c r="B507" s="8">
        <v>6.078807947019869</v>
      </c>
      <c r="C507" s="8">
        <v>11.04777777777778</v>
      </c>
      <c r="D507" s="8">
        <v>17.770000000000003</v>
      </c>
      <c r="E507" s="8">
        <v>11.71456953642384</v>
      </c>
      <c r="F507" s="8">
        <v>16.972222222222225</v>
      </c>
      <c r="G507" s="8">
        <v>23.31</v>
      </c>
      <c r="H507" s="8">
        <v>0.660264900662252</v>
      </c>
      <c r="I507" s="8">
        <v>5.212222222222223</v>
      </c>
      <c r="J507" s="8">
        <v>12.6</v>
      </c>
      <c r="K507" s="8">
        <v>11.054304635761588</v>
      </c>
      <c r="L507" s="8">
        <v>11.760000000000003</v>
      </c>
      <c r="M507" s="8">
        <v>10.71</v>
      </c>
      <c r="N507" s="8">
        <v>59.847682119205324</v>
      </c>
      <c r="O507" s="8">
        <v>62.8866666666667</v>
      </c>
      <c r="P507" s="8">
        <v>76.17</v>
      </c>
      <c r="Q507" s="8">
        <v>2.910596026490066</v>
      </c>
      <c r="R507" s="8">
        <v>4.655555555555556</v>
      </c>
      <c r="S507" s="8">
        <v>8.45</v>
      </c>
      <c r="T507" s="8">
        <v>12.427152317880795</v>
      </c>
      <c r="U507" s="8">
        <v>14.693333333333335</v>
      </c>
      <c r="V507" s="8">
        <v>14.850000000000003</v>
      </c>
      <c r="W507" s="8">
        <v>233.51655629139074</v>
      </c>
      <c r="X507" s="8">
        <v>252.42222222222222</v>
      </c>
      <c r="Y507" s="8">
        <v>636.8</v>
      </c>
      <c r="Z507" s="8">
        <v>2.31</v>
      </c>
      <c r="AA507" s="8">
        <v>6.0</v>
      </c>
      <c r="AB507" s="8">
        <v>3.0</v>
      </c>
      <c r="AC507" s="8">
        <v>2.0</v>
      </c>
      <c r="AD507" s="8">
        <v>5.0</v>
      </c>
      <c r="AE507" s="8">
        <v>0.0</v>
      </c>
      <c r="AF507" s="8">
        <v>0.0</v>
      </c>
      <c r="AG507" s="8">
        <v>16.0</v>
      </c>
      <c r="AH507" s="8">
        <v>32846.95958579182</v>
      </c>
      <c r="AI507" s="8">
        <v>16290.0</v>
      </c>
      <c r="AJ507" s="8">
        <f t="shared" si="15"/>
        <v>34905678.6</v>
      </c>
      <c r="AK507" s="9">
        <v>3.89138E7</v>
      </c>
    </row>
    <row r="508" ht="16.5" customHeight="1">
      <c r="A508" s="4">
        <v>44338.0</v>
      </c>
      <c r="B508" s="5">
        <v>6.182119205298015</v>
      </c>
      <c r="C508" s="5">
        <v>11.12777777777778</v>
      </c>
      <c r="D508" s="5">
        <v>17.88</v>
      </c>
      <c r="E508" s="5">
        <v>11.807947019867548</v>
      </c>
      <c r="F508" s="5">
        <v>16.995555555555555</v>
      </c>
      <c r="G508" s="5">
        <v>22.94</v>
      </c>
      <c r="H508" s="5">
        <v>0.7880794701986756</v>
      </c>
      <c r="I508" s="5">
        <v>5.357777777777779</v>
      </c>
      <c r="J508" s="5">
        <v>13.069999999999999</v>
      </c>
      <c r="K508" s="5">
        <v>11.019867549668872</v>
      </c>
      <c r="L508" s="5">
        <v>11.637777777777778</v>
      </c>
      <c r="M508" s="5">
        <v>9.87</v>
      </c>
      <c r="N508" s="5">
        <v>60.09536423841062</v>
      </c>
      <c r="O508" s="5">
        <v>63.298888888888925</v>
      </c>
      <c r="P508" s="5">
        <v>78.29</v>
      </c>
      <c r="Q508" s="5">
        <v>2.9139072847682117</v>
      </c>
      <c r="R508" s="5">
        <v>4.666666666666667</v>
      </c>
      <c r="S508" s="5">
        <v>8.55</v>
      </c>
      <c r="T508" s="5">
        <v>12.401986754966888</v>
      </c>
      <c r="U508" s="5">
        <v>14.596666666666668</v>
      </c>
      <c r="V508" s="5">
        <v>13.27</v>
      </c>
      <c r="W508" s="5">
        <v>242.98675496688742</v>
      </c>
      <c r="X508" s="5">
        <v>268.31111111111113</v>
      </c>
      <c r="Y508" s="5">
        <v>712.5</v>
      </c>
      <c r="Z508" s="5">
        <v>3.0</v>
      </c>
      <c r="AA508" s="5">
        <v>1.0</v>
      </c>
      <c r="AB508" s="5">
        <v>0.0</v>
      </c>
      <c r="AC508" s="5">
        <v>0.0</v>
      </c>
      <c r="AD508" s="5">
        <v>0.0</v>
      </c>
      <c r="AE508" s="5">
        <v>0.0</v>
      </c>
      <c r="AF508" s="5">
        <v>0.0</v>
      </c>
      <c r="AG508" s="5">
        <v>1.0</v>
      </c>
      <c r="AH508" s="5">
        <v>28878.26086956522</v>
      </c>
      <c r="AI508" s="5">
        <v>1150.0</v>
      </c>
      <c r="AJ508" s="5">
        <f t="shared" si="15"/>
        <v>2978937</v>
      </c>
      <c r="AK508" s="6">
        <v>3321000.0</v>
      </c>
    </row>
    <row r="509" ht="16.5" customHeight="1">
      <c r="A509" s="7">
        <v>44339.0</v>
      </c>
      <c r="B509" s="8">
        <v>6.3092715231788095</v>
      </c>
      <c r="C509" s="8">
        <v>11.204444444444448</v>
      </c>
      <c r="D509" s="8">
        <v>18.099999999999998</v>
      </c>
      <c r="E509" s="8">
        <v>11.939072847682118</v>
      </c>
      <c r="F509" s="8">
        <v>17.024444444444445</v>
      </c>
      <c r="G509" s="8">
        <v>22.979999999999997</v>
      </c>
      <c r="H509" s="8">
        <v>0.9059602649006623</v>
      </c>
      <c r="I509" s="8">
        <v>5.475555555555556</v>
      </c>
      <c r="J509" s="8">
        <v>13.330000000000002</v>
      </c>
      <c r="K509" s="8">
        <v>11.033112582781456</v>
      </c>
      <c r="L509" s="8">
        <v>11.548888888888893</v>
      </c>
      <c r="M509" s="8">
        <v>9.65</v>
      </c>
      <c r="N509" s="8">
        <v>60.07549668874176</v>
      </c>
      <c r="O509" s="8">
        <v>63.58444444444447</v>
      </c>
      <c r="P509" s="8">
        <v>80.07000000000001</v>
      </c>
      <c r="Q509" s="8">
        <v>2.9072847682119205</v>
      </c>
      <c r="R509" s="8">
        <v>4.666666666666667</v>
      </c>
      <c r="S509" s="8">
        <v>8.55</v>
      </c>
      <c r="T509" s="8">
        <v>12.54701986754967</v>
      </c>
      <c r="U509" s="8">
        <v>14.725555555555557</v>
      </c>
      <c r="V509" s="8">
        <v>13.610000000000003</v>
      </c>
      <c r="W509" s="8">
        <v>245.09271523178808</v>
      </c>
      <c r="X509" s="8">
        <v>272.9888888888889</v>
      </c>
      <c r="Y509" s="8">
        <v>754.6</v>
      </c>
      <c r="Z509" s="8">
        <v>0.0</v>
      </c>
      <c r="AA509" s="8"/>
      <c r="AB509" s="8"/>
      <c r="AC509" s="8"/>
      <c r="AD509" s="8"/>
      <c r="AE509" s="8"/>
      <c r="AF509" s="8"/>
      <c r="AG509" s="8"/>
      <c r="AH509" s="8">
        <v>0.0</v>
      </c>
      <c r="AI509" s="8">
        <v>0.0</v>
      </c>
      <c r="AJ509" s="8">
        <f t="shared" si="15"/>
        <v>0</v>
      </c>
      <c r="AK509" s="9">
        <v>0.0</v>
      </c>
    </row>
    <row r="510" ht="16.5" customHeight="1">
      <c r="A510" s="4">
        <v>44340.0</v>
      </c>
      <c r="B510" s="5">
        <v>6.4298013245033125</v>
      </c>
      <c r="C510" s="5">
        <v>11.293333333333335</v>
      </c>
      <c r="D510" s="5">
        <v>18.18</v>
      </c>
      <c r="E510" s="5">
        <v>12.065562913907284</v>
      </c>
      <c r="F510" s="5">
        <v>17.12888888888889</v>
      </c>
      <c r="G510" s="5">
        <v>22.849999999999998</v>
      </c>
      <c r="H510" s="5">
        <v>1.0205298013245034</v>
      </c>
      <c r="I510" s="5">
        <v>5.564444444444446</v>
      </c>
      <c r="J510" s="5">
        <v>13.639999999999997</v>
      </c>
      <c r="K510" s="5">
        <v>11.04503311258278</v>
      </c>
      <c r="L510" s="5">
        <v>11.564444444444446</v>
      </c>
      <c r="M510" s="5">
        <v>9.21</v>
      </c>
      <c r="N510" s="5">
        <v>60.075496688741765</v>
      </c>
      <c r="O510" s="5">
        <v>63.92666666666669</v>
      </c>
      <c r="P510" s="5">
        <v>80.8</v>
      </c>
      <c r="Q510" s="5">
        <v>2.903973509933775</v>
      </c>
      <c r="R510" s="5">
        <v>4.666666666666667</v>
      </c>
      <c r="S510" s="5">
        <v>8.55</v>
      </c>
      <c r="T510" s="5">
        <v>12.63841059602649</v>
      </c>
      <c r="U510" s="5">
        <v>14.794444444444443</v>
      </c>
      <c r="V510" s="5">
        <v>13.180000000000001</v>
      </c>
      <c r="W510" s="5">
        <v>245.52980132450332</v>
      </c>
      <c r="X510" s="5">
        <v>276.77777777777777</v>
      </c>
      <c r="Y510" s="5">
        <v>788.7</v>
      </c>
      <c r="Z510" s="5">
        <v>1.85</v>
      </c>
      <c r="AA510" s="5">
        <v>7.0</v>
      </c>
      <c r="AB510" s="5">
        <v>7.0</v>
      </c>
      <c r="AC510" s="5">
        <v>5.0</v>
      </c>
      <c r="AD510" s="5">
        <v>14.0</v>
      </c>
      <c r="AE510" s="5">
        <v>0.0</v>
      </c>
      <c r="AF510" s="5">
        <v>0.0</v>
      </c>
      <c r="AG510" s="5">
        <v>33.0</v>
      </c>
      <c r="AH510" s="5">
        <v>40623.46033819357</v>
      </c>
      <c r="AI510" s="5">
        <v>30830.0</v>
      </c>
      <c r="AJ510" s="5">
        <f t="shared" si="15"/>
        <v>75003641.7</v>
      </c>
      <c r="AK510" s="6">
        <v>8.36161E7</v>
      </c>
    </row>
    <row r="511" ht="16.5" customHeight="1">
      <c r="A511" s="7">
        <v>44341.0</v>
      </c>
      <c r="B511" s="8">
        <v>6.542384105960267</v>
      </c>
      <c r="C511" s="8">
        <v>11.48888888888889</v>
      </c>
      <c r="D511" s="8">
        <v>18.04</v>
      </c>
      <c r="E511" s="8">
        <v>12.181456953642384</v>
      </c>
      <c r="F511" s="8">
        <v>17.322222222222223</v>
      </c>
      <c r="G511" s="8">
        <v>22.349999999999998</v>
      </c>
      <c r="H511" s="8">
        <v>1.1317880794701984</v>
      </c>
      <c r="I511" s="8">
        <v>5.763333333333334</v>
      </c>
      <c r="J511" s="8">
        <v>13.930000000000001</v>
      </c>
      <c r="K511" s="8">
        <v>11.049668874172184</v>
      </c>
      <c r="L511" s="8">
        <v>11.55888888888889</v>
      </c>
      <c r="M511" s="8">
        <v>8.419999999999998</v>
      </c>
      <c r="N511" s="8">
        <v>60.04569536423845</v>
      </c>
      <c r="O511" s="8">
        <v>64.20000000000002</v>
      </c>
      <c r="P511" s="8">
        <v>79.55</v>
      </c>
      <c r="Q511" s="8">
        <v>2.903973509933775</v>
      </c>
      <c r="R511" s="8">
        <v>4.666666666666667</v>
      </c>
      <c r="S511" s="8">
        <v>8.55</v>
      </c>
      <c r="T511" s="8">
        <v>12.70728476821192</v>
      </c>
      <c r="U511" s="8">
        <v>14.828888888888885</v>
      </c>
      <c r="V511" s="8">
        <v>12.9</v>
      </c>
      <c r="W511" s="8">
        <v>242.9933774834437</v>
      </c>
      <c r="X511" s="8">
        <v>276.77777777777777</v>
      </c>
      <c r="Y511" s="8">
        <v>788.7</v>
      </c>
      <c r="Z511" s="8">
        <v>1.11</v>
      </c>
      <c r="AA511" s="8">
        <v>5.0</v>
      </c>
      <c r="AB511" s="8">
        <v>5.0</v>
      </c>
      <c r="AC511" s="8">
        <v>4.0</v>
      </c>
      <c r="AD511" s="8">
        <v>13.0</v>
      </c>
      <c r="AE511" s="8">
        <v>0.0</v>
      </c>
      <c r="AF511" s="8">
        <v>0.0</v>
      </c>
      <c r="AG511" s="8">
        <v>27.0</v>
      </c>
      <c r="AH511" s="8">
        <v>39686.49730721467</v>
      </c>
      <c r="AI511" s="8">
        <v>33740.0</v>
      </c>
      <c r="AJ511" s="8">
        <f t="shared" si="15"/>
        <v>77294759.1</v>
      </c>
      <c r="AK511" s="9">
        <v>8.61703E7</v>
      </c>
    </row>
    <row r="512" ht="16.5" customHeight="1">
      <c r="A512" s="4">
        <v>44342.0</v>
      </c>
      <c r="B512" s="5">
        <v>6.636423841059604</v>
      </c>
      <c r="C512" s="5">
        <v>11.61111111111111</v>
      </c>
      <c r="D512" s="5">
        <v>17.509999999999998</v>
      </c>
      <c r="E512" s="5">
        <v>12.296026490066224</v>
      </c>
      <c r="F512" s="5">
        <v>17.425555555555555</v>
      </c>
      <c r="G512" s="5">
        <v>22.22</v>
      </c>
      <c r="H512" s="5">
        <v>1.2125827814569534</v>
      </c>
      <c r="I512" s="5">
        <v>5.892222222222224</v>
      </c>
      <c r="J512" s="5">
        <v>13.1</v>
      </c>
      <c r="K512" s="5">
        <v>11.08344370860927</v>
      </c>
      <c r="L512" s="5">
        <v>11.533333333333333</v>
      </c>
      <c r="M512" s="5">
        <v>9.12</v>
      </c>
      <c r="N512" s="5">
        <v>60.17086092715236</v>
      </c>
      <c r="O512" s="5">
        <v>64.39222222222224</v>
      </c>
      <c r="P512" s="5">
        <v>77.16</v>
      </c>
      <c r="Q512" s="5">
        <v>2.923841059602649</v>
      </c>
      <c r="R512" s="5">
        <v>4.7</v>
      </c>
      <c r="S512" s="5">
        <v>8.7</v>
      </c>
      <c r="T512" s="5">
        <v>12.727814569536424</v>
      </c>
      <c r="U512" s="5">
        <v>14.808888888888886</v>
      </c>
      <c r="V512" s="5">
        <v>13.75</v>
      </c>
      <c r="W512" s="5">
        <v>245.82119205298014</v>
      </c>
      <c r="X512" s="5">
        <v>281.52222222222224</v>
      </c>
      <c r="Y512" s="5">
        <v>725.6</v>
      </c>
      <c r="Z512" s="5">
        <v>1.53</v>
      </c>
      <c r="AA512" s="5">
        <v>7.0</v>
      </c>
      <c r="AB512" s="5">
        <v>4.0</v>
      </c>
      <c r="AC512" s="5">
        <v>2.0</v>
      </c>
      <c r="AD512" s="5">
        <v>9.0</v>
      </c>
      <c r="AE512" s="5">
        <v>0.0</v>
      </c>
      <c r="AF512" s="5">
        <v>0.0</v>
      </c>
      <c r="AG512" s="5">
        <v>22.0</v>
      </c>
      <c r="AH512" s="5">
        <v>43247.43017394791</v>
      </c>
      <c r="AI512" s="5">
        <v>33560.0</v>
      </c>
      <c r="AJ512" s="5">
        <f t="shared" si="15"/>
        <v>73009072.5</v>
      </c>
      <c r="AK512" s="6">
        <v>8.13925E7</v>
      </c>
    </row>
    <row r="513" ht="16.5" customHeight="1">
      <c r="A513" s="7">
        <v>44343.0</v>
      </c>
      <c r="B513" s="8">
        <v>6.730463576158942</v>
      </c>
      <c r="C513" s="8">
        <v>11.724444444444446</v>
      </c>
      <c r="D513" s="8">
        <v>16.919999999999998</v>
      </c>
      <c r="E513" s="8">
        <v>12.388079470198674</v>
      </c>
      <c r="F513" s="8">
        <v>17.549999999999997</v>
      </c>
      <c r="G513" s="8">
        <v>22.05</v>
      </c>
      <c r="H513" s="8">
        <v>1.2920529801324503</v>
      </c>
      <c r="I513" s="8">
        <v>5.990000000000001</v>
      </c>
      <c r="J513" s="8">
        <v>12.23</v>
      </c>
      <c r="K513" s="8">
        <v>11.096026490066222</v>
      </c>
      <c r="L513" s="8">
        <v>11.56</v>
      </c>
      <c r="M513" s="8">
        <v>9.819999999999997</v>
      </c>
      <c r="N513" s="8">
        <v>60.20596026490071</v>
      </c>
      <c r="O513" s="8">
        <v>64.41444444444447</v>
      </c>
      <c r="P513" s="8">
        <v>74.58</v>
      </c>
      <c r="Q513" s="8">
        <v>2.923841059602649</v>
      </c>
      <c r="R513" s="8">
        <v>4.7</v>
      </c>
      <c r="S513" s="8">
        <v>1.8</v>
      </c>
      <c r="T513" s="8">
        <v>12.789403973509932</v>
      </c>
      <c r="U513" s="8">
        <v>14.908888888888885</v>
      </c>
      <c r="V513" s="8">
        <v>14.95</v>
      </c>
      <c r="W513" s="8">
        <v>246.68211920529802</v>
      </c>
      <c r="X513" s="8">
        <v>280.84444444444443</v>
      </c>
      <c r="Y513" s="8">
        <v>596.9</v>
      </c>
      <c r="Z513" s="8">
        <v>1.42</v>
      </c>
      <c r="AA513" s="8">
        <v>6.0</v>
      </c>
      <c r="AB513" s="8">
        <v>2.0</v>
      </c>
      <c r="AC513" s="8">
        <v>2.0</v>
      </c>
      <c r="AD513" s="8">
        <v>8.0</v>
      </c>
      <c r="AE513" s="8">
        <v>0.0</v>
      </c>
      <c r="AF513" s="8">
        <v>0.0</v>
      </c>
      <c r="AG513" s="8">
        <v>18.0</v>
      </c>
      <c r="AH513" s="8">
        <v>43190.64590669823</v>
      </c>
      <c r="AI513" s="8">
        <v>37764.0</v>
      </c>
      <c r="AJ513" s="8">
        <f t="shared" si="15"/>
        <v>93322893.3</v>
      </c>
      <c r="AK513" s="9">
        <v>1.040389E8</v>
      </c>
    </row>
    <row r="514" ht="16.5" customHeight="1">
      <c r="A514" s="4">
        <v>44344.0</v>
      </c>
      <c r="B514" s="5">
        <v>6.8238410596026515</v>
      </c>
      <c r="C514" s="5">
        <v>11.824444444444445</v>
      </c>
      <c r="D514" s="5">
        <v>16.839999999999996</v>
      </c>
      <c r="E514" s="5">
        <v>12.485430463576158</v>
      </c>
      <c r="F514" s="5">
        <v>17.643333333333334</v>
      </c>
      <c r="G514" s="5">
        <v>22.46</v>
      </c>
      <c r="H514" s="5">
        <v>1.3867549668874173</v>
      </c>
      <c r="I514" s="5">
        <v>6.103333333333335</v>
      </c>
      <c r="J514" s="5">
        <v>11.9</v>
      </c>
      <c r="K514" s="5">
        <v>11.098675496688738</v>
      </c>
      <c r="L514" s="5">
        <v>11.54</v>
      </c>
      <c r="M514" s="5">
        <v>10.559999999999999</v>
      </c>
      <c r="N514" s="5">
        <v>60.212582781457</v>
      </c>
      <c r="O514" s="5">
        <v>64.66555555555557</v>
      </c>
      <c r="P514" s="5">
        <v>72.96000000000001</v>
      </c>
      <c r="Q514" s="5">
        <v>2.947019867549669</v>
      </c>
      <c r="R514" s="5">
        <v>4.738888888888889</v>
      </c>
      <c r="S514" s="5">
        <v>1.05</v>
      </c>
      <c r="T514" s="5">
        <v>12.824503311258278</v>
      </c>
      <c r="U514" s="5">
        <v>14.857777777777775</v>
      </c>
      <c r="V514" s="5">
        <v>15.610000000000003</v>
      </c>
      <c r="W514" s="5">
        <v>245.98013245033113</v>
      </c>
      <c r="X514" s="5">
        <v>286.72222222222223</v>
      </c>
      <c r="Y514" s="5">
        <v>506.8</v>
      </c>
      <c r="Z514" s="5">
        <v>2.24</v>
      </c>
      <c r="AA514" s="5">
        <v>9.0</v>
      </c>
      <c r="AB514" s="5">
        <v>2.0</v>
      </c>
      <c r="AC514" s="5">
        <v>2.0</v>
      </c>
      <c r="AD514" s="5">
        <v>9.0</v>
      </c>
      <c r="AE514" s="5">
        <v>0.0</v>
      </c>
      <c r="AF514" s="5">
        <v>0.0</v>
      </c>
      <c r="AG514" s="5">
        <v>21.0</v>
      </c>
      <c r="AH514" s="5">
        <v>47254.58456160839</v>
      </c>
      <c r="AI514" s="5">
        <v>25140.0</v>
      </c>
      <c r="AJ514" s="5">
        <f t="shared" si="15"/>
        <v>62763717.9</v>
      </c>
      <c r="AK514" s="6">
        <v>6.99707E7</v>
      </c>
    </row>
    <row r="515" ht="16.5" customHeight="1">
      <c r="A515" s="7">
        <v>44345.0</v>
      </c>
      <c r="B515" s="8">
        <v>6.892715231788081</v>
      </c>
      <c r="C515" s="8">
        <v>11.922222222222222</v>
      </c>
      <c r="D515" s="8">
        <v>16.39</v>
      </c>
      <c r="E515" s="8">
        <v>12.535099337748342</v>
      </c>
      <c r="F515" s="8">
        <v>17.735555555555553</v>
      </c>
      <c r="G515" s="8">
        <v>21.85</v>
      </c>
      <c r="H515" s="8">
        <v>1.4589403973509933</v>
      </c>
      <c r="I515" s="8">
        <v>6.203333333333335</v>
      </c>
      <c r="J515" s="8">
        <v>11.370000000000001</v>
      </c>
      <c r="K515" s="8">
        <v>11.076158940397347</v>
      </c>
      <c r="L515" s="8">
        <v>11.53222222222222</v>
      </c>
      <c r="M515" s="8">
        <v>10.479999999999999</v>
      </c>
      <c r="N515" s="8">
        <v>60.284105960264945</v>
      </c>
      <c r="O515" s="8">
        <v>64.89222222222223</v>
      </c>
      <c r="P515" s="8">
        <v>73.06</v>
      </c>
      <c r="Q515" s="8">
        <v>3.0397350993377485</v>
      </c>
      <c r="R515" s="8">
        <v>4.894444444444445</v>
      </c>
      <c r="S515" s="8">
        <v>2.45</v>
      </c>
      <c r="T515" s="8">
        <v>12.82185430463576</v>
      </c>
      <c r="U515" s="8">
        <v>14.817777777777774</v>
      </c>
      <c r="V515" s="8">
        <v>14.559999999999999</v>
      </c>
      <c r="W515" s="8">
        <v>250.7019867549669</v>
      </c>
      <c r="X515" s="8">
        <v>299.97777777777776</v>
      </c>
      <c r="Y515" s="8">
        <v>546.3</v>
      </c>
      <c r="Z515" s="8">
        <v>1.24</v>
      </c>
      <c r="AA515" s="8">
        <v>1.0</v>
      </c>
      <c r="AB515" s="8">
        <v>1.0</v>
      </c>
      <c r="AC515" s="8">
        <v>1.0</v>
      </c>
      <c r="AD515" s="8">
        <v>5.0</v>
      </c>
      <c r="AE515" s="8">
        <v>0.0</v>
      </c>
      <c r="AF515" s="8">
        <v>0.0</v>
      </c>
      <c r="AG515" s="8">
        <v>8.0</v>
      </c>
      <c r="AH515" s="8">
        <v>43752.34375</v>
      </c>
      <c r="AI515" s="8">
        <v>2176.0</v>
      </c>
      <c r="AJ515" s="8">
        <f t="shared" si="15"/>
        <v>4850258.4</v>
      </c>
      <c r="AK515" s="9">
        <v>5407200.0</v>
      </c>
    </row>
    <row r="516" ht="16.5" customHeight="1">
      <c r="A516" s="4">
        <v>44346.0</v>
      </c>
      <c r="B516" s="5">
        <v>6.992715231788082</v>
      </c>
      <c r="C516" s="5">
        <v>12.051111111111112</v>
      </c>
      <c r="D516" s="5">
        <v>16.14</v>
      </c>
      <c r="E516" s="5">
        <v>12.634437086092714</v>
      </c>
      <c r="F516" s="5">
        <v>17.855555555555554</v>
      </c>
      <c r="G516" s="5">
        <v>21.280000000000005</v>
      </c>
      <c r="H516" s="5">
        <v>1.5503311258278145</v>
      </c>
      <c r="I516" s="5">
        <v>6.341111111111113</v>
      </c>
      <c r="J516" s="5">
        <v>11.350000000000001</v>
      </c>
      <c r="K516" s="5">
        <v>11.084105960264896</v>
      </c>
      <c r="L516" s="5">
        <v>11.514444444444447</v>
      </c>
      <c r="M516" s="5">
        <v>9.930000000000001</v>
      </c>
      <c r="N516" s="5">
        <v>60.209271523178856</v>
      </c>
      <c r="O516" s="5">
        <v>64.8288888888889</v>
      </c>
      <c r="P516" s="5">
        <v>72.77000000000001</v>
      </c>
      <c r="Q516" s="5">
        <v>3.0397350993377485</v>
      </c>
      <c r="R516" s="5">
        <v>4.894444444444445</v>
      </c>
      <c r="S516" s="5">
        <v>2.45</v>
      </c>
      <c r="T516" s="5">
        <v>12.92251655629139</v>
      </c>
      <c r="U516" s="5">
        <v>14.919999999999995</v>
      </c>
      <c r="V516" s="5">
        <v>14.09</v>
      </c>
      <c r="W516" s="5">
        <v>247.28476821192052</v>
      </c>
      <c r="X516" s="5">
        <v>300.1</v>
      </c>
      <c r="Y516" s="5">
        <v>524.5</v>
      </c>
      <c r="Z516" s="5">
        <v>0.0</v>
      </c>
      <c r="AA516" s="5"/>
      <c r="AB516" s="5"/>
      <c r="AC516" s="5"/>
      <c r="AD516" s="5"/>
      <c r="AE516" s="5"/>
      <c r="AF516" s="5"/>
      <c r="AG516" s="5"/>
      <c r="AH516" s="5">
        <v>0.0</v>
      </c>
      <c r="AI516" s="5">
        <v>0.0</v>
      </c>
      <c r="AJ516" s="5">
        <f t="shared" si="15"/>
        <v>0</v>
      </c>
      <c r="AK516" s="6">
        <v>0.0</v>
      </c>
    </row>
    <row r="517" ht="16.5" customHeight="1">
      <c r="A517" s="7">
        <v>44347.0</v>
      </c>
      <c r="B517" s="8">
        <v>7.161589403973511</v>
      </c>
      <c r="C517" s="8">
        <v>12.171111111111113</v>
      </c>
      <c r="D517" s="8">
        <v>16.21</v>
      </c>
      <c r="E517" s="8">
        <v>12.811920529801322</v>
      </c>
      <c r="F517" s="8">
        <v>18.033333333333335</v>
      </c>
      <c r="G517" s="8">
        <v>21.900000000000006</v>
      </c>
      <c r="H517" s="8">
        <v>1.68476821192053</v>
      </c>
      <c r="I517" s="8">
        <v>6.4300000000000015</v>
      </c>
      <c r="J517" s="8">
        <v>10.760000000000002</v>
      </c>
      <c r="K517" s="8">
        <v>11.127152317880793</v>
      </c>
      <c r="L517" s="8">
        <v>11.603333333333335</v>
      </c>
      <c r="M517" s="8">
        <v>11.14</v>
      </c>
      <c r="N517" s="8">
        <v>60.35298013245038</v>
      </c>
      <c r="O517" s="8">
        <v>64.59222222222222</v>
      </c>
      <c r="P517" s="8">
        <v>72.11</v>
      </c>
      <c r="Q517" s="8">
        <v>3.043046357615894</v>
      </c>
      <c r="R517" s="8">
        <v>4.105555555555555</v>
      </c>
      <c r="S517" s="8">
        <v>2.2</v>
      </c>
      <c r="T517" s="8">
        <v>13.028476821192053</v>
      </c>
      <c r="U517" s="8">
        <v>15.20666666666666</v>
      </c>
      <c r="V517" s="8">
        <v>16.2</v>
      </c>
      <c r="W517" s="8">
        <v>251.09271523178808</v>
      </c>
      <c r="X517" s="8">
        <v>294.35555555555555</v>
      </c>
      <c r="Y517" s="8">
        <v>511.0</v>
      </c>
      <c r="Z517" s="8">
        <v>2.23</v>
      </c>
      <c r="AA517" s="8">
        <v>12.0</v>
      </c>
      <c r="AB517" s="8">
        <v>3.0</v>
      </c>
      <c r="AC517" s="8">
        <v>2.0</v>
      </c>
      <c r="AD517" s="8">
        <v>8.0</v>
      </c>
      <c r="AE517" s="8">
        <v>0.0</v>
      </c>
      <c r="AF517" s="8">
        <v>0.0</v>
      </c>
      <c r="AG517" s="8">
        <v>22.0</v>
      </c>
      <c r="AH517" s="8">
        <v>45962.36191485853</v>
      </c>
      <c r="AI517" s="8">
        <v>51000.0</v>
      </c>
      <c r="AJ517" s="8">
        <f t="shared" si="15"/>
        <v>138672970.8</v>
      </c>
      <c r="AK517" s="9">
        <v>1.545964E8</v>
      </c>
    </row>
    <row r="518" ht="16.5" customHeight="1">
      <c r="A518" s="4">
        <v>44348.0</v>
      </c>
      <c r="B518" s="5">
        <v>7.336423841059602</v>
      </c>
      <c r="C518" s="5">
        <v>12.356666666666667</v>
      </c>
      <c r="D518" s="5">
        <v>16.470000000000002</v>
      </c>
      <c r="E518" s="5">
        <v>12.994039735099337</v>
      </c>
      <c r="F518" s="5">
        <v>18.254444444444445</v>
      </c>
      <c r="G518" s="5">
        <v>22.560000000000002</v>
      </c>
      <c r="H518" s="5">
        <v>1.8655629139072847</v>
      </c>
      <c r="I518" s="5">
        <v>6.595555555555557</v>
      </c>
      <c r="J518" s="5">
        <v>10.8</v>
      </c>
      <c r="K518" s="5">
        <v>11.12847682119205</v>
      </c>
      <c r="L518" s="5">
        <v>11.65888888888889</v>
      </c>
      <c r="M518" s="5">
        <v>11.760000000000002</v>
      </c>
      <c r="N518" s="5">
        <v>60.58278145695369</v>
      </c>
      <c r="O518" s="5">
        <v>64.60666666666668</v>
      </c>
      <c r="P518" s="5">
        <v>71.52000000000001</v>
      </c>
      <c r="Q518" s="5">
        <v>3.0728476821192054</v>
      </c>
      <c r="R518" s="5">
        <v>4.044444444444444</v>
      </c>
      <c r="S518" s="5">
        <v>2.55</v>
      </c>
      <c r="T518" s="5">
        <v>13.058278145695363</v>
      </c>
      <c r="U518" s="5">
        <v>15.287777777777771</v>
      </c>
      <c r="V518" s="5">
        <v>17.05</v>
      </c>
      <c r="W518" s="5">
        <v>255.71523178807948</v>
      </c>
      <c r="X518" s="5">
        <v>295.4555555555556</v>
      </c>
      <c r="Y518" s="5">
        <v>437.8</v>
      </c>
      <c r="Z518" s="5">
        <v>1.51</v>
      </c>
      <c r="AA518" s="5">
        <v>10.0</v>
      </c>
      <c r="AB518" s="5">
        <v>4.0</v>
      </c>
      <c r="AC518" s="5">
        <v>2.0</v>
      </c>
      <c r="AD518" s="5">
        <v>9.0</v>
      </c>
      <c r="AE518" s="5">
        <v>0.0</v>
      </c>
      <c r="AF518" s="5">
        <v>0.0</v>
      </c>
      <c r="AG518" s="5">
        <v>25.0</v>
      </c>
      <c r="AH518" s="5">
        <v>40215.6070707079</v>
      </c>
      <c r="AI518" s="5">
        <v>53480.0</v>
      </c>
      <c r="AJ518" s="5">
        <f t="shared" si="15"/>
        <v>105842322.3</v>
      </c>
      <c r="AK518" s="6">
        <v>1.179959E8</v>
      </c>
    </row>
    <row r="519" ht="16.5" customHeight="1">
      <c r="A519" s="7">
        <v>44349.0</v>
      </c>
      <c r="B519" s="8">
        <v>7.49271523178808</v>
      </c>
      <c r="C519" s="8">
        <v>12.561111111111112</v>
      </c>
      <c r="D519" s="8">
        <v>16.590000000000003</v>
      </c>
      <c r="E519" s="8">
        <v>13.16225165562914</v>
      </c>
      <c r="F519" s="8">
        <v>18.467777777777776</v>
      </c>
      <c r="G519" s="8">
        <v>22.720000000000006</v>
      </c>
      <c r="H519" s="8">
        <v>2.0185430463576157</v>
      </c>
      <c r="I519" s="8">
        <v>6.785555555555558</v>
      </c>
      <c r="J519" s="8">
        <v>11.060000000000002</v>
      </c>
      <c r="K519" s="8">
        <v>11.143708609271522</v>
      </c>
      <c r="L519" s="8">
        <v>11.682222222222226</v>
      </c>
      <c r="M519" s="8">
        <v>11.660000000000002</v>
      </c>
      <c r="N519" s="8">
        <v>60.731788079470235</v>
      </c>
      <c r="O519" s="8">
        <v>64.58111111111113</v>
      </c>
      <c r="P519" s="8">
        <v>72.42999999999999</v>
      </c>
      <c r="Q519" s="8">
        <v>3.0728476821192054</v>
      </c>
      <c r="R519" s="8">
        <v>4.044444444444444</v>
      </c>
      <c r="S519" s="8">
        <v>2.55</v>
      </c>
      <c r="T519" s="8">
        <v>13.128476821192052</v>
      </c>
      <c r="U519" s="8">
        <v>15.355555555555547</v>
      </c>
      <c r="V519" s="8">
        <v>16.25</v>
      </c>
      <c r="W519" s="8">
        <v>257.27814569536423</v>
      </c>
      <c r="X519" s="8">
        <v>297.77777777777777</v>
      </c>
      <c r="Y519" s="8">
        <v>419.3</v>
      </c>
      <c r="Z519" s="8">
        <v>1.47</v>
      </c>
      <c r="AA519" s="8">
        <v>8.0</v>
      </c>
      <c r="AB519" s="8">
        <v>3.0</v>
      </c>
      <c r="AC519" s="8">
        <v>3.0</v>
      </c>
      <c r="AD519" s="8">
        <v>13.0</v>
      </c>
      <c r="AE519" s="8">
        <v>0.0</v>
      </c>
      <c r="AF519" s="8">
        <v>0.0</v>
      </c>
      <c r="AG519" s="8">
        <v>25.0</v>
      </c>
      <c r="AH519" s="8">
        <v>41305.31067806881</v>
      </c>
      <c r="AI519" s="8">
        <v>68320.0</v>
      </c>
      <c r="AJ519" s="8">
        <f t="shared" si="15"/>
        <v>136495054.8</v>
      </c>
      <c r="AK519" s="9">
        <v>1.521684E8</v>
      </c>
    </row>
    <row r="520" ht="16.5" customHeight="1">
      <c r="A520" s="4">
        <v>44350.0</v>
      </c>
      <c r="B520" s="5">
        <v>7.659602649006623</v>
      </c>
      <c r="C520" s="5">
        <v>12.763333333333334</v>
      </c>
      <c r="D520" s="5">
        <v>16.8</v>
      </c>
      <c r="E520" s="5">
        <v>13.364900662251655</v>
      </c>
      <c r="F520" s="5">
        <v>18.693333333333335</v>
      </c>
      <c r="G520" s="5">
        <v>22.930000000000003</v>
      </c>
      <c r="H520" s="5">
        <v>2.158278145695364</v>
      </c>
      <c r="I520" s="5">
        <v>6.9733333333333345</v>
      </c>
      <c r="J520" s="5">
        <v>11.450000000000003</v>
      </c>
      <c r="K520" s="5">
        <v>11.20662251655629</v>
      </c>
      <c r="L520" s="5">
        <v>11.720000000000002</v>
      </c>
      <c r="M520" s="5">
        <v>11.48</v>
      </c>
      <c r="N520" s="5">
        <v>60.918543046357655</v>
      </c>
      <c r="O520" s="5">
        <v>64.44222222222223</v>
      </c>
      <c r="P520" s="5">
        <v>72.15</v>
      </c>
      <c r="Q520" s="5">
        <v>3.0728476821192054</v>
      </c>
      <c r="R520" s="5">
        <v>4.033333333333333</v>
      </c>
      <c r="S520" s="5">
        <v>2.55</v>
      </c>
      <c r="T520" s="5">
        <v>13.219205298013243</v>
      </c>
      <c r="U520" s="5">
        <v>15.531111111111104</v>
      </c>
      <c r="V520" s="5">
        <v>16.58</v>
      </c>
      <c r="W520" s="5">
        <v>257.27814569536423</v>
      </c>
      <c r="X520" s="5">
        <v>293.44444444444446</v>
      </c>
      <c r="Y520" s="5">
        <v>385.2</v>
      </c>
      <c r="Z520" s="5">
        <v>1.63</v>
      </c>
      <c r="AA520" s="5">
        <v>6.0</v>
      </c>
      <c r="AB520" s="5">
        <v>5.0</v>
      </c>
      <c r="AC520" s="5">
        <v>3.0</v>
      </c>
      <c r="AD520" s="5">
        <v>14.0</v>
      </c>
      <c r="AE520" s="5">
        <v>0.0</v>
      </c>
      <c r="AF520" s="5">
        <v>0.0</v>
      </c>
      <c r="AG520" s="5">
        <v>21.0</v>
      </c>
      <c r="AH520" s="5">
        <v>33681.67507694347</v>
      </c>
      <c r="AI520" s="5">
        <v>64670.0</v>
      </c>
      <c r="AJ520" s="5">
        <f t="shared" si="15"/>
        <v>115093352.4</v>
      </c>
      <c r="AK520" s="6">
        <v>1.283092E8</v>
      </c>
    </row>
    <row r="521" ht="16.5" customHeight="1">
      <c r="A521" s="7">
        <v>44351.0</v>
      </c>
      <c r="B521" s="8">
        <v>7.798675496688743</v>
      </c>
      <c r="C521" s="8">
        <v>12.880000000000003</v>
      </c>
      <c r="D521" s="8">
        <v>16.549999999999997</v>
      </c>
      <c r="E521" s="8">
        <v>13.509271523178807</v>
      </c>
      <c r="F521" s="8">
        <v>18.736666666666665</v>
      </c>
      <c r="G521" s="8">
        <v>22.59</v>
      </c>
      <c r="H521" s="8">
        <v>2.2966887417218538</v>
      </c>
      <c r="I521" s="8">
        <v>7.134444444444445</v>
      </c>
      <c r="J521" s="8">
        <v>11.280000000000001</v>
      </c>
      <c r="K521" s="8">
        <v>11.212582781456954</v>
      </c>
      <c r="L521" s="8">
        <v>11.602222222222226</v>
      </c>
      <c r="M521" s="8">
        <v>11.310000000000002</v>
      </c>
      <c r="N521" s="8">
        <v>61.27947019867554</v>
      </c>
      <c r="O521" s="8">
        <v>64.56222222222223</v>
      </c>
      <c r="P521" s="8">
        <v>75.64999999999999</v>
      </c>
      <c r="Q521" s="8">
        <v>3.248344370860927</v>
      </c>
      <c r="R521" s="8">
        <v>4.3277777777777775</v>
      </c>
      <c r="S521" s="8">
        <v>5.2</v>
      </c>
      <c r="T521" s="8">
        <v>13.19933774834437</v>
      </c>
      <c r="U521" s="8">
        <v>15.414444444444435</v>
      </c>
      <c r="V521" s="8">
        <v>15.179999999999998</v>
      </c>
      <c r="W521" s="8">
        <v>263.4834437086093</v>
      </c>
      <c r="X521" s="8">
        <v>293.8888888888889</v>
      </c>
      <c r="Y521" s="8">
        <v>478.9</v>
      </c>
      <c r="Z521" s="8">
        <v>2.27</v>
      </c>
      <c r="AA521" s="8">
        <v>14.0</v>
      </c>
      <c r="AB521" s="8">
        <v>5.0</v>
      </c>
      <c r="AC521" s="8">
        <v>3.0</v>
      </c>
      <c r="AD521" s="8">
        <v>14.0</v>
      </c>
      <c r="AE521" s="8">
        <v>0.0</v>
      </c>
      <c r="AF521" s="8">
        <v>0.0</v>
      </c>
      <c r="AG521" s="8">
        <v>34.0</v>
      </c>
      <c r="AH521" s="8">
        <v>40965.52080513919</v>
      </c>
      <c r="AI521" s="8">
        <v>67110.0</v>
      </c>
      <c r="AJ521" s="8">
        <f t="shared" si="15"/>
        <v>161628636</v>
      </c>
      <c r="AK521" s="9">
        <v>1.80188E8</v>
      </c>
    </row>
    <row r="522" ht="16.5" customHeight="1">
      <c r="A522" s="4">
        <v>44352.0</v>
      </c>
      <c r="B522" s="5">
        <v>7.937748344370862</v>
      </c>
      <c r="C522" s="5">
        <v>13.031111111111112</v>
      </c>
      <c r="D522" s="5">
        <v>17.009999999999998</v>
      </c>
      <c r="E522" s="5">
        <v>13.647682119205296</v>
      </c>
      <c r="F522" s="5">
        <v>18.90222222222222</v>
      </c>
      <c r="G522" s="5">
        <v>23.03</v>
      </c>
      <c r="H522" s="5">
        <v>2.4423841059602647</v>
      </c>
      <c r="I522" s="5">
        <v>7.257777777777778</v>
      </c>
      <c r="J522" s="5">
        <v>11.67</v>
      </c>
      <c r="K522" s="5">
        <v>11.20529801324503</v>
      </c>
      <c r="L522" s="5">
        <v>11.644444444444444</v>
      </c>
      <c r="M522" s="5">
        <v>11.36</v>
      </c>
      <c r="N522" s="5">
        <v>61.42317880794705</v>
      </c>
      <c r="O522" s="5">
        <v>64.44111111111113</v>
      </c>
      <c r="P522" s="5">
        <v>75.85999999999999</v>
      </c>
      <c r="Q522" s="5">
        <v>3.251655629139073</v>
      </c>
      <c r="R522" s="5">
        <v>4.333333333333333</v>
      </c>
      <c r="S522" s="5">
        <v>4.95</v>
      </c>
      <c r="T522" s="5">
        <v>13.309933774834436</v>
      </c>
      <c r="U522" s="5">
        <v>15.646666666666658</v>
      </c>
      <c r="V522" s="5">
        <v>16.389999999999997</v>
      </c>
      <c r="W522" s="5">
        <v>265.17218543046357</v>
      </c>
      <c r="X522" s="5">
        <v>296.72222222222223</v>
      </c>
      <c r="Y522" s="5">
        <v>461.7</v>
      </c>
      <c r="Z522" s="5">
        <v>1.15</v>
      </c>
      <c r="AA522" s="5">
        <v>1.0</v>
      </c>
      <c r="AB522" s="5">
        <v>2.0</v>
      </c>
      <c r="AC522" s="5">
        <v>2.0</v>
      </c>
      <c r="AD522" s="5">
        <v>8.0</v>
      </c>
      <c r="AE522" s="5">
        <v>0.0</v>
      </c>
      <c r="AF522" s="5">
        <v>0.0</v>
      </c>
      <c r="AG522" s="5">
        <v>13.0</v>
      </c>
      <c r="AH522" s="5">
        <v>31001.17224812393</v>
      </c>
      <c r="AI522" s="5">
        <v>12070.0</v>
      </c>
      <c r="AJ522" s="5">
        <f t="shared" si="15"/>
        <v>13674226.8</v>
      </c>
      <c r="AK522" s="6">
        <v>1.52444E7</v>
      </c>
    </row>
    <row r="523" ht="16.5" customHeight="1">
      <c r="A523" s="7">
        <v>44353.0</v>
      </c>
      <c r="B523" s="8">
        <v>8.078807947019868</v>
      </c>
      <c r="C523" s="8">
        <v>13.194444444444446</v>
      </c>
      <c r="D523" s="8">
        <v>17.519999999999996</v>
      </c>
      <c r="E523" s="8">
        <v>13.82185430463576</v>
      </c>
      <c r="F523" s="8">
        <v>19.103333333333335</v>
      </c>
      <c r="G523" s="8">
        <v>23.71</v>
      </c>
      <c r="H523" s="8">
        <v>2.5543046357615893</v>
      </c>
      <c r="I523" s="8">
        <v>7.344444444444446</v>
      </c>
      <c r="J523" s="8">
        <v>11.91</v>
      </c>
      <c r="K523" s="8">
        <v>11.267549668874171</v>
      </c>
      <c r="L523" s="8">
        <v>11.758888888888889</v>
      </c>
      <c r="M523" s="8">
        <v>11.8</v>
      </c>
      <c r="N523" s="8">
        <v>61.57019867549673</v>
      </c>
      <c r="O523" s="8">
        <v>64.34666666666668</v>
      </c>
      <c r="P523" s="8">
        <v>75.30999999999999</v>
      </c>
      <c r="Q523" s="8">
        <v>3.251655629139073</v>
      </c>
      <c r="R523" s="8">
        <v>4.333333333333333</v>
      </c>
      <c r="S523" s="8">
        <v>4.95</v>
      </c>
      <c r="T523" s="8">
        <v>13.407947019867546</v>
      </c>
      <c r="U523" s="8">
        <v>15.771111111111102</v>
      </c>
      <c r="V523" s="8">
        <v>17.259999999999998</v>
      </c>
      <c r="W523" s="8">
        <v>266.0860927152318</v>
      </c>
      <c r="X523" s="8">
        <v>298.25555555555553</v>
      </c>
      <c r="Y523" s="8">
        <v>461.4</v>
      </c>
      <c r="Z523" s="8">
        <v>0.0</v>
      </c>
      <c r="AA523" s="8"/>
      <c r="AB523" s="8"/>
      <c r="AC523" s="8"/>
      <c r="AD523" s="8"/>
      <c r="AE523" s="8"/>
      <c r="AF523" s="8"/>
      <c r="AG523" s="8"/>
      <c r="AH523" s="8">
        <v>0.0</v>
      </c>
      <c r="AI523" s="8">
        <v>0.0</v>
      </c>
      <c r="AJ523" s="8">
        <f t="shared" si="15"/>
        <v>0</v>
      </c>
      <c r="AK523" s="9">
        <v>0.0</v>
      </c>
    </row>
    <row r="524" ht="16.5" customHeight="1">
      <c r="A524" s="4">
        <v>44354.0</v>
      </c>
      <c r="B524" s="5">
        <v>8.26887417218543</v>
      </c>
      <c r="C524" s="5">
        <v>13.367777777777782</v>
      </c>
      <c r="D524" s="5">
        <v>18.15</v>
      </c>
      <c r="E524" s="5">
        <v>14.025827814569537</v>
      </c>
      <c r="F524" s="5">
        <v>19.26888888888889</v>
      </c>
      <c r="G524" s="5">
        <v>24.43</v>
      </c>
      <c r="H524" s="5">
        <v>2.7324503311258272</v>
      </c>
      <c r="I524" s="5">
        <v>7.527777777777778</v>
      </c>
      <c r="J524" s="5">
        <v>12.309999999999999</v>
      </c>
      <c r="K524" s="5">
        <v>11.293377483443706</v>
      </c>
      <c r="L524" s="5">
        <v>11.74111111111111</v>
      </c>
      <c r="M524" s="5">
        <v>12.12</v>
      </c>
      <c r="N524" s="5">
        <v>61.780132450331166</v>
      </c>
      <c r="O524" s="5">
        <v>64.31111111111112</v>
      </c>
      <c r="P524" s="5">
        <v>74.63</v>
      </c>
      <c r="Q524" s="5">
        <v>3.251655629139073</v>
      </c>
      <c r="R524" s="5">
        <v>4.333333333333333</v>
      </c>
      <c r="S524" s="5">
        <v>4.6</v>
      </c>
      <c r="T524" s="5">
        <v>13.450331125827812</v>
      </c>
      <c r="U524" s="5">
        <v>15.763333333333327</v>
      </c>
      <c r="V524" s="5">
        <v>17.889999999999997</v>
      </c>
      <c r="W524" s="5">
        <v>267.44370860927154</v>
      </c>
      <c r="X524" s="5">
        <v>297.81111111111113</v>
      </c>
      <c r="Y524" s="5">
        <v>429.0</v>
      </c>
      <c r="Z524" s="5">
        <v>1.76</v>
      </c>
      <c r="AA524" s="5">
        <v>15.0</v>
      </c>
      <c r="AB524" s="5">
        <v>4.0</v>
      </c>
      <c r="AC524" s="5">
        <v>3.0</v>
      </c>
      <c r="AD524" s="5">
        <v>13.0</v>
      </c>
      <c r="AE524" s="5">
        <v>0.0</v>
      </c>
      <c r="AF524" s="5">
        <v>0.0</v>
      </c>
      <c r="AG524" s="5">
        <v>33.0</v>
      </c>
      <c r="AH524" s="5">
        <v>39809.88826545527</v>
      </c>
      <c r="AI524" s="5">
        <v>65806.0</v>
      </c>
      <c r="AJ524" s="5">
        <f t="shared" si="15"/>
        <v>157490864.7</v>
      </c>
      <c r="AK524" s="6">
        <v>1.755751E8</v>
      </c>
    </row>
    <row r="525" ht="16.5" customHeight="1">
      <c r="A525" s="7">
        <v>44355.0</v>
      </c>
      <c r="B525" s="8">
        <v>8.488741721854305</v>
      </c>
      <c r="C525" s="8">
        <v>13.518888888888894</v>
      </c>
      <c r="D525" s="8">
        <v>18.96</v>
      </c>
      <c r="E525" s="8">
        <v>14.245033112582782</v>
      </c>
      <c r="F525" s="8">
        <v>19.41444444444444</v>
      </c>
      <c r="G525" s="8">
        <v>25.43</v>
      </c>
      <c r="H525" s="8">
        <v>2.925827814569536</v>
      </c>
      <c r="I525" s="8">
        <v>7.683333333333334</v>
      </c>
      <c r="J525" s="8">
        <v>12.879999999999999</v>
      </c>
      <c r="K525" s="8">
        <v>11.319205298013244</v>
      </c>
      <c r="L525" s="8">
        <v>11.73111111111111</v>
      </c>
      <c r="M525" s="8">
        <v>12.55</v>
      </c>
      <c r="N525" s="8">
        <v>61.98410596026494</v>
      </c>
      <c r="O525" s="8">
        <v>64.29222222222222</v>
      </c>
      <c r="P525" s="8">
        <v>73.02000000000001</v>
      </c>
      <c r="Q525" s="8">
        <v>3.251655629139073</v>
      </c>
      <c r="R525" s="8">
        <v>4.333333333333333</v>
      </c>
      <c r="S525" s="8">
        <v>3.2</v>
      </c>
      <c r="T525" s="8">
        <v>13.484105960264896</v>
      </c>
      <c r="U525" s="8">
        <v>15.769999999999994</v>
      </c>
      <c r="V525" s="8">
        <v>18.729999999999997</v>
      </c>
      <c r="W525" s="8">
        <v>270.1920529801325</v>
      </c>
      <c r="X525" s="8">
        <v>301.3888888888889</v>
      </c>
      <c r="Y525" s="8">
        <v>351.2</v>
      </c>
      <c r="Z525" s="8">
        <v>1.6</v>
      </c>
      <c r="AA525" s="8">
        <v>10.0</v>
      </c>
      <c r="AB525" s="8">
        <v>6.0</v>
      </c>
      <c r="AC525" s="8">
        <v>4.0</v>
      </c>
      <c r="AD525" s="8">
        <v>15.0</v>
      </c>
      <c r="AE525" s="8">
        <v>0.0</v>
      </c>
      <c r="AF525" s="8">
        <v>0.0</v>
      </c>
      <c r="AG525" s="8">
        <v>28.0</v>
      </c>
      <c r="AH525" s="8">
        <v>39067.30320426002</v>
      </c>
      <c r="AI525" s="8">
        <v>52150.0</v>
      </c>
      <c r="AJ525" s="8">
        <f t="shared" si="15"/>
        <v>106820321.4</v>
      </c>
      <c r="AK525" s="9">
        <v>1.190862E8</v>
      </c>
    </row>
    <row r="526" ht="16.5" customHeight="1">
      <c r="A526" s="4">
        <v>44356.0</v>
      </c>
      <c r="B526" s="5">
        <v>8.72450331125828</v>
      </c>
      <c r="C526" s="5">
        <v>13.691111111111116</v>
      </c>
      <c r="D526" s="5">
        <v>19.560000000000002</v>
      </c>
      <c r="E526" s="5">
        <v>14.500662251655628</v>
      </c>
      <c r="F526" s="5">
        <v>19.57333333333333</v>
      </c>
      <c r="G526" s="5">
        <v>26.080000000000002</v>
      </c>
      <c r="H526" s="5">
        <v>3.1483443708609262</v>
      </c>
      <c r="I526" s="5">
        <v>7.867777777777778</v>
      </c>
      <c r="J526" s="5">
        <v>13.479999999999999</v>
      </c>
      <c r="K526" s="5">
        <v>11.3523178807947</v>
      </c>
      <c r="L526" s="5">
        <v>11.705555555555557</v>
      </c>
      <c r="M526" s="5">
        <v>12.6</v>
      </c>
      <c r="N526" s="5">
        <v>62.19933774834441</v>
      </c>
      <c r="O526" s="5">
        <v>64.39000000000001</v>
      </c>
      <c r="P526" s="5">
        <v>73.66</v>
      </c>
      <c r="Q526" s="5">
        <v>3.251655629139073</v>
      </c>
      <c r="R526" s="5">
        <v>4.333333333333333</v>
      </c>
      <c r="S526" s="5">
        <v>3.2</v>
      </c>
      <c r="T526" s="5">
        <v>13.562251655629135</v>
      </c>
      <c r="U526" s="5">
        <v>15.824444444444437</v>
      </c>
      <c r="V526" s="5">
        <v>18.919999999999998</v>
      </c>
      <c r="W526" s="5">
        <v>270.4370860927152</v>
      </c>
      <c r="X526" s="5">
        <v>301.8</v>
      </c>
      <c r="Y526" s="5">
        <v>349.6</v>
      </c>
      <c r="Z526" s="5">
        <v>1.73</v>
      </c>
      <c r="AA526" s="5">
        <v>11.0</v>
      </c>
      <c r="AB526" s="5">
        <v>4.0</v>
      </c>
      <c r="AC526" s="5">
        <v>3.0</v>
      </c>
      <c r="AD526" s="5">
        <v>11.0</v>
      </c>
      <c r="AE526" s="5">
        <v>0.0</v>
      </c>
      <c r="AF526" s="5">
        <v>0.0</v>
      </c>
      <c r="AG526" s="5">
        <v>26.0</v>
      </c>
      <c r="AH526" s="5">
        <v>35944.24373525288</v>
      </c>
      <c r="AI526" s="5">
        <v>38560.0</v>
      </c>
      <c r="AJ526" s="5">
        <f t="shared" si="15"/>
        <v>86562832.2</v>
      </c>
      <c r="AK526" s="6">
        <v>9.65026E7</v>
      </c>
    </row>
    <row r="527" ht="16.5" customHeight="1">
      <c r="A527" s="7">
        <v>44357.0</v>
      </c>
      <c r="B527" s="8">
        <v>8.949006622516558</v>
      </c>
      <c r="C527" s="8">
        <v>13.861111111111116</v>
      </c>
      <c r="D527" s="8">
        <v>20.160000000000004</v>
      </c>
      <c r="E527" s="8">
        <v>14.743708609271524</v>
      </c>
      <c r="F527" s="8">
        <v>19.714444444444442</v>
      </c>
      <c r="G527" s="8">
        <v>26.48</v>
      </c>
      <c r="H527" s="8">
        <v>3.354966887417218</v>
      </c>
      <c r="I527" s="8">
        <v>8.061111111111112</v>
      </c>
      <c r="J527" s="8">
        <v>14.339999999999998</v>
      </c>
      <c r="K527" s="8">
        <v>11.388741721854306</v>
      </c>
      <c r="L527" s="8">
        <v>11.653333333333332</v>
      </c>
      <c r="M527" s="8">
        <v>12.14</v>
      </c>
      <c r="N527" s="8">
        <v>62.42582781456958</v>
      </c>
      <c r="O527" s="8">
        <v>64.38000000000001</v>
      </c>
      <c r="P527" s="8">
        <v>73.88000000000001</v>
      </c>
      <c r="Q527" s="8">
        <v>3.251655629139073</v>
      </c>
      <c r="R527" s="8">
        <v>4.333333333333333</v>
      </c>
      <c r="S527" s="8">
        <v>3.15</v>
      </c>
      <c r="T527" s="8">
        <v>13.643708609271519</v>
      </c>
      <c r="U527" s="8">
        <v>15.891111111111105</v>
      </c>
      <c r="V527" s="8">
        <v>18.57</v>
      </c>
      <c r="W527" s="8">
        <v>271.7748344370861</v>
      </c>
      <c r="X527" s="8">
        <v>302.1</v>
      </c>
      <c r="Y527" s="8">
        <v>312.3</v>
      </c>
      <c r="Z527" s="8">
        <v>1.35</v>
      </c>
      <c r="AA527" s="8">
        <v>8.0</v>
      </c>
      <c r="AB527" s="8">
        <v>6.0</v>
      </c>
      <c r="AC527" s="8">
        <v>5.0</v>
      </c>
      <c r="AD527" s="8">
        <v>20.0</v>
      </c>
      <c r="AE527" s="8">
        <v>0.0</v>
      </c>
      <c r="AF527" s="8">
        <v>0.0</v>
      </c>
      <c r="AG527" s="8">
        <v>33.0</v>
      </c>
      <c r="AH527" s="8">
        <v>38612.91685186157</v>
      </c>
      <c r="AI527" s="8">
        <v>49180.0</v>
      </c>
      <c r="AJ527" s="8">
        <f t="shared" si="15"/>
        <v>99678228</v>
      </c>
      <c r="AK527" s="9">
        <v>1.11124E8</v>
      </c>
    </row>
    <row r="528" ht="16.5" customHeight="1">
      <c r="A528" s="4">
        <v>44358.0</v>
      </c>
      <c r="B528" s="5">
        <v>9.152317880794703</v>
      </c>
      <c r="C528" s="5">
        <v>14.033333333333339</v>
      </c>
      <c r="D528" s="5">
        <v>20.670000000000005</v>
      </c>
      <c r="E528" s="5">
        <v>14.950331125827814</v>
      </c>
      <c r="F528" s="5">
        <v>19.92555555555555</v>
      </c>
      <c r="G528" s="5">
        <v>26.93</v>
      </c>
      <c r="H528" s="5">
        <v>3.5668874172185423</v>
      </c>
      <c r="I528" s="5">
        <v>8.194444444444445</v>
      </c>
      <c r="J528" s="5">
        <v>14.709999999999999</v>
      </c>
      <c r="K528" s="5">
        <v>11.38344370860927</v>
      </c>
      <c r="L528" s="5">
        <v>11.73111111111111</v>
      </c>
      <c r="M528" s="5">
        <v>12.22</v>
      </c>
      <c r="N528" s="5">
        <v>62.60596026490071</v>
      </c>
      <c r="O528" s="5">
        <v>64.23222222222223</v>
      </c>
      <c r="P528" s="5">
        <v>72.64000000000001</v>
      </c>
      <c r="Q528" s="5">
        <v>3.2582781456953644</v>
      </c>
      <c r="R528" s="5">
        <v>4.2</v>
      </c>
      <c r="S528" s="5">
        <v>2.8</v>
      </c>
      <c r="T528" s="5">
        <v>13.690728476821187</v>
      </c>
      <c r="U528" s="5">
        <v>16.06666666666666</v>
      </c>
      <c r="V528" s="5">
        <v>18.919999999999998</v>
      </c>
      <c r="W528" s="5">
        <v>275.05298013245033</v>
      </c>
      <c r="X528" s="5">
        <v>294.93333333333334</v>
      </c>
      <c r="Y528" s="5">
        <v>292.0</v>
      </c>
      <c r="Z528" s="5">
        <v>1.88</v>
      </c>
      <c r="AA528" s="5">
        <v>11.0</v>
      </c>
      <c r="AB528" s="5">
        <v>4.0</v>
      </c>
      <c r="AC528" s="5">
        <v>3.0</v>
      </c>
      <c r="AD528" s="5">
        <v>9.0</v>
      </c>
      <c r="AE528" s="5">
        <v>0.0</v>
      </c>
      <c r="AF528" s="5">
        <v>0.0</v>
      </c>
      <c r="AG528" s="5">
        <v>24.0</v>
      </c>
      <c r="AH528" s="5">
        <v>34338.40675557836</v>
      </c>
      <c r="AI528" s="5">
        <v>38170.0</v>
      </c>
      <c r="AJ528" s="5">
        <f t="shared" si="15"/>
        <v>70603767</v>
      </c>
      <c r="AK528" s="6">
        <v>7.8711E7</v>
      </c>
    </row>
    <row r="529" ht="16.5" customHeight="1">
      <c r="A529" s="7">
        <v>44359.0</v>
      </c>
      <c r="B529" s="8">
        <v>9.343046357615895</v>
      </c>
      <c r="C529" s="8">
        <v>14.176666666666673</v>
      </c>
      <c r="D529" s="8">
        <v>20.780000000000005</v>
      </c>
      <c r="E529" s="8">
        <v>15.141059602649008</v>
      </c>
      <c r="F529" s="8">
        <v>20.045555555555556</v>
      </c>
      <c r="G529" s="8">
        <v>26.85</v>
      </c>
      <c r="H529" s="8">
        <v>3.774834437086093</v>
      </c>
      <c r="I529" s="8">
        <v>8.37888888888889</v>
      </c>
      <c r="J529" s="8">
        <v>15.12</v>
      </c>
      <c r="K529" s="8">
        <v>11.366225165562915</v>
      </c>
      <c r="L529" s="8">
        <v>11.666666666666666</v>
      </c>
      <c r="M529" s="8">
        <v>11.73</v>
      </c>
      <c r="N529" s="8">
        <v>62.7807947019868</v>
      </c>
      <c r="O529" s="8">
        <v>64.43</v>
      </c>
      <c r="P529" s="8">
        <v>73.91000000000001</v>
      </c>
      <c r="Q529" s="8">
        <v>3.4403973509933774</v>
      </c>
      <c r="R529" s="8">
        <v>4.5055555555555555</v>
      </c>
      <c r="S529" s="8">
        <v>5.55</v>
      </c>
      <c r="T529" s="8">
        <v>13.716556291390724</v>
      </c>
      <c r="U529" s="8">
        <v>15.981111111111106</v>
      </c>
      <c r="V529" s="8">
        <v>17.889999999999997</v>
      </c>
      <c r="W529" s="8">
        <v>281.0927152317881</v>
      </c>
      <c r="X529" s="8">
        <v>297.4555555555556</v>
      </c>
      <c r="Y529" s="8">
        <v>359.6</v>
      </c>
      <c r="Z529" s="8">
        <v>1.52</v>
      </c>
      <c r="AA529" s="8">
        <v>0.0</v>
      </c>
      <c r="AB529" s="8">
        <v>2.0</v>
      </c>
      <c r="AC529" s="8">
        <v>1.0</v>
      </c>
      <c r="AD529" s="8">
        <v>5.0</v>
      </c>
      <c r="AE529" s="8">
        <v>0.0</v>
      </c>
      <c r="AF529" s="8">
        <v>0.0</v>
      </c>
      <c r="AG529" s="8">
        <v>7.0</v>
      </c>
      <c r="AH529" s="8">
        <v>38664.88832582583</v>
      </c>
      <c r="AI529" s="8">
        <v>5120.0</v>
      </c>
      <c r="AJ529" s="8">
        <f t="shared" si="15"/>
        <v>11363285.7</v>
      </c>
      <c r="AK529" s="9">
        <v>1.26681E7</v>
      </c>
    </row>
    <row r="530" ht="16.5" customHeight="1">
      <c r="A530" s="4">
        <v>44360.0</v>
      </c>
      <c r="B530" s="5">
        <v>9.527814569536424</v>
      </c>
      <c r="C530" s="5">
        <v>14.33333333333334</v>
      </c>
      <c r="D530" s="5">
        <v>20.87</v>
      </c>
      <c r="E530" s="5">
        <v>15.327814569536427</v>
      </c>
      <c r="F530" s="5">
        <v>20.223333333333333</v>
      </c>
      <c r="G530" s="5">
        <v>26.870000000000005</v>
      </c>
      <c r="H530" s="5">
        <v>3.974834437086093</v>
      </c>
      <c r="I530" s="5">
        <v>8.524444444444445</v>
      </c>
      <c r="J530" s="5">
        <v>15.199999999999998</v>
      </c>
      <c r="K530" s="5">
        <v>11.352980132450332</v>
      </c>
      <c r="L530" s="5">
        <v>11.698888888888888</v>
      </c>
      <c r="M530" s="5">
        <v>11.669999999999998</v>
      </c>
      <c r="N530" s="5">
        <v>62.89602649006627</v>
      </c>
      <c r="O530" s="5">
        <v>64.55555555555556</v>
      </c>
      <c r="P530" s="5">
        <v>75.14</v>
      </c>
      <c r="Q530" s="5">
        <v>3.4403973509933774</v>
      </c>
      <c r="R530" s="5">
        <v>4.5055555555555555</v>
      </c>
      <c r="S530" s="5">
        <v>5.55</v>
      </c>
      <c r="T530" s="5">
        <v>13.821192052980127</v>
      </c>
      <c r="U530" s="5">
        <v>16.09777777777777</v>
      </c>
      <c r="V530" s="5">
        <v>18.009999999999998</v>
      </c>
      <c r="W530" s="5">
        <v>284.52317880794703</v>
      </c>
      <c r="X530" s="5">
        <v>303.2111111111111</v>
      </c>
      <c r="Y530" s="5">
        <v>411.4</v>
      </c>
      <c r="Z530" s="5">
        <v>0.0</v>
      </c>
      <c r="AA530" s="5"/>
      <c r="AB530" s="5"/>
      <c r="AC530" s="5"/>
      <c r="AD530" s="5"/>
      <c r="AE530" s="5"/>
      <c r="AF530" s="5"/>
      <c r="AG530" s="5"/>
      <c r="AH530" s="5">
        <v>0.0</v>
      </c>
      <c r="AI530" s="5">
        <v>0.0</v>
      </c>
      <c r="AJ530" s="5">
        <f t="shared" si="15"/>
        <v>0</v>
      </c>
      <c r="AK530" s="6">
        <v>0.0</v>
      </c>
    </row>
    <row r="531" ht="16.5" customHeight="1">
      <c r="A531" s="7">
        <v>44361.0</v>
      </c>
      <c r="B531" s="8">
        <v>9.672847682119206</v>
      </c>
      <c r="C531" s="8">
        <v>14.486666666666672</v>
      </c>
      <c r="D531" s="8">
        <v>21.55</v>
      </c>
      <c r="E531" s="8">
        <v>15.478145695364237</v>
      </c>
      <c r="F531" s="8">
        <v>20.38222222222222</v>
      </c>
      <c r="G531" s="8">
        <v>27.919999999999998</v>
      </c>
      <c r="H531" s="8">
        <v>4.1158940397351</v>
      </c>
      <c r="I531" s="8">
        <v>8.695555555555556</v>
      </c>
      <c r="J531" s="8">
        <v>15.52</v>
      </c>
      <c r="K531" s="8">
        <v>11.36225165562914</v>
      </c>
      <c r="L531" s="8">
        <v>11.686666666666664</v>
      </c>
      <c r="M531" s="8">
        <v>12.4</v>
      </c>
      <c r="N531" s="8">
        <v>62.954304635761616</v>
      </c>
      <c r="O531" s="8">
        <v>64.63666666666666</v>
      </c>
      <c r="P531" s="8">
        <v>73.7</v>
      </c>
      <c r="Q531" s="8">
        <v>3.4403973509933774</v>
      </c>
      <c r="R531" s="8">
        <v>4.5055555555555555</v>
      </c>
      <c r="S531" s="8">
        <v>2.9</v>
      </c>
      <c r="T531" s="8">
        <v>13.932450331125827</v>
      </c>
      <c r="U531" s="8">
        <v>16.19555555555555</v>
      </c>
      <c r="V531" s="8">
        <v>19.98</v>
      </c>
      <c r="W531" s="8">
        <v>286.74834437086093</v>
      </c>
      <c r="X531" s="8">
        <v>308.47777777777776</v>
      </c>
      <c r="Y531" s="8">
        <v>365.1</v>
      </c>
      <c r="Z531" s="8">
        <v>2.15</v>
      </c>
      <c r="AA531" s="8">
        <v>9.0</v>
      </c>
      <c r="AB531" s="8">
        <v>2.0</v>
      </c>
      <c r="AC531" s="8">
        <v>2.0</v>
      </c>
      <c r="AD531" s="8">
        <v>5.0</v>
      </c>
      <c r="AE531" s="8">
        <v>0.0</v>
      </c>
      <c r="AF531" s="8">
        <v>0.0</v>
      </c>
      <c r="AG531" s="8">
        <v>18.0</v>
      </c>
      <c r="AH531" s="8">
        <v>42716.6081374872</v>
      </c>
      <c r="AI531" s="8">
        <v>25300.0</v>
      </c>
      <c r="AJ531" s="8">
        <f t="shared" si="15"/>
        <v>60909888</v>
      </c>
      <c r="AK531" s="9">
        <v>6.7904E7</v>
      </c>
    </row>
    <row r="532" ht="16.5" customHeight="1">
      <c r="A532" s="4">
        <v>44362.0</v>
      </c>
      <c r="B532" s="5">
        <v>9.803311258278146</v>
      </c>
      <c r="C532" s="5">
        <v>14.605555555555561</v>
      </c>
      <c r="D532" s="5">
        <v>22.0</v>
      </c>
      <c r="E532" s="5">
        <v>15.608609271523179</v>
      </c>
      <c r="F532" s="5">
        <v>20.52</v>
      </c>
      <c r="G532" s="5">
        <v>28.4</v>
      </c>
      <c r="H532" s="5">
        <v>4.254966887417218</v>
      </c>
      <c r="I532" s="5">
        <v>8.834444444444445</v>
      </c>
      <c r="J532" s="5">
        <v>16.000000000000004</v>
      </c>
      <c r="K532" s="5">
        <v>11.35364238410596</v>
      </c>
      <c r="L532" s="5">
        <v>11.685555555555554</v>
      </c>
      <c r="M532" s="5">
        <v>12.4</v>
      </c>
      <c r="N532" s="5">
        <v>63.20662251655632</v>
      </c>
      <c r="O532" s="5">
        <v>64.83222222222221</v>
      </c>
      <c r="P532" s="5">
        <v>74.99999999999999</v>
      </c>
      <c r="Q532" s="5">
        <v>3.4403973509933774</v>
      </c>
      <c r="R532" s="5">
        <v>4.5055555555555555</v>
      </c>
      <c r="S532" s="5">
        <v>2.85</v>
      </c>
      <c r="T532" s="5">
        <v>13.993377483443705</v>
      </c>
      <c r="U532" s="5">
        <v>16.194444444444436</v>
      </c>
      <c r="V532" s="5">
        <v>19.37</v>
      </c>
      <c r="W532" s="5">
        <v>287.64900662251654</v>
      </c>
      <c r="X532" s="5">
        <v>309.05555555555554</v>
      </c>
      <c r="Y532" s="5">
        <v>353.2</v>
      </c>
      <c r="Z532" s="5">
        <v>1.37</v>
      </c>
      <c r="AA532" s="5">
        <v>4.0</v>
      </c>
      <c r="AB532" s="5">
        <v>3.0</v>
      </c>
      <c r="AC532" s="5">
        <v>2.0</v>
      </c>
      <c r="AD532" s="5">
        <v>9.0</v>
      </c>
      <c r="AE532" s="5">
        <v>0.0</v>
      </c>
      <c r="AF532" s="5">
        <v>0.0</v>
      </c>
      <c r="AG532" s="5">
        <v>18.0</v>
      </c>
      <c r="AH532" s="5">
        <v>33316.68839472387</v>
      </c>
      <c r="AI532" s="5">
        <v>27300.0</v>
      </c>
      <c r="AJ532" s="5">
        <f t="shared" si="15"/>
        <v>44235106.5</v>
      </c>
      <c r="AK532" s="6">
        <v>4.93145E7</v>
      </c>
    </row>
    <row r="533" ht="16.5" customHeight="1">
      <c r="A533" s="7">
        <v>44363.0</v>
      </c>
      <c r="B533" s="8">
        <v>9.911920529801327</v>
      </c>
      <c r="C533" s="8">
        <v>14.740000000000007</v>
      </c>
      <c r="D533" s="8">
        <v>22.17</v>
      </c>
      <c r="E533" s="8">
        <v>15.684768211920531</v>
      </c>
      <c r="F533" s="8">
        <v>20.586666666666666</v>
      </c>
      <c r="G533" s="8">
        <v>27.939999999999998</v>
      </c>
      <c r="H533" s="8">
        <v>4.38476821192053</v>
      </c>
      <c r="I533" s="8">
        <v>9.031111111111112</v>
      </c>
      <c r="J533" s="8">
        <v>16.96</v>
      </c>
      <c r="K533" s="8">
        <v>11.299999999999999</v>
      </c>
      <c r="L533" s="8">
        <v>11.555555555555554</v>
      </c>
      <c r="M533" s="8">
        <v>10.98</v>
      </c>
      <c r="N533" s="8">
        <v>63.362251655629166</v>
      </c>
      <c r="O533" s="8">
        <v>65.00333333333332</v>
      </c>
      <c r="P533" s="8">
        <v>77.02</v>
      </c>
      <c r="Q533" s="8">
        <v>3.447019867549669</v>
      </c>
      <c r="R533" s="8">
        <v>4.516666666666667</v>
      </c>
      <c r="S533" s="8">
        <v>2.95</v>
      </c>
      <c r="T533" s="8">
        <v>14.0046357615894</v>
      </c>
      <c r="U533" s="8">
        <v>16.048888888888882</v>
      </c>
      <c r="V533" s="8">
        <v>17.479999999999997</v>
      </c>
      <c r="W533" s="8">
        <v>292.52317880794703</v>
      </c>
      <c r="X533" s="8">
        <v>317.23333333333335</v>
      </c>
      <c r="Y533" s="8">
        <v>413.0</v>
      </c>
      <c r="Z533" s="8">
        <v>1.77</v>
      </c>
      <c r="AA533" s="8">
        <v>4.0</v>
      </c>
      <c r="AB533" s="8">
        <v>2.0</v>
      </c>
      <c r="AC533" s="8">
        <v>2.0</v>
      </c>
      <c r="AD533" s="8">
        <v>6.0</v>
      </c>
      <c r="AE533" s="8">
        <v>0.0</v>
      </c>
      <c r="AF533" s="8">
        <v>0.0</v>
      </c>
      <c r="AG533" s="8">
        <v>14.0</v>
      </c>
      <c r="AH533" s="8">
        <v>27478.80299693313</v>
      </c>
      <c r="AI533" s="8">
        <v>20860.0</v>
      </c>
      <c r="AJ533" s="8">
        <f t="shared" si="15"/>
        <v>35315069.4</v>
      </c>
      <c r="AK533" s="9">
        <v>3.93702E7</v>
      </c>
    </row>
    <row r="534" ht="16.5" customHeight="1">
      <c r="A534" s="4">
        <v>44364.0</v>
      </c>
      <c r="B534" s="5">
        <v>10.060264900662254</v>
      </c>
      <c r="C534" s="5">
        <v>14.87444444444445</v>
      </c>
      <c r="D534" s="5">
        <v>22.17</v>
      </c>
      <c r="E534" s="5">
        <v>15.831788079470199</v>
      </c>
      <c r="F534" s="5">
        <v>20.717777777777776</v>
      </c>
      <c r="G534" s="5">
        <v>27.79</v>
      </c>
      <c r="H534" s="5">
        <v>4.529801324503312</v>
      </c>
      <c r="I534" s="5">
        <v>9.16</v>
      </c>
      <c r="J534" s="5">
        <v>16.999999999999996</v>
      </c>
      <c r="K534" s="5">
        <v>11.301986754966887</v>
      </c>
      <c r="L534" s="5">
        <v>11.557777777777778</v>
      </c>
      <c r="M534" s="5">
        <v>10.790000000000001</v>
      </c>
      <c r="N534" s="5">
        <v>63.541721854304654</v>
      </c>
      <c r="O534" s="5">
        <v>65.07222222222221</v>
      </c>
      <c r="P534" s="5">
        <v>77.42999999999998</v>
      </c>
      <c r="Q534" s="5">
        <v>3.447019867549669</v>
      </c>
      <c r="R534" s="5">
        <v>4.516666666666667</v>
      </c>
      <c r="S534" s="5">
        <v>2.95</v>
      </c>
      <c r="T534" s="5">
        <v>14.073509933774831</v>
      </c>
      <c r="U534" s="5">
        <v>16.155555555555548</v>
      </c>
      <c r="V534" s="5">
        <v>17.86</v>
      </c>
      <c r="W534" s="5">
        <v>296.7086092715232</v>
      </c>
      <c r="X534" s="5">
        <v>324.03333333333336</v>
      </c>
      <c r="Y534" s="5">
        <v>455.7</v>
      </c>
      <c r="Z534" s="5">
        <v>2.09</v>
      </c>
      <c r="AA534" s="5">
        <v>8.0</v>
      </c>
      <c r="AB534" s="5">
        <v>4.0</v>
      </c>
      <c r="AC534" s="5">
        <v>3.0</v>
      </c>
      <c r="AD534" s="5">
        <v>9.0</v>
      </c>
      <c r="AE534" s="5">
        <v>0.0</v>
      </c>
      <c r="AF534" s="5">
        <v>0.0</v>
      </c>
      <c r="AG534" s="5">
        <v>24.0</v>
      </c>
      <c r="AH534" s="5">
        <v>31869.91507584578</v>
      </c>
      <c r="AI534" s="5">
        <v>32550.0</v>
      </c>
      <c r="AJ534" s="5">
        <f t="shared" si="15"/>
        <v>66228918.6</v>
      </c>
      <c r="AK534" s="6">
        <v>7.38338E7</v>
      </c>
    </row>
    <row r="535" ht="16.5" customHeight="1">
      <c r="A535" s="7">
        <v>44365.0</v>
      </c>
      <c r="B535" s="8">
        <v>10.220529801324505</v>
      </c>
      <c r="C535" s="8">
        <v>14.970000000000004</v>
      </c>
      <c r="D535" s="8">
        <v>21.91</v>
      </c>
      <c r="E535" s="8">
        <v>15.988741721854304</v>
      </c>
      <c r="F535" s="8">
        <v>20.79222222222222</v>
      </c>
      <c r="G535" s="8">
        <v>27.209999999999997</v>
      </c>
      <c r="H535" s="8">
        <v>4.688079470198676</v>
      </c>
      <c r="I535" s="8">
        <v>9.26</v>
      </c>
      <c r="J535" s="8">
        <v>17.04</v>
      </c>
      <c r="K535" s="8">
        <v>11.30066225165563</v>
      </c>
      <c r="L535" s="8">
        <v>11.532222222222224</v>
      </c>
      <c r="M535" s="8">
        <v>10.17</v>
      </c>
      <c r="N535" s="8">
        <v>63.805960264900676</v>
      </c>
      <c r="O535" s="8">
        <v>65.21666666666665</v>
      </c>
      <c r="P535" s="8">
        <v>78.81999999999998</v>
      </c>
      <c r="Q535" s="8">
        <v>3.447019867549669</v>
      </c>
      <c r="R535" s="8">
        <v>4.516666666666667</v>
      </c>
      <c r="S535" s="8">
        <v>2.95</v>
      </c>
      <c r="T535" s="8">
        <v>14.047682119205295</v>
      </c>
      <c r="U535" s="8">
        <v>16.07444444444444</v>
      </c>
      <c r="V535" s="8">
        <v>17.0</v>
      </c>
      <c r="W535" s="8">
        <v>300.158940397351</v>
      </c>
      <c r="X535" s="8">
        <v>329.8222222222222</v>
      </c>
      <c r="Y535" s="8">
        <v>466.3</v>
      </c>
      <c r="Z535" s="8">
        <v>2.15</v>
      </c>
      <c r="AA535" s="8">
        <v>8.0</v>
      </c>
      <c r="AB535" s="8">
        <v>1.0</v>
      </c>
      <c r="AC535" s="8">
        <v>1.0</v>
      </c>
      <c r="AD535" s="8">
        <v>5.0</v>
      </c>
      <c r="AE535" s="8">
        <v>0.0</v>
      </c>
      <c r="AF535" s="8">
        <v>0.0</v>
      </c>
      <c r="AG535" s="8">
        <v>14.0</v>
      </c>
      <c r="AH535" s="8">
        <v>37851.38091109291</v>
      </c>
      <c r="AI535" s="8">
        <v>23190.0</v>
      </c>
      <c r="AJ535" s="8">
        <f t="shared" si="15"/>
        <v>55436752.8</v>
      </c>
      <c r="AK535" s="9">
        <v>6.18024E7</v>
      </c>
    </row>
    <row r="536" ht="16.5" customHeight="1">
      <c r="A536" s="4">
        <v>44366.0</v>
      </c>
      <c r="B536" s="5">
        <v>10.38609271523179</v>
      </c>
      <c r="C536" s="5">
        <v>15.105555555555558</v>
      </c>
      <c r="D536" s="5">
        <v>21.630000000000003</v>
      </c>
      <c r="E536" s="5">
        <v>16.13841059602649</v>
      </c>
      <c r="F536" s="5">
        <v>20.93333333333333</v>
      </c>
      <c r="G536" s="5">
        <v>26.589999999999996</v>
      </c>
      <c r="H536" s="5">
        <v>4.870860927152319</v>
      </c>
      <c r="I536" s="5">
        <v>9.402222222222223</v>
      </c>
      <c r="J536" s="5">
        <v>17.110000000000003</v>
      </c>
      <c r="K536" s="5">
        <v>11.267549668874173</v>
      </c>
      <c r="L536" s="5">
        <v>11.53111111111111</v>
      </c>
      <c r="M536" s="5">
        <v>9.48</v>
      </c>
      <c r="N536" s="5">
        <v>63.874172185430474</v>
      </c>
      <c r="O536" s="5">
        <v>65.15666666666665</v>
      </c>
      <c r="P536" s="5">
        <v>80.58</v>
      </c>
      <c r="Q536" s="5">
        <v>3.4503311258278146</v>
      </c>
      <c r="R536" s="5">
        <v>4.5</v>
      </c>
      <c r="S536" s="5">
        <v>3.0</v>
      </c>
      <c r="T536" s="5">
        <v>14.087417218543042</v>
      </c>
      <c r="U536" s="5">
        <v>16.125555555555547</v>
      </c>
      <c r="V536" s="5">
        <v>15.450000000000003</v>
      </c>
      <c r="W536" s="5">
        <v>298.8476821192053</v>
      </c>
      <c r="X536" s="5">
        <v>325.81111111111113</v>
      </c>
      <c r="Y536" s="5">
        <v>524.4</v>
      </c>
      <c r="Z536" s="5">
        <v>3.0</v>
      </c>
      <c r="AA536" s="5">
        <v>4.0</v>
      </c>
      <c r="AB536" s="5">
        <v>0.0</v>
      </c>
      <c r="AC536" s="5">
        <v>0.0</v>
      </c>
      <c r="AD536" s="5">
        <v>0.0</v>
      </c>
      <c r="AE536" s="5">
        <v>0.0</v>
      </c>
      <c r="AF536" s="5">
        <v>0.0</v>
      </c>
      <c r="AG536" s="5">
        <v>4.0</v>
      </c>
      <c r="AH536" s="5">
        <v>21663.71853361807</v>
      </c>
      <c r="AI536" s="5">
        <v>8390.0</v>
      </c>
      <c r="AJ536" s="5">
        <f t="shared" si="15"/>
        <v>15218502</v>
      </c>
      <c r="AK536" s="6">
        <v>1.6966E7</v>
      </c>
    </row>
    <row r="537" ht="16.5" customHeight="1">
      <c r="A537" s="7">
        <v>44367.0</v>
      </c>
      <c r="B537" s="8">
        <v>10.590728476821193</v>
      </c>
      <c r="C537" s="8">
        <v>15.290000000000001</v>
      </c>
      <c r="D537" s="8">
        <v>21.6</v>
      </c>
      <c r="E537" s="8">
        <v>16.34503311258278</v>
      </c>
      <c r="F537" s="8">
        <v>21.15888888888889</v>
      </c>
      <c r="G537" s="8">
        <v>26.589999999999996</v>
      </c>
      <c r="H537" s="8">
        <v>5.073509933774835</v>
      </c>
      <c r="I537" s="8">
        <v>9.545555555555556</v>
      </c>
      <c r="J537" s="8">
        <v>17.04</v>
      </c>
      <c r="K537" s="8">
        <v>11.271523178807946</v>
      </c>
      <c r="L537" s="8">
        <v>11.613333333333332</v>
      </c>
      <c r="M537" s="8">
        <v>9.55</v>
      </c>
      <c r="N537" s="8">
        <v>63.96092715231789</v>
      </c>
      <c r="O537" s="8">
        <v>65.05777777777777</v>
      </c>
      <c r="P537" s="8">
        <v>79.67</v>
      </c>
      <c r="Q537" s="8">
        <v>3.437086092715232</v>
      </c>
      <c r="R537" s="8">
        <v>4.5</v>
      </c>
      <c r="S537" s="8">
        <v>3.0</v>
      </c>
      <c r="T537" s="8">
        <v>14.190066225165559</v>
      </c>
      <c r="U537" s="8">
        <v>16.33888888888888</v>
      </c>
      <c r="V537" s="8">
        <v>15.9</v>
      </c>
      <c r="W537" s="8">
        <v>296.74834437086093</v>
      </c>
      <c r="X537" s="8">
        <v>319.4222222222222</v>
      </c>
      <c r="Y537" s="8">
        <v>504.2</v>
      </c>
      <c r="Z537" s="8">
        <v>0.0</v>
      </c>
      <c r="AA537" s="8"/>
      <c r="AB537" s="8"/>
      <c r="AC537" s="8"/>
      <c r="AD537" s="8"/>
      <c r="AE537" s="8"/>
      <c r="AF537" s="8"/>
      <c r="AG537" s="8"/>
      <c r="AH537" s="8">
        <v>0.0</v>
      </c>
      <c r="AI537" s="8">
        <v>0.0</v>
      </c>
      <c r="AJ537" s="8">
        <f t="shared" si="15"/>
        <v>0</v>
      </c>
      <c r="AK537" s="9">
        <v>0.0</v>
      </c>
    </row>
    <row r="538" ht="16.5" customHeight="1">
      <c r="A538" s="4">
        <v>44368.0</v>
      </c>
      <c r="B538" s="5">
        <v>10.770860927152318</v>
      </c>
      <c r="C538" s="5">
        <v>15.482222222222227</v>
      </c>
      <c r="D538" s="5">
        <v>21.590000000000003</v>
      </c>
      <c r="E538" s="5">
        <v>16.511258278145693</v>
      </c>
      <c r="F538" s="5">
        <v>21.37888888888889</v>
      </c>
      <c r="G538" s="5">
        <v>26.72</v>
      </c>
      <c r="H538" s="5">
        <v>5.243708609271523</v>
      </c>
      <c r="I538" s="5">
        <v>9.692222222222222</v>
      </c>
      <c r="J538" s="5">
        <v>16.770000000000003</v>
      </c>
      <c r="K538" s="5">
        <v>11.267549668874173</v>
      </c>
      <c r="L538" s="5">
        <v>11.686666666666666</v>
      </c>
      <c r="M538" s="5">
        <v>9.95</v>
      </c>
      <c r="N538" s="5">
        <v>64.00463576158943</v>
      </c>
      <c r="O538" s="5">
        <v>64.95777777777776</v>
      </c>
      <c r="P538" s="5">
        <v>78.84</v>
      </c>
      <c r="Q538" s="5">
        <v>3.4304635761589406</v>
      </c>
      <c r="R538" s="5">
        <v>4.5</v>
      </c>
      <c r="S538" s="5">
        <v>2.9</v>
      </c>
      <c r="T538" s="5">
        <v>14.268874172185427</v>
      </c>
      <c r="U538" s="5">
        <v>16.39666666666666</v>
      </c>
      <c r="V538" s="5">
        <v>16.43</v>
      </c>
      <c r="W538" s="5">
        <v>294.841059602649</v>
      </c>
      <c r="X538" s="5">
        <v>321.75555555555553</v>
      </c>
      <c r="Y538" s="5">
        <v>475.7</v>
      </c>
      <c r="Z538" s="5">
        <v>1.75</v>
      </c>
      <c r="AA538" s="5">
        <v>12.0</v>
      </c>
      <c r="AB538" s="5">
        <v>5.0</v>
      </c>
      <c r="AC538" s="5">
        <v>4.0</v>
      </c>
      <c r="AD538" s="5">
        <v>18.0</v>
      </c>
      <c r="AE538" s="5">
        <v>0.0</v>
      </c>
      <c r="AF538" s="5">
        <v>0.0</v>
      </c>
      <c r="AG538" s="5">
        <v>39.0</v>
      </c>
      <c r="AH538" s="5">
        <v>24754.52382098807</v>
      </c>
      <c r="AI538" s="5">
        <v>45620.0</v>
      </c>
      <c r="AJ538" s="5">
        <f t="shared" si="15"/>
        <v>73601182.2</v>
      </c>
      <c r="AK538" s="6">
        <v>8.20526E7</v>
      </c>
    </row>
    <row r="539" ht="16.5" customHeight="1">
      <c r="A539" s="7">
        <v>44369.0</v>
      </c>
      <c r="B539" s="8">
        <v>10.915894039735099</v>
      </c>
      <c r="C539" s="8">
        <v>15.632222222222223</v>
      </c>
      <c r="D539" s="8">
        <v>21.730000000000004</v>
      </c>
      <c r="E539" s="8">
        <v>16.654304635761587</v>
      </c>
      <c r="F539" s="8">
        <v>21.508888888888887</v>
      </c>
      <c r="G539" s="8">
        <v>27.080000000000002</v>
      </c>
      <c r="H539" s="8">
        <v>5.398675496688742</v>
      </c>
      <c r="I539" s="8">
        <v>9.87888888888889</v>
      </c>
      <c r="J539" s="8">
        <v>16.57</v>
      </c>
      <c r="K539" s="8">
        <v>11.255629139072848</v>
      </c>
      <c r="L539" s="8">
        <v>11.629999999999997</v>
      </c>
      <c r="M539" s="8">
        <v>10.51</v>
      </c>
      <c r="N539" s="8">
        <v>63.997350993377495</v>
      </c>
      <c r="O539" s="8">
        <v>65.34555555555553</v>
      </c>
      <c r="P539" s="8">
        <v>76.76000000000002</v>
      </c>
      <c r="Q539" s="8">
        <v>3.4172185430463577</v>
      </c>
      <c r="R539" s="8">
        <v>4.5055555555555555</v>
      </c>
      <c r="S539" s="8">
        <v>0.2</v>
      </c>
      <c r="T539" s="8">
        <v>14.376158940397346</v>
      </c>
      <c r="U539" s="8">
        <v>16.44888888888888</v>
      </c>
      <c r="V539" s="8">
        <v>18.01</v>
      </c>
      <c r="W539" s="8">
        <v>291.71523178807945</v>
      </c>
      <c r="X539" s="8">
        <v>325.76666666666665</v>
      </c>
      <c r="Y539" s="8">
        <v>420.6</v>
      </c>
      <c r="Z539" s="8">
        <v>1.47</v>
      </c>
      <c r="AA539" s="8">
        <v>11.0</v>
      </c>
      <c r="AB539" s="8">
        <v>6.0</v>
      </c>
      <c r="AC539" s="8">
        <v>3.0</v>
      </c>
      <c r="AD539" s="8">
        <v>14.0</v>
      </c>
      <c r="AE539" s="8">
        <v>0.0</v>
      </c>
      <c r="AF539" s="8">
        <v>0.0</v>
      </c>
      <c r="AG539" s="8">
        <v>34.0</v>
      </c>
      <c r="AH539" s="8">
        <v>25621.7031813792</v>
      </c>
      <c r="AI539" s="8">
        <v>62660.0</v>
      </c>
      <c r="AJ539" s="8">
        <f t="shared" si="15"/>
        <v>89726371.8</v>
      </c>
      <c r="AK539" s="9">
        <v>1.000294E8</v>
      </c>
    </row>
    <row r="540" ht="16.5" customHeight="1">
      <c r="A540" s="4">
        <v>44370.0</v>
      </c>
      <c r="B540" s="5">
        <v>11.003311258278146</v>
      </c>
      <c r="C540" s="5">
        <v>15.724444444444446</v>
      </c>
      <c r="D540" s="5">
        <v>21.35</v>
      </c>
      <c r="E540" s="5">
        <v>16.731788079470196</v>
      </c>
      <c r="F540" s="5">
        <v>21.56555555555556</v>
      </c>
      <c r="G540" s="5">
        <v>26.369999999999997</v>
      </c>
      <c r="H540" s="5">
        <v>5.494039735099338</v>
      </c>
      <c r="I540" s="5">
        <v>10.013333333333332</v>
      </c>
      <c r="J540" s="5">
        <v>16.580000000000002</v>
      </c>
      <c r="K540" s="5">
        <v>11.23774834437086</v>
      </c>
      <c r="L540" s="5">
        <v>11.552222222222218</v>
      </c>
      <c r="M540" s="5">
        <v>9.790000000000001</v>
      </c>
      <c r="N540" s="5">
        <v>63.982119205298034</v>
      </c>
      <c r="O540" s="5">
        <v>65.82333333333332</v>
      </c>
      <c r="P540" s="5">
        <v>77.57000000000001</v>
      </c>
      <c r="Q540" s="5">
        <v>3.506622516556291</v>
      </c>
      <c r="R540" s="5">
        <v>4.666666666666667</v>
      </c>
      <c r="S540" s="5">
        <v>1.65</v>
      </c>
      <c r="T540" s="5">
        <v>14.369536423841055</v>
      </c>
      <c r="U540" s="5">
        <v>16.313333333333325</v>
      </c>
      <c r="V540" s="5">
        <v>16.05</v>
      </c>
      <c r="W540" s="5">
        <v>288.47682119205297</v>
      </c>
      <c r="X540" s="5">
        <v>336.22222222222223</v>
      </c>
      <c r="Y540" s="5">
        <v>462.9</v>
      </c>
      <c r="Z540" s="5">
        <v>1.22</v>
      </c>
      <c r="AA540" s="5">
        <v>4.0</v>
      </c>
      <c r="AB540" s="5">
        <v>2.0</v>
      </c>
      <c r="AC540" s="5">
        <v>2.0</v>
      </c>
      <c r="AD540" s="5">
        <v>9.0</v>
      </c>
      <c r="AE540" s="5">
        <v>0.0</v>
      </c>
      <c r="AF540" s="5">
        <v>0.0</v>
      </c>
      <c r="AG540" s="5">
        <v>17.0</v>
      </c>
      <c r="AH540" s="5">
        <v>32173.90724447316</v>
      </c>
      <c r="AI540" s="5">
        <v>41320.0</v>
      </c>
      <c r="AJ540" s="5">
        <f t="shared" si="15"/>
        <v>59718044.1</v>
      </c>
      <c r="AK540" s="6">
        <v>6.65753E7</v>
      </c>
    </row>
    <row r="541" ht="16.5" customHeight="1">
      <c r="A541" s="7">
        <v>44371.0</v>
      </c>
      <c r="B541" s="8">
        <v>11.088741721854303</v>
      </c>
      <c r="C541" s="8">
        <v>15.782222222222224</v>
      </c>
      <c r="D541" s="8">
        <v>20.81</v>
      </c>
      <c r="E541" s="8">
        <v>16.817218543046355</v>
      </c>
      <c r="F541" s="8">
        <v>21.59111111111111</v>
      </c>
      <c r="G541" s="8">
        <v>25.46</v>
      </c>
      <c r="H541" s="8">
        <v>5.575496688741722</v>
      </c>
      <c r="I541" s="8">
        <v>10.108888888888888</v>
      </c>
      <c r="J541" s="8">
        <v>16.34</v>
      </c>
      <c r="K541" s="8">
        <v>11.241721854304634</v>
      </c>
      <c r="L541" s="8">
        <v>11.482222222222221</v>
      </c>
      <c r="M541" s="8">
        <v>9.12</v>
      </c>
      <c r="N541" s="8">
        <v>64.01788079470201</v>
      </c>
      <c r="O541" s="8">
        <v>65.97999999999999</v>
      </c>
      <c r="P541" s="8">
        <v>78.60000000000001</v>
      </c>
      <c r="Q541" s="8">
        <v>3.5099337748344372</v>
      </c>
      <c r="R541" s="8">
        <v>4.6722222222222225</v>
      </c>
      <c r="S541" s="8">
        <v>1.7</v>
      </c>
      <c r="T541" s="8">
        <v>14.417218543046351</v>
      </c>
      <c r="U541" s="8">
        <v>16.20555555555555</v>
      </c>
      <c r="V541" s="8">
        <v>14.569999999999999</v>
      </c>
      <c r="W541" s="8">
        <v>283.5298013245033</v>
      </c>
      <c r="X541" s="8">
        <v>343.7888888888889</v>
      </c>
      <c r="Y541" s="8">
        <v>483.6</v>
      </c>
      <c r="Z541" s="8">
        <v>1.72</v>
      </c>
      <c r="AA541" s="8">
        <v>10.0</v>
      </c>
      <c r="AB541" s="8">
        <v>6.0</v>
      </c>
      <c r="AC541" s="8">
        <v>3.0</v>
      </c>
      <c r="AD541" s="8">
        <v>15.0</v>
      </c>
      <c r="AE541" s="8">
        <v>0.0</v>
      </c>
      <c r="AF541" s="8">
        <v>0.0</v>
      </c>
      <c r="AG541" s="8">
        <v>33.0</v>
      </c>
      <c r="AH541" s="8">
        <v>27585.41276941203</v>
      </c>
      <c r="AI541" s="8">
        <v>43160.0</v>
      </c>
      <c r="AJ541" s="8">
        <f t="shared" si="15"/>
        <v>59140555.5</v>
      </c>
      <c r="AK541" s="9">
        <v>6.59315E7</v>
      </c>
    </row>
    <row r="542" ht="16.5" customHeight="1">
      <c r="A542" s="4">
        <v>44372.0</v>
      </c>
      <c r="B542" s="5">
        <v>11.196026490066224</v>
      </c>
      <c r="C542" s="5">
        <v>15.867777777777778</v>
      </c>
      <c r="D542" s="5">
        <v>20.64</v>
      </c>
      <c r="E542" s="5">
        <v>16.923841059602648</v>
      </c>
      <c r="F542" s="5">
        <v>21.66</v>
      </c>
      <c r="G542" s="5">
        <v>25.36</v>
      </c>
      <c r="H542" s="5">
        <v>5.674172185430463</v>
      </c>
      <c r="I542" s="5">
        <v>10.226666666666667</v>
      </c>
      <c r="J542" s="5">
        <v>16.140000000000004</v>
      </c>
      <c r="K542" s="5">
        <v>11.249668874172185</v>
      </c>
      <c r="L542" s="5">
        <v>11.43333333333333</v>
      </c>
      <c r="M542" s="5">
        <v>9.219999999999999</v>
      </c>
      <c r="N542" s="5">
        <v>64.05695364238414</v>
      </c>
      <c r="O542" s="5">
        <v>66.05222222222221</v>
      </c>
      <c r="P542" s="5">
        <v>78.78</v>
      </c>
      <c r="Q542" s="5">
        <v>3.5099337748344372</v>
      </c>
      <c r="R542" s="5">
        <v>4.6722222222222225</v>
      </c>
      <c r="S542" s="5">
        <v>1.7</v>
      </c>
      <c r="T542" s="5">
        <v>14.46556291390728</v>
      </c>
      <c r="U542" s="5">
        <v>16.238888888888884</v>
      </c>
      <c r="V542" s="5">
        <v>14.55</v>
      </c>
      <c r="W542" s="5">
        <v>279.112582781457</v>
      </c>
      <c r="X542" s="5">
        <v>345.8666666666667</v>
      </c>
      <c r="Y542" s="5">
        <v>489.0</v>
      </c>
      <c r="Z542" s="5">
        <v>2.4</v>
      </c>
      <c r="AA542" s="5">
        <v>9.0</v>
      </c>
      <c r="AB542" s="5">
        <v>3.0</v>
      </c>
      <c r="AC542" s="5">
        <v>2.0</v>
      </c>
      <c r="AD542" s="5">
        <v>5.0</v>
      </c>
      <c r="AE542" s="5">
        <v>0.0</v>
      </c>
      <c r="AF542" s="5">
        <v>0.0</v>
      </c>
      <c r="AG542" s="5">
        <v>18.0</v>
      </c>
      <c r="AH542" s="5">
        <v>27729.02700660273</v>
      </c>
      <c r="AI542" s="5">
        <v>27550.0</v>
      </c>
      <c r="AJ542" s="5">
        <f t="shared" si="15"/>
        <v>56670127.8</v>
      </c>
      <c r="AK542" s="6">
        <v>6.31774E7</v>
      </c>
    </row>
    <row r="543" ht="16.5" customHeight="1">
      <c r="A543" s="7">
        <v>44373.0</v>
      </c>
      <c r="B543" s="8">
        <v>11.316556291390729</v>
      </c>
      <c r="C543" s="8">
        <v>15.995555555555557</v>
      </c>
      <c r="D543" s="8">
        <v>20.819999999999997</v>
      </c>
      <c r="E543" s="8">
        <v>17.05165562913907</v>
      </c>
      <c r="F543" s="8">
        <v>21.815555555555555</v>
      </c>
      <c r="G543" s="8">
        <v>26.05</v>
      </c>
      <c r="H543" s="8">
        <v>5.791390728476821</v>
      </c>
      <c r="I543" s="8">
        <v>10.335555555555555</v>
      </c>
      <c r="J543" s="8">
        <v>15.979999999999999</v>
      </c>
      <c r="K543" s="8">
        <v>11.26026490066225</v>
      </c>
      <c r="L543" s="8">
        <v>11.479999999999999</v>
      </c>
      <c r="M543" s="8">
        <v>10.069999999999999</v>
      </c>
      <c r="N543" s="8">
        <v>64.08476821192056</v>
      </c>
      <c r="O543" s="8">
        <v>66.01555555555554</v>
      </c>
      <c r="P543" s="8">
        <v>78.24</v>
      </c>
      <c r="Q543" s="8">
        <v>3.5099337748344372</v>
      </c>
      <c r="R543" s="8">
        <v>4.166666666666667</v>
      </c>
      <c r="S543" s="8">
        <v>1.6</v>
      </c>
      <c r="T543" s="8">
        <v>14.539072847682114</v>
      </c>
      <c r="U543" s="8">
        <v>16.39333333333333</v>
      </c>
      <c r="V543" s="8">
        <v>15.970000000000002</v>
      </c>
      <c r="W543" s="8">
        <v>278.1324503311258</v>
      </c>
      <c r="X543" s="8">
        <v>346.65555555555557</v>
      </c>
      <c r="Y543" s="8">
        <v>480.5</v>
      </c>
      <c r="Z543" s="8">
        <v>3.0</v>
      </c>
      <c r="AA543" s="8">
        <v>2.0</v>
      </c>
      <c r="AB543" s="8">
        <v>0.0</v>
      </c>
      <c r="AC543" s="8">
        <v>0.0</v>
      </c>
      <c r="AD543" s="8">
        <v>0.0</v>
      </c>
      <c r="AE543" s="8">
        <v>0.0</v>
      </c>
      <c r="AF543" s="8">
        <v>0.0</v>
      </c>
      <c r="AG543" s="8">
        <v>2.0</v>
      </c>
      <c r="AH543" s="8">
        <v>24500.0</v>
      </c>
      <c r="AI543" s="8">
        <v>1700.0</v>
      </c>
      <c r="AJ543" s="8">
        <f t="shared" si="15"/>
        <v>3683082</v>
      </c>
      <c r="AK543" s="9">
        <v>4106000.0</v>
      </c>
    </row>
    <row r="544" ht="16.5" customHeight="1">
      <c r="A544" s="4">
        <v>44374.0</v>
      </c>
      <c r="B544" s="5">
        <v>11.430463576158942</v>
      </c>
      <c r="C544" s="5">
        <v>16.105555555555558</v>
      </c>
      <c r="D544" s="5">
        <v>20.86</v>
      </c>
      <c r="E544" s="5">
        <v>17.180794701986752</v>
      </c>
      <c r="F544" s="5">
        <v>21.939999999999998</v>
      </c>
      <c r="G544" s="5">
        <v>26.060000000000002</v>
      </c>
      <c r="H544" s="5">
        <v>5.901324503311258</v>
      </c>
      <c r="I544" s="5">
        <v>10.455555555555554</v>
      </c>
      <c r="J544" s="5">
        <v>16.27</v>
      </c>
      <c r="K544" s="5">
        <v>11.279470198675494</v>
      </c>
      <c r="L544" s="5">
        <v>11.48444444444444</v>
      </c>
      <c r="M544" s="5">
        <v>9.79</v>
      </c>
      <c r="N544" s="5">
        <v>64.0993377483444</v>
      </c>
      <c r="O544" s="5">
        <v>66.01999999999998</v>
      </c>
      <c r="P544" s="5">
        <v>79.01</v>
      </c>
      <c r="Q544" s="5">
        <v>3.543046357615894</v>
      </c>
      <c r="R544" s="5">
        <v>4.166666666666667</v>
      </c>
      <c r="S544" s="5">
        <v>2.35</v>
      </c>
      <c r="T544" s="5">
        <v>14.6046357615894</v>
      </c>
      <c r="U544" s="5">
        <v>16.451111111111103</v>
      </c>
      <c r="V544" s="5">
        <v>15.080000000000002</v>
      </c>
      <c r="W544" s="5">
        <v>278.03973509933775</v>
      </c>
      <c r="X544" s="5">
        <v>352.4</v>
      </c>
      <c r="Y544" s="5">
        <v>513.0</v>
      </c>
      <c r="Z544" s="5">
        <v>0.0</v>
      </c>
      <c r="AA544" s="5"/>
      <c r="AB544" s="5"/>
      <c r="AC544" s="5"/>
      <c r="AD544" s="5"/>
      <c r="AE544" s="5"/>
      <c r="AF544" s="5"/>
      <c r="AG544" s="5"/>
      <c r="AH544" s="5">
        <v>0.0</v>
      </c>
      <c r="AI544" s="5">
        <v>0.0</v>
      </c>
      <c r="AJ544" s="5">
        <f t="shared" si="15"/>
        <v>0</v>
      </c>
      <c r="AK544" s="6">
        <v>0.0</v>
      </c>
    </row>
    <row r="545" ht="16.5" customHeight="1">
      <c r="A545" s="7">
        <v>44375.0</v>
      </c>
      <c r="B545" s="8">
        <v>11.549668874172188</v>
      </c>
      <c r="C545" s="8">
        <v>16.20888888888889</v>
      </c>
      <c r="D545" s="8">
        <v>21.15</v>
      </c>
      <c r="E545" s="8">
        <v>17.3205298013245</v>
      </c>
      <c r="F545" s="8">
        <v>22.080000000000002</v>
      </c>
      <c r="G545" s="8">
        <v>26.75</v>
      </c>
      <c r="H545" s="8">
        <v>6.019205298013245</v>
      </c>
      <c r="I545" s="8">
        <v>10.563333333333333</v>
      </c>
      <c r="J545" s="8">
        <v>16.520000000000003</v>
      </c>
      <c r="K545" s="8">
        <v>11.301324503311255</v>
      </c>
      <c r="L545" s="8">
        <v>11.516666666666664</v>
      </c>
      <c r="M545" s="8">
        <v>10.229999999999999</v>
      </c>
      <c r="N545" s="8">
        <v>64.33377483443712</v>
      </c>
      <c r="O545" s="8">
        <v>66.57666666666664</v>
      </c>
      <c r="P545" s="8">
        <v>79.07</v>
      </c>
      <c r="Q545" s="8">
        <v>3.556291390728477</v>
      </c>
      <c r="R545" s="8">
        <v>4.188888888888889</v>
      </c>
      <c r="S545" s="8">
        <v>2.55</v>
      </c>
      <c r="T545" s="8">
        <v>14.660264900662245</v>
      </c>
      <c r="U545" s="8">
        <v>16.42555555555555</v>
      </c>
      <c r="V545" s="8">
        <v>16.009999999999998</v>
      </c>
      <c r="W545" s="8">
        <v>285.7417218543046</v>
      </c>
      <c r="X545" s="8">
        <v>365.4555555555556</v>
      </c>
      <c r="Y545" s="8">
        <v>578.4</v>
      </c>
      <c r="Z545" s="8">
        <v>2.08</v>
      </c>
      <c r="AA545" s="8">
        <v>19.0</v>
      </c>
      <c r="AB545" s="8">
        <v>6.0</v>
      </c>
      <c r="AC545" s="8">
        <v>4.0</v>
      </c>
      <c r="AD545" s="8">
        <v>12.0</v>
      </c>
      <c r="AE545" s="8">
        <v>0.0</v>
      </c>
      <c r="AF545" s="8">
        <v>0.0</v>
      </c>
      <c r="AG545" s="8">
        <v>39.0</v>
      </c>
      <c r="AH545" s="8">
        <v>29825.68377855069</v>
      </c>
      <c r="AI545" s="8">
        <v>51990.0</v>
      </c>
      <c r="AJ545" s="8">
        <f t="shared" si="15"/>
        <v>104339757.6</v>
      </c>
      <c r="AK545" s="9">
        <v>1.163208E8</v>
      </c>
    </row>
    <row r="546" ht="16.5" customHeight="1">
      <c r="A546" s="4">
        <v>44376.0</v>
      </c>
      <c r="B546" s="5">
        <v>11.703311258278147</v>
      </c>
      <c r="C546" s="5">
        <v>16.313333333333333</v>
      </c>
      <c r="D546" s="5">
        <v>21.249999999999996</v>
      </c>
      <c r="E546" s="5">
        <v>17.478145695364233</v>
      </c>
      <c r="F546" s="5">
        <v>22.166666666666668</v>
      </c>
      <c r="G546" s="5">
        <v>27.139999999999997</v>
      </c>
      <c r="H546" s="5">
        <v>6.192052980132449</v>
      </c>
      <c r="I546" s="5">
        <v>10.71111111111111</v>
      </c>
      <c r="J546" s="5">
        <v>16.54</v>
      </c>
      <c r="K546" s="5">
        <v>11.286092715231787</v>
      </c>
      <c r="L546" s="5">
        <v>11.455555555555556</v>
      </c>
      <c r="M546" s="5">
        <v>10.599999999999998</v>
      </c>
      <c r="N546" s="5">
        <v>64.50198675496692</v>
      </c>
      <c r="O546" s="5">
        <v>67.06666666666665</v>
      </c>
      <c r="P546" s="5">
        <v>78.89999999999999</v>
      </c>
      <c r="Q546" s="5">
        <v>3.6324503311258276</v>
      </c>
      <c r="R546" s="5">
        <v>4.316666666666666</v>
      </c>
      <c r="S546" s="5">
        <v>3.65</v>
      </c>
      <c r="T546" s="5">
        <v>14.711920529801318</v>
      </c>
      <c r="U546" s="5">
        <v>16.345555555555553</v>
      </c>
      <c r="V546" s="5">
        <v>16.669999999999998</v>
      </c>
      <c r="W546" s="5">
        <v>292.80132450331126</v>
      </c>
      <c r="X546" s="5">
        <v>378.52222222222224</v>
      </c>
      <c r="Y546" s="5">
        <v>634.2</v>
      </c>
      <c r="Z546" s="5">
        <v>1.31</v>
      </c>
      <c r="AA546" s="5">
        <v>8.0</v>
      </c>
      <c r="AB546" s="5">
        <v>4.0</v>
      </c>
      <c r="AC546" s="5">
        <v>3.0</v>
      </c>
      <c r="AD546" s="5">
        <v>13.0</v>
      </c>
      <c r="AE546" s="5">
        <v>0.0</v>
      </c>
      <c r="AF546" s="5">
        <v>0.0</v>
      </c>
      <c r="AG546" s="5">
        <v>28.0</v>
      </c>
      <c r="AH546" s="5">
        <v>33756.18149997209</v>
      </c>
      <c r="AI546" s="5">
        <v>49440.0</v>
      </c>
      <c r="AJ546" s="5">
        <f t="shared" si="15"/>
        <v>89057927.4</v>
      </c>
      <c r="AK546" s="6">
        <v>9.92842E7</v>
      </c>
    </row>
    <row r="547" ht="16.5" customHeight="1">
      <c r="A547" s="7">
        <v>44377.0</v>
      </c>
      <c r="B547" s="8">
        <v>11.903311258278148</v>
      </c>
      <c r="C547" s="8">
        <v>16.423333333333336</v>
      </c>
      <c r="D547" s="8">
        <v>21.189999999999998</v>
      </c>
      <c r="E547" s="8">
        <v>17.695364238410594</v>
      </c>
      <c r="F547" s="8">
        <v>22.24777777777778</v>
      </c>
      <c r="G547" s="8">
        <v>27.02</v>
      </c>
      <c r="H547" s="8">
        <v>6.376821192052979</v>
      </c>
      <c r="I547" s="8">
        <v>10.867777777777777</v>
      </c>
      <c r="J547" s="8">
        <v>16.560000000000002</v>
      </c>
      <c r="K547" s="8">
        <v>11.318543046357615</v>
      </c>
      <c r="L547" s="8">
        <v>11.379999999999997</v>
      </c>
      <c r="M547" s="8">
        <v>10.459999999999997</v>
      </c>
      <c r="N547" s="8">
        <v>64.81523178807949</v>
      </c>
      <c r="O547" s="8">
        <v>67.32333333333331</v>
      </c>
      <c r="P547" s="8">
        <v>80.59</v>
      </c>
      <c r="Q547" s="8">
        <v>3.6324503311258276</v>
      </c>
      <c r="R547" s="8">
        <v>4.316666666666666</v>
      </c>
      <c r="S547" s="8">
        <v>3.65</v>
      </c>
      <c r="T547" s="8">
        <v>14.761589403973504</v>
      </c>
      <c r="U547" s="8">
        <v>16.349999999999998</v>
      </c>
      <c r="V547" s="8">
        <v>16.020000000000003</v>
      </c>
      <c r="W547" s="8">
        <v>296.4569536423841</v>
      </c>
      <c r="X547" s="8">
        <v>384.65555555555557</v>
      </c>
      <c r="Y547" s="8">
        <v>689.4</v>
      </c>
      <c r="Z547" s="8">
        <v>1.44</v>
      </c>
      <c r="AA547" s="8">
        <v>9.0</v>
      </c>
      <c r="AB547" s="8">
        <v>5.0</v>
      </c>
      <c r="AC547" s="8">
        <v>4.0</v>
      </c>
      <c r="AD547" s="8">
        <v>15.0</v>
      </c>
      <c r="AE547" s="8">
        <v>0.0</v>
      </c>
      <c r="AF547" s="8">
        <v>0.0</v>
      </c>
      <c r="AG547" s="8">
        <v>33.0</v>
      </c>
      <c r="AH547" s="8">
        <v>33476.91359251388</v>
      </c>
      <c r="AI547" s="8">
        <v>52180.0</v>
      </c>
      <c r="AJ547" s="8">
        <f t="shared" si="15"/>
        <v>81875827.8</v>
      </c>
      <c r="AK547" s="9">
        <v>9.12774E7</v>
      </c>
    </row>
    <row r="548" ht="16.5" customHeight="1">
      <c r="A548" s="4">
        <v>44378.0</v>
      </c>
      <c r="B548" s="5">
        <v>12.068874172185433</v>
      </c>
      <c r="C548" s="5">
        <v>16.535555555555558</v>
      </c>
      <c r="D548" s="5">
        <v>21.1</v>
      </c>
      <c r="E548" s="5">
        <v>17.8364238410596</v>
      </c>
      <c r="F548" s="5">
        <v>22.32888888888889</v>
      </c>
      <c r="G548" s="5">
        <v>26.659999999999997</v>
      </c>
      <c r="H548" s="5">
        <v>6.573509933774834</v>
      </c>
      <c r="I548" s="5">
        <v>11.034444444444443</v>
      </c>
      <c r="J548" s="5">
        <v>17.06</v>
      </c>
      <c r="K548" s="5">
        <v>11.262913907284766</v>
      </c>
      <c r="L548" s="5">
        <v>11.294444444444444</v>
      </c>
      <c r="M548" s="5">
        <v>9.6</v>
      </c>
      <c r="N548" s="5">
        <v>65.06423841059605</v>
      </c>
      <c r="O548" s="5">
        <v>67.74888888888887</v>
      </c>
      <c r="P548" s="5">
        <v>82.81</v>
      </c>
      <c r="Q548" s="5">
        <v>3.6324503311258276</v>
      </c>
      <c r="R548" s="5">
        <v>4.316666666666666</v>
      </c>
      <c r="S548" s="5">
        <v>3.65</v>
      </c>
      <c r="T548" s="5">
        <v>14.770198675496681</v>
      </c>
      <c r="U548" s="5">
        <v>16.234444444444442</v>
      </c>
      <c r="V548" s="5">
        <v>14.449999999999998</v>
      </c>
      <c r="W548" s="5">
        <v>298.5165562913907</v>
      </c>
      <c r="X548" s="5">
        <v>388.1111111111111</v>
      </c>
      <c r="Y548" s="5">
        <v>699.5</v>
      </c>
      <c r="Z548" s="5">
        <v>1.82</v>
      </c>
      <c r="AA548" s="5">
        <v>16.0</v>
      </c>
      <c r="AB548" s="5">
        <v>4.0</v>
      </c>
      <c r="AC548" s="5">
        <v>2.0</v>
      </c>
      <c r="AD548" s="5">
        <v>9.0</v>
      </c>
      <c r="AE548" s="5">
        <v>0.0</v>
      </c>
      <c r="AF548" s="5">
        <v>0.0</v>
      </c>
      <c r="AG548" s="5">
        <v>31.0</v>
      </c>
      <c r="AH548" s="5">
        <v>37534.92230621535</v>
      </c>
      <c r="AI548" s="5">
        <v>55060.0</v>
      </c>
      <c r="AJ548" s="5">
        <f t="shared" ref="AJ548:AJ578" si="16">AK548*0.899</f>
        <v>101719512.6</v>
      </c>
      <c r="AK548" s="6">
        <v>1.131474E8</v>
      </c>
    </row>
    <row r="549" ht="16.5" customHeight="1">
      <c r="A549" s="7">
        <v>44379.0</v>
      </c>
      <c r="B549" s="8">
        <v>12.22649006622517</v>
      </c>
      <c r="C549" s="8">
        <v>16.655555555555562</v>
      </c>
      <c r="D549" s="8">
        <v>21.339999999999996</v>
      </c>
      <c r="E549" s="8">
        <v>17.984768211920525</v>
      </c>
      <c r="F549" s="8">
        <v>22.45555555555556</v>
      </c>
      <c r="G549" s="8">
        <v>26.929999999999996</v>
      </c>
      <c r="H549" s="8">
        <v>6.737086092715232</v>
      </c>
      <c r="I549" s="8">
        <v>11.164444444444444</v>
      </c>
      <c r="J549" s="8">
        <v>17.31</v>
      </c>
      <c r="K549" s="8">
        <v>11.247682119205296</v>
      </c>
      <c r="L549" s="8">
        <v>11.291111111111112</v>
      </c>
      <c r="M549" s="8">
        <v>9.62</v>
      </c>
      <c r="N549" s="8">
        <v>65.2384105960265</v>
      </c>
      <c r="O549" s="8">
        <v>68.01555555555554</v>
      </c>
      <c r="P549" s="8">
        <v>83.67999999999999</v>
      </c>
      <c r="Q549" s="8">
        <v>3.6324503311258276</v>
      </c>
      <c r="R549" s="8">
        <v>4.316666666666666</v>
      </c>
      <c r="S549" s="8">
        <v>3.6</v>
      </c>
      <c r="T549" s="8">
        <v>14.841721854304629</v>
      </c>
      <c r="U549" s="8">
        <v>16.286666666666665</v>
      </c>
      <c r="V549" s="8">
        <v>14.35</v>
      </c>
      <c r="W549" s="8">
        <v>300.5364238410596</v>
      </c>
      <c r="X549" s="8">
        <v>391.5</v>
      </c>
      <c r="Y549" s="8">
        <v>693.9</v>
      </c>
      <c r="Z549" s="8">
        <v>2.01</v>
      </c>
      <c r="AA549" s="8">
        <v>8.0</v>
      </c>
      <c r="AB549" s="8">
        <v>2.0</v>
      </c>
      <c r="AC549" s="8">
        <v>2.0</v>
      </c>
      <c r="AD549" s="8">
        <v>9.0</v>
      </c>
      <c r="AE549" s="8">
        <v>0.0</v>
      </c>
      <c r="AF549" s="8">
        <v>0.0</v>
      </c>
      <c r="AG549" s="8">
        <v>21.0</v>
      </c>
      <c r="AH549" s="8">
        <v>39668.32875862037</v>
      </c>
      <c r="AI549" s="8">
        <v>22300.0</v>
      </c>
      <c r="AJ549" s="8">
        <f t="shared" si="16"/>
        <v>48308034.7</v>
      </c>
      <c r="AK549" s="9">
        <v>5.37353E7</v>
      </c>
    </row>
    <row r="550" ht="16.5" customHeight="1">
      <c r="A550" s="4">
        <v>44380.0</v>
      </c>
      <c r="B550" s="5">
        <v>12.354966887417222</v>
      </c>
      <c r="C550" s="5">
        <v>16.76</v>
      </c>
      <c r="D550" s="5">
        <v>21.749999999999996</v>
      </c>
      <c r="E550" s="5">
        <v>18.11986754966887</v>
      </c>
      <c r="F550" s="5">
        <v>22.581111111111113</v>
      </c>
      <c r="G550" s="5">
        <v>27.57</v>
      </c>
      <c r="H550" s="5">
        <v>6.857615894039735</v>
      </c>
      <c r="I550" s="5">
        <v>11.237777777777776</v>
      </c>
      <c r="J550" s="5">
        <v>17.470000000000002</v>
      </c>
      <c r="K550" s="5">
        <v>11.262251655629138</v>
      </c>
      <c r="L550" s="5">
        <v>11.343333333333334</v>
      </c>
      <c r="M550" s="5">
        <v>10.1</v>
      </c>
      <c r="N550" s="5">
        <v>65.18609271523181</v>
      </c>
      <c r="O550" s="5">
        <v>67.98111111111109</v>
      </c>
      <c r="P550" s="5">
        <v>82.69000000000001</v>
      </c>
      <c r="Q550" s="5">
        <v>3.576158940397351</v>
      </c>
      <c r="R550" s="5">
        <v>3.7333333333333334</v>
      </c>
      <c r="S550" s="5">
        <v>2.15</v>
      </c>
      <c r="T550" s="5">
        <v>14.939072847682114</v>
      </c>
      <c r="U550" s="5">
        <v>16.44555555555555</v>
      </c>
      <c r="V550" s="5">
        <v>15.66</v>
      </c>
      <c r="W550" s="5">
        <v>295.8344370860927</v>
      </c>
      <c r="X550" s="5">
        <v>387.7</v>
      </c>
      <c r="Y550" s="5">
        <v>640.0</v>
      </c>
      <c r="Z550" s="5">
        <v>2.41</v>
      </c>
      <c r="AA550" s="5">
        <v>3.0</v>
      </c>
      <c r="AB550" s="5">
        <v>1.0</v>
      </c>
      <c r="AC550" s="5">
        <v>1.0</v>
      </c>
      <c r="AD550" s="5">
        <v>4.0</v>
      </c>
      <c r="AE550" s="5">
        <v>0.0</v>
      </c>
      <c r="AF550" s="5">
        <v>0.0</v>
      </c>
      <c r="AG550" s="5">
        <v>9.0</v>
      </c>
      <c r="AH550" s="5">
        <v>34592.89269692572</v>
      </c>
      <c r="AI550" s="5">
        <v>7110.0</v>
      </c>
      <c r="AJ550" s="5">
        <f t="shared" si="16"/>
        <v>19171354.8</v>
      </c>
      <c r="AK550" s="6">
        <v>2.13252E7</v>
      </c>
    </row>
    <row r="551" ht="16.5" customHeight="1">
      <c r="A551" s="7">
        <v>44381.0</v>
      </c>
      <c r="B551" s="8">
        <v>12.513245033112586</v>
      </c>
      <c r="C551" s="8">
        <v>16.887777777777778</v>
      </c>
      <c r="D551" s="8">
        <v>21.959999999999997</v>
      </c>
      <c r="E551" s="8">
        <v>18.252317880794703</v>
      </c>
      <c r="F551" s="8">
        <v>22.706666666666667</v>
      </c>
      <c r="G551" s="8">
        <v>27.689999999999998</v>
      </c>
      <c r="H551" s="8">
        <v>7.016556291390729</v>
      </c>
      <c r="I551" s="8">
        <v>11.403333333333332</v>
      </c>
      <c r="J551" s="8">
        <v>17.810000000000002</v>
      </c>
      <c r="K551" s="8">
        <v>11.235761589403971</v>
      </c>
      <c r="L551" s="8">
        <v>11.303333333333333</v>
      </c>
      <c r="M551" s="8">
        <v>9.879999999999999</v>
      </c>
      <c r="N551" s="8">
        <v>65.5337748344371</v>
      </c>
      <c r="O551" s="8">
        <v>68.06777777777775</v>
      </c>
      <c r="P551" s="8">
        <v>82.98</v>
      </c>
      <c r="Q551" s="8">
        <v>3.980132450331126</v>
      </c>
      <c r="R551" s="8">
        <v>4.2444444444444445</v>
      </c>
      <c r="S551" s="8">
        <v>8.2</v>
      </c>
      <c r="T551" s="8">
        <v>14.870198675496683</v>
      </c>
      <c r="U551" s="8">
        <v>16.424444444444443</v>
      </c>
      <c r="V551" s="8">
        <v>15.0</v>
      </c>
      <c r="W551" s="8">
        <v>302.0132450331126</v>
      </c>
      <c r="X551" s="8">
        <v>382.1777777777778</v>
      </c>
      <c r="Y551" s="8">
        <v>665.2</v>
      </c>
      <c r="Z551" s="8">
        <v>0.0</v>
      </c>
      <c r="AA551" s="8"/>
      <c r="AB551" s="8"/>
      <c r="AC551" s="8"/>
      <c r="AD551" s="8"/>
      <c r="AE551" s="8"/>
      <c r="AF551" s="8"/>
      <c r="AG551" s="8"/>
      <c r="AH551" s="8">
        <v>0.0</v>
      </c>
      <c r="AI551" s="8">
        <v>0.0</v>
      </c>
      <c r="AJ551" s="8">
        <f t="shared" si="16"/>
        <v>0</v>
      </c>
      <c r="AK551" s="9">
        <v>0.0</v>
      </c>
    </row>
    <row r="552" ht="16.5" customHeight="1">
      <c r="A552" s="4">
        <v>44382.0</v>
      </c>
      <c r="B552" s="5">
        <v>12.688079470198678</v>
      </c>
      <c r="C552" s="5">
        <v>17.047777777777778</v>
      </c>
      <c r="D552" s="5">
        <v>22.139999999999997</v>
      </c>
      <c r="E552" s="5">
        <v>18.420529801324502</v>
      </c>
      <c r="F552" s="5">
        <v>22.816666666666666</v>
      </c>
      <c r="G552" s="5">
        <v>27.589999999999996</v>
      </c>
      <c r="H552" s="5">
        <v>7.198013245033112</v>
      </c>
      <c r="I552" s="5">
        <v>11.604444444444443</v>
      </c>
      <c r="J552" s="5">
        <v>18.23</v>
      </c>
      <c r="K552" s="5">
        <v>11.22251655629139</v>
      </c>
      <c r="L552" s="5">
        <v>11.212222222222222</v>
      </c>
      <c r="M552" s="5">
        <v>9.36</v>
      </c>
      <c r="N552" s="5">
        <v>65.86026490066227</v>
      </c>
      <c r="O552" s="5">
        <v>68.4522222222222</v>
      </c>
      <c r="P552" s="5">
        <v>83.77000000000001</v>
      </c>
      <c r="Q552" s="5">
        <v>4.211920529801325</v>
      </c>
      <c r="R552" s="5">
        <v>4.633333333333334</v>
      </c>
      <c r="S552" s="5">
        <v>11.7</v>
      </c>
      <c r="T552" s="5">
        <v>14.821192052980127</v>
      </c>
      <c r="U552" s="5">
        <v>16.25222222222222</v>
      </c>
      <c r="V552" s="5">
        <v>13.73</v>
      </c>
      <c r="W552" s="5">
        <v>308.26490066225165</v>
      </c>
      <c r="X552" s="5">
        <v>390.0111111111111</v>
      </c>
      <c r="Y552" s="5">
        <v>740.6</v>
      </c>
      <c r="Z552" s="5">
        <v>1.54</v>
      </c>
      <c r="AA552" s="5">
        <v>12.0</v>
      </c>
      <c r="AB552" s="5">
        <v>5.0</v>
      </c>
      <c r="AC552" s="5">
        <v>5.0</v>
      </c>
      <c r="AD552" s="5">
        <v>15.0</v>
      </c>
      <c r="AE552" s="5">
        <v>0.0</v>
      </c>
      <c r="AF552" s="5">
        <v>0.0</v>
      </c>
      <c r="AG552" s="5">
        <v>37.0</v>
      </c>
      <c r="AH552" s="5">
        <v>29660.11374892851</v>
      </c>
      <c r="AI552" s="5">
        <v>66180.0</v>
      </c>
      <c r="AJ552" s="5">
        <f t="shared" si="16"/>
        <v>105825335.5</v>
      </c>
      <c r="AK552" s="6">
        <v>1.177145E8</v>
      </c>
    </row>
    <row r="553" ht="16.5" customHeight="1">
      <c r="A553" s="7">
        <v>44383.0</v>
      </c>
      <c r="B553" s="8">
        <v>12.849668874172188</v>
      </c>
      <c r="C553" s="8">
        <v>17.175555555555558</v>
      </c>
      <c r="D553" s="8">
        <v>22.24</v>
      </c>
      <c r="E553" s="8">
        <v>18.588079470198675</v>
      </c>
      <c r="F553" s="8">
        <v>22.904444444444444</v>
      </c>
      <c r="G553" s="8">
        <v>27.310000000000002</v>
      </c>
      <c r="H553" s="8">
        <v>7.359602649006621</v>
      </c>
      <c r="I553" s="8">
        <v>11.794444444444443</v>
      </c>
      <c r="J553" s="8">
        <v>18.53</v>
      </c>
      <c r="K553" s="8">
        <v>11.228476821192052</v>
      </c>
      <c r="L553" s="8">
        <v>11.11</v>
      </c>
      <c r="M553" s="8">
        <v>8.78</v>
      </c>
      <c r="N553" s="8">
        <v>66.1245033112583</v>
      </c>
      <c r="O553" s="8">
        <v>68.80999999999999</v>
      </c>
      <c r="P553" s="8">
        <v>83.75</v>
      </c>
      <c r="Q553" s="8">
        <v>4.218543046357616</v>
      </c>
      <c r="R553" s="8">
        <v>4.65</v>
      </c>
      <c r="S553" s="8">
        <v>11.85</v>
      </c>
      <c r="T553" s="8">
        <v>14.818543046357613</v>
      </c>
      <c r="U553" s="8">
        <v>16.195555555555554</v>
      </c>
      <c r="V553" s="8">
        <v>13.170000000000002</v>
      </c>
      <c r="W553" s="8">
        <v>309.1920529801325</v>
      </c>
      <c r="X553" s="8">
        <v>391.56666666666666</v>
      </c>
      <c r="Y553" s="8">
        <v>689.5</v>
      </c>
      <c r="Z553" s="8">
        <v>1.44</v>
      </c>
      <c r="AA553" s="8">
        <v>6.0</v>
      </c>
      <c r="AB553" s="8">
        <v>4.0</v>
      </c>
      <c r="AC553" s="8">
        <v>3.0</v>
      </c>
      <c r="AD553" s="8">
        <v>10.0</v>
      </c>
      <c r="AE553" s="8">
        <v>0.0</v>
      </c>
      <c r="AF553" s="8">
        <v>0.0</v>
      </c>
      <c r="AG553" s="8">
        <v>23.0</v>
      </c>
      <c r="AH553" s="8">
        <v>32964.39634199386</v>
      </c>
      <c r="AI553" s="8">
        <v>34516.0</v>
      </c>
      <c r="AJ553" s="8">
        <f t="shared" si="16"/>
        <v>50078165.7</v>
      </c>
      <c r="AK553" s="9">
        <v>5.57043E7</v>
      </c>
    </row>
    <row r="554" ht="16.5" customHeight="1">
      <c r="A554" s="4">
        <v>44384.0</v>
      </c>
      <c r="B554" s="5">
        <v>13.005298013245035</v>
      </c>
      <c r="C554" s="5">
        <v>17.275555555555556</v>
      </c>
      <c r="D554" s="5">
        <v>22.490000000000002</v>
      </c>
      <c r="E554" s="5">
        <v>18.72980132450331</v>
      </c>
      <c r="F554" s="5">
        <v>22.984444444444442</v>
      </c>
      <c r="G554" s="5">
        <v>27.470000000000006</v>
      </c>
      <c r="H554" s="5">
        <v>7.535761589403973</v>
      </c>
      <c r="I554" s="5">
        <v>11.948888888888888</v>
      </c>
      <c r="J554" s="5">
        <v>18.74</v>
      </c>
      <c r="K554" s="5">
        <v>11.194039735099336</v>
      </c>
      <c r="L554" s="5">
        <v>11.035555555555558</v>
      </c>
      <c r="M554" s="5">
        <v>8.73</v>
      </c>
      <c r="N554" s="5">
        <v>66.35562913907286</v>
      </c>
      <c r="O554" s="5">
        <v>69.38444444444443</v>
      </c>
      <c r="P554" s="5">
        <v>84.07999999999998</v>
      </c>
      <c r="Q554" s="5">
        <v>4.235099337748345</v>
      </c>
      <c r="R554" s="5">
        <v>4.677777777777778</v>
      </c>
      <c r="S554" s="5">
        <v>11.35</v>
      </c>
      <c r="T554" s="5">
        <v>14.833112582781451</v>
      </c>
      <c r="U554" s="5">
        <v>16.106666666666666</v>
      </c>
      <c r="V554" s="5">
        <v>13.220000000000002</v>
      </c>
      <c r="W554" s="5">
        <v>315.65562913907286</v>
      </c>
      <c r="X554" s="5">
        <v>402.4111111111111</v>
      </c>
      <c r="Y554" s="5">
        <v>691.4</v>
      </c>
      <c r="Z554" s="5">
        <v>1.11</v>
      </c>
      <c r="AA554" s="5">
        <v>4.0</v>
      </c>
      <c r="AB554" s="5">
        <v>4.0</v>
      </c>
      <c r="AC554" s="5">
        <v>4.0</v>
      </c>
      <c r="AD554" s="5">
        <v>17.0</v>
      </c>
      <c r="AE554" s="5">
        <v>0.0</v>
      </c>
      <c r="AF554" s="5">
        <v>0.0</v>
      </c>
      <c r="AG554" s="5">
        <v>22.0</v>
      </c>
      <c r="AH554" s="5">
        <v>20244.9980109361</v>
      </c>
      <c r="AI554" s="5">
        <v>40870.0</v>
      </c>
      <c r="AJ554" s="5">
        <f t="shared" si="16"/>
        <v>50087515.3</v>
      </c>
      <c r="AK554" s="6">
        <v>5.57147E7</v>
      </c>
    </row>
    <row r="555" ht="16.5" customHeight="1">
      <c r="A555" s="7">
        <v>44385.0</v>
      </c>
      <c r="B555" s="8">
        <v>13.135761589403977</v>
      </c>
      <c r="C555" s="8">
        <v>17.392222222222223</v>
      </c>
      <c r="D555" s="8">
        <v>22.72</v>
      </c>
      <c r="E555" s="8">
        <v>18.833774834437087</v>
      </c>
      <c r="F555" s="8">
        <v>23.07777777777778</v>
      </c>
      <c r="G555" s="8">
        <v>27.26</v>
      </c>
      <c r="H555" s="8">
        <v>7.686754966887418</v>
      </c>
      <c r="I555" s="8">
        <v>12.111111111111109</v>
      </c>
      <c r="J555" s="8">
        <v>19.11</v>
      </c>
      <c r="K555" s="8">
        <v>11.147019867549668</v>
      </c>
      <c r="L555" s="8">
        <v>10.966666666666667</v>
      </c>
      <c r="M555" s="8">
        <v>8.149999999999999</v>
      </c>
      <c r="N555" s="8">
        <v>66.58344370860928</v>
      </c>
      <c r="O555" s="8">
        <v>69.98555555555555</v>
      </c>
      <c r="P555" s="8">
        <v>84.71999999999998</v>
      </c>
      <c r="Q555" s="8">
        <v>4.6490066225165565</v>
      </c>
      <c r="R555" s="8">
        <v>5.372222222222222</v>
      </c>
      <c r="S555" s="8">
        <v>17.4</v>
      </c>
      <c r="T555" s="8">
        <v>14.809271523178804</v>
      </c>
      <c r="U555" s="8">
        <v>15.947777777777777</v>
      </c>
      <c r="V555" s="8">
        <v>12.190000000000001</v>
      </c>
      <c r="W555" s="8">
        <v>323.2317880794702</v>
      </c>
      <c r="X555" s="8">
        <v>414.8888888888889</v>
      </c>
      <c r="Y555" s="8">
        <v>688.3</v>
      </c>
      <c r="Z555" s="8">
        <v>1.65</v>
      </c>
      <c r="AA555" s="8">
        <v>7.0</v>
      </c>
      <c r="AB555" s="8">
        <v>4.0</v>
      </c>
      <c r="AC555" s="8">
        <v>3.0</v>
      </c>
      <c r="AD555" s="8">
        <v>14.0</v>
      </c>
      <c r="AE555" s="8">
        <v>0.0</v>
      </c>
      <c r="AF555" s="8">
        <v>0.0</v>
      </c>
      <c r="AG555" s="8">
        <v>28.0</v>
      </c>
      <c r="AH555" s="8">
        <v>21378.16198293397</v>
      </c>
      <c r="AI555" s="8">
        <v>34330.0</v>
      </c>
      <c r="AJ555" s="8">
        <f t="shared" si="16"/>
        <v>43834071.3</v>
      </c>
      <c r="AK555" s="9">
        <v>4.87587E7</v>
      </c>
    </row>
    <row r="556" ht="16.5" customHeight="1">
      <c r="A556" s="4">
        <v>44386.0</v>
      </c>
      <c r="B556" s="5">
        <v>13.253642384105964</v>
      </c>
      <c r="C556" s="5">
        <v>17.57111111111111</v>
      </c>
      <c r="D556" s="5">
        <v>23.06</v>
      </c>
      <c r="E556" s="5">
        <v>18.958940397350997</v>
      </c>
      <c r="F556" s="5">
        <v>23.26</v>
      </c>
      <c r="G556" s="5">
        <v>27.490000000000002</v>
      </c>
      <c r="H556" s="5">
        <v>7.816556291390727</v>
      </c>
      <c r="I556" s="5">
        <v>12.298888888888884</v>
      </c>
      <c r="J556" s="5">
        <v>19.389999999999997</v>
      </c>
      <c r="K556" s="5">
        <v>11.142384105960263</v>
      </c>
      <c r="L556" s="5">
        <v>10.96111111111111</v>
      </c>
      <c r="M556" s="5">
        <v>8.1</v>
      </c>
      <c r="N556" s="5">
        <v>66.82980132450334</v>
      </c>
      <c r="O556" s="5">
        <v>70.28555555555555</v>
      </c>
      <c r="P556" s="5">
        <v>84.87999999999998</v>
      </c>
      <c r="Q556" s="5">
        <v>5.105960264900662</v>
      </c>
      <c r="R556" s="5">
        <v>6.138888888888889</v>
      </c>
      <c r="S556" s="5">
        <v>23.15</v>
      </c>
      <c r="T556" s="5">
        <v>14.839072847682115</v>
      </c>
      <c r="U556" s="5">
        <v>15.986666666666666</v>
      </c>
      <c r="V556" s="5">
        <v>12.41</v>
      </c>
      <c r="W556" s="5">
        <v>327.4701986754967</v>
      </c>
      <c r="X556" s="5">
        <v>422.0</v>
      </c>
      <c r="Y556" s="5">
        <v>634.7</v>
      </c>
      <c r="Z556" s="5">
        <v>1.79</v>
      </c>
      <c r="AA556" s="5">
        <v>9.0</v>
      </c>
      <c r="AB556" s="5">
        <v>4.0</v>
      </c>
      <c r="AC556" s="5">
        <v>4.0</v>
      </c>
      <c r="AD556" s="5">
        <v>17.0</v>
      </c>
      <c r="AE556" s="5">
        <v>0.0</v>
      </c>
      <c r="AF556" s="5">
        <v>0.0</v>
      </c>
      <c r="AG556" s="5">
        <v>29.0</v>
      </c>
      <c r="AH556" s="5">
        <v>24055.44808472072</v>
      </c>
      <c r="AI556" s="5">
        <v>28150.0</v>
      </c>
      <c r="AJ556" s="5">
        <f t="shared" si="16"/>
        <v>38695207.5</v>
      </c>
      <c r="AK556" s="6">
        <v>4.30425E7</v>
      </c>
    </row>
    <row r="557" ht="16.5" customHeight="1">
      <c r="A557" s="7">
        <v>44387.0</v>
      </c>
      <c r="B557" s="8">
        <v>13.419205298013248</v>
      </c>
      <c r="C557" s="8">
        <v>17.732222222222223</v>
      </c>
      <c r="D557" s="8">
        <v>23.15</v>
      </c>
      <c r="E557" s="8">
        <v>19.13245033112583</v>
      </c>
      <c r="F557" s="8">
        <v>23.369999999999997</v>
      </c>
      <c r="G557" s="8">
        <v>27.340000000000003</v>
      </c>
      <c r="H557" s="8">
        <v>7.977483443708609</v>
      </c>
      <c r="I557" s="8">
        <v>12.517777777777773</v>
      </c>
      <c r="J557" s="8">
        <v>19.759999999999998</v>
      </c>
      <c r="K557" s="8">
        <v>11.154966887417219</v>
      </c>
      <c r="L557" s="8">
        <v>10.852222222222222</v>
      </c>
      <c r="M557" s="8">
        <v>7.580000000000001</v>
      </c>
      <c r="N557" s="8">
        <v>67.19602649006625</v>
      </c>
      <c r="O557" s="8">
        <v>70.59555555555555</v>
      </c>
      <c r="P557" s="8">
        <v>85.80999999999999</v>
      </c>
      <c r="Q557" s="8">
        <v>5.360927152317881</v>
      </c>
      <c r="R557" s="8">
        <v>6.566666666666666</v>
      </c>
      <c r="S557" s="8">
        <v>27.0</v>
      </c>
      <c r="T557" s="8">
        <v>14.824503311258274</v>
      </c>
      <c r="U557" s="8">
        <v>15.907777777777778</v>
      </c>
      <c r="V557" s="8">
        <v>11.55</v>
      </c>
      <c r="W557" s="8">
        <v>333.29801324503313</v>
      </c>
      <c r="X557" s="8">
        <v>430.5444444444444</v>
      </c>
      <c r="Y557" s="8">
        <v>667.5</v>
      </c>
      <c r="Z557" s="8">
        <v>0.0</v>
      </c>
      <c r="AA557" s="8"/>
      <c r="AB557" s="8"/>
      <c r="AC557" s="8"/>
      <c r="AD557" s="8"/>
      <c r="AE557" s="8"/>
      <c r="AF557" s="8"/>
      <c r="AG557" s="8"/>
      <c r="AH557" s="8">
        <v>0.0</v>
      </c>
      <c r="AI557" s="8">
        <v>0.0</v>
      </c>
      <c r="AJ557" s="8">
        <f t="shared" si="16"/>
        <v>0</v>
      </c>
      <c r="AK557" s="9">
        <v>0.0</v>
      </c>
    </row>
    <row r="558" ht="16.5" customHeight="1">
      <c r="A558" s="4">
        <v>44388.0</v>
      </c>
      <c r="B558" s="5">
        <v>13.580132450331128</v>
      </c>
      <c r="C558" s="5">
        <v>17.85888888888889</v>
      </c>
      <c r="D558" s="5">
        <v>23.300000000000004</v>
      </c>
      <c r="E558" s="5">
        <v>19.303311258278146</v>
      </c>
      <c r="F558" s="5">
        <v>23.462222222222216</v>
      </c>
      <c r="G558" s="5">
        <v>27.620000000000005</v>
      </c>
      <c r="H558" s="5">
        <v>8.147682119205296</v>
      </c>
      <c r="I558" s="5">
        <v>12.698888888888884</v>
      </c>
      <c r="J558" s="5">
        <v>19.830000000000002</v>
      </c>
      <c r="K558" s="5">
        <v>11.155629139072847</v>
      </c>
      <c r="L558" s="5">
        <v>10.763333333333332</v>
      </c>
      <c r="M558" s="5">
        <v>7.790000000000002</v>
      </c>
      <c r="N558" s="5">
        <v>67.54503311258279</v>
      </c>
      <c r="O558" s="5">
        <v>70.96111111111111</v>
      </c>
      <c r="P558" s="5">
        <v>86.17999999999999</v>
      </c>
      <c r="Q558" s="5">
        <v>5.450331125827814</v>
      </c>
      <c r="R558" s="5">
        <v>6.716666666666667</v>
      </c>
      <c r="S558" s="5">
        <v>28.35</v>
      </c>
      <c r="T558" s="5">
        <v>14.826490066225167</v>
      </c>
      <c r="U558" s="5">
        <v>15.845555555555555</v>
      </c>
      <c r="V558" s="5">
        <v>12.27</v>
      </c>
      <c r="W558" s="5">
        <v>340.3576158940397</v>
      </c>
      <c r="X558" s="5">
        <v>442.3888888888889</v>
      </c>
      <c r="Y558" s="5">
        <v>743.0</v>
      </c>
      <c r="Z558" s="5">
        <v>0.0</v>
      </c>
      <c r="AA558" s="5"/>
      <c r="AB558" s="5"/>
      <c r="AC558" s="5"/>
      <c r="AD558" s="5"/>
      <c r="AE558" s="5"/>
      <c r="AF558" s="5"/>
      <c r="AG558" s="5"/>
      <c r="AH558" s="5">
        <v>0.0</v>
      </c>
      <c r="AI558" s="5">
        <v>0.0</v>
      </c>
      <c r="AJ558" s="5">
        <f t="shared" si="16"/>
        <v>0</v>
      </c>
      <c r="AK558" s="6">
        <v>0.0</v>
      </c>
    </row>
    <row r="559" ht="16.5" customHeight="1">
      <c r="A559" s="7">
        <v>44389.0</v>
      </c>
      <c r="B559" s="8">
        <v>13.716556291390733</v>
      </c>
      <c r="C559" s="8">
        <v>17.99555555555556</v>
      </c>
      <c r="D559" s="8">
        <v>23.110000000000003</v>
      </c>
      <c r="E559" s="8">
        <v>19.451655629139076</v>
      </c>
      <c r="F559" s="8">
        <v>23.622222222222216</v>
      </c>
      <c r="G559" s="8">
        <v>27.339999999999996</v>
      </c>
      <c r="H559" s="8">
        <v>8.311920529801322</v>
      </c>
      <c r="I559" s="8">
        <v>12.835555555555551</v>
      </c>
      <c r="J559" s="8">
        <v>20.01</v>
      </c>
      <c r="K559" s="8">
        <v>11.139735099337747</v>
      </c>
      <c r="L559" s="8">
        <v>10.786666666666665</v>
      </c>
      <c r="M559" s="8">
        <v>7.33</v>
      </c>
      <c r="N559" s="8">
        <v>67.7655629139073</v>
      </c>
      <c r="O559" s="8">
        <v>71.2</v>
      </c>
      <c r="P559" s="8">
        <v>87.77</v>
      </c>
      <c r="Q559" s="8">
        <v>5.483443708609271</v>
      </c>
      <c r="R559" s="8">
        <v>6.294444444444444</v>
      </c>
      <c r="S559" s="8">
        <v>28.85</v>
      </c>
      <c r="T559" s="8">
        <v>14.8</v>
      </c>
      <c r="U559" s="8">
        <v>15.895555555555555</v>
      </c>
      <c r="V559" s="8">
        <v>10.9</v>
      </c>
      <c r="W559" s="8">
        <v>348.19867549668874</v>
      </c>
      <c r="X559" s="8">
        <v>447.22222222222223</v>
      </c>
      <c r="Y559" s="8">
        <v>830.9</v>
      </c>
      <c r="Z559" s="8">
        <v>1.57</v>
      </c>
      <c r="AA559" s="8">
        <v>7.0</v>
      </c>
      <c r="AB559" s="8">
        <v>6.0</v>
      </c>
      <c r="AC559" s="8">
        <v>4.0</v>
      </c>
      <c r="AD559" s="8">
        <v>18.0</v>
      </c>
      <c r="AE559" s="8">
        <v>0.0</v>
      </c>
      <c r="AF559" s="8">
        <v>0.0</v>
      </c>
      <c r="AG559" s="8">
        <v>28.0</v>
      </c>
      <c r="AH559" s="8">
        <v>33005.494002265</v>
      </c>
      <c r="AI559" s="8">
        <v>46990.0</v>
      </c>
      <c r="AJ559" s="8">
        <f t="shared" si="16"/>
        <v>72526825</v>
      </c>
      <c r="AK559" s="9">
        <v>8.0675E7</v>
      </c>
    </row>
    <row r="560" ht="16.5" customHeight="1">
      <c r="A560" s="4">
        <v>44390.0</v>
      </c>
      <c r="B560" s="5">
        <v>13.859602649006627</v>
      </c>
      <c r="C560" s="5">
        <v>18.14888888888889</v>
      </c>
      <c r="D560" s="5">
        <v>23.360000000000003</v>
      </c>
      <c r="E560" s="5">
        <v>19.59867549668874</v>
      </c>
      <c r="F560" s="5">
        <v>23.808888888888887</v>
      </c>
      <c r="G560" s="5">
        <v>27.74</v>
      </c>
      <c r="H560" s="5">
        <v>8.45894039735099</v>
      </c>
      <c r="I560" s="5">
        <v>12.982222222222218</v>
      </c>
      <c r="J560" s="5">
        <v>20.130000000000003</v>
      </c>
      <c r="K560" s="5">
        <v>11.139735099337747</v>
      </c>
      <c r="L560" s="5">
        <v>10.826666666666668</v>
      </c>
      <c r="M560" s="5">
        <v>7.609999999999999</v>
      </c>
      <c r="N560" s="5">
        <v>67.90264900662254</v>
      </c>
      <c r="O560" s="5">
        <v>71.31888888888889</v>
      </c>
      <c r="P560" s="5">
        <v>88.27</v>
      </c>
      <c r="Q560" s="5">
        <v>5.483443708609271</v>
      </c>
      <c r="R560" s="5">
        <v>6.211111111111111</v>
      </c>
      <c r="S560" s="5">
        <v>28.85</v>
      </c>
      <c r="T560" s="5">
        <v>14.881456953642386</v>
      </c>
      <c r="U560" s="5">
        <v>15.991111111111111</v>
      </c>
      <c r="V560" s="5">
        <v>11.47</v>
      </c>
      <c r="W560" s="5">
        <v>352.92715231788077</v>
      </c>
      <c r="X560" s="5">
        <v>447.1666666666667</v>
      </c>
      <c r="Y560" s="5">
        <v>862.1</v>
      </c>
      <c r="Z560" s="5">
        <v>1.34</v>
      </c>
      <c r="AA560" s="5">
        <v>7.0</v>
      </c>
      <c r="AB560" s="5">
        <v>6.0</v>
      </c>
      <c r="AC560" s="5">
        <v>6.0</v>
      </c>
      <c r="AD560" s="5">
        <v>29.0</v>
      </c>
      <c r="AE560" s="5">
        <v>6.0</v>
      </c>
      <c r="AF560" s="5">
        <v>0.0</v>
      </c>
      <c r="AG560" s="5">
        <v>32.0</v>
      </c>
      <c r="AH560" s="5">
        <v>23631.08058137958</v>
      </c>
      <c r="AI560" s="5">
        <v>45900.0</v>
      </c>
      <c r="AJ560" s="5">
        <f t="shared" si="16"/>
        <v>38901168.4</v>
      </c>
      <c r="AK560" s="6">
        <v>4.32716E7</v>
      </c>
    </row>
    <row r="561" ht="16.5" customHeight="1">
      <c r="A561" s="7">
        <v>44391.0</v>
      </c>
      <c r="B561" s="8">
        <v>14.001986754966891</v>
      </c>
      <c r="C561" s="8">
        <v>18.34444444444445</v>
      </c>
      <c r="D561" s="8">
        <v>23.970000000000006</v>
      </c>
      <c r="E561" s="8">
        <v>19.722516556291392</v>
      </c>
      <c r="F561" s="8">
        <v>24.01888888888889</v>
      </c>
      <c r="G561" s="8">
        <v>28.749999999999993</v>
      </c>
      <c r="H561" s="8">
        <v>8.615231788079468</v>
      </c>
      <c r="I561" s="8">
        <v>13.187777777777773</v>
      </c>
      <c r="J561" s="8">
        <v>20.55</v>
      </c>
      <c r="K561" s="8">
        <v>11.10728476821192</v>
      </c>
      <c r="L561" s="8">
        <v>10.831111111111111</v>
      </c>
      <c r="M561" s="8">
        <v>8.2</v>
      </c>
      <c r="N561" s="8">
        <v>68.10264900662254</v>
      </c>
      <c r="O561" s="8">
        <v>71.7488888888889</v>
      </c>
      <c r="P561" s="8">
        <v>87.6</v>
      </c>
      <c r="Q561" s="8">
        <v>5.483443708609271</v>
      </c>
      <c r="R561" s="8">
        <v>6.211111111111111</v>
      </c>
      <c r="S561" s="8">
        <v>22.75</v>
      </c>
      <c r="T561" s="8">
        <v>14.90463576158941</v>
      </c>
      <c r="U561" s="8">
        <v>15.931111111111113</v>
      </c>
      <c r="V561" s="8">
        <v>12.819999999999999</v>
      </c>
      <c r="W561" s="8">
        <v>356.158940397351</v>
      </c>
      <c r="X561" s="8">
        <v>452.5888888888889</v>
      </c>
      <c r="Y561" s="8">
        <v>817.6</v>
      </c>
      <c r="Z561" s="8">
        <v>1.19</v>
      </c>
      <c r="AA561" s="8">
        <v>7.0</v>
      </c>
      <c r="AB561" s="8">
        <v>8.0</v>
      </c>
      <c r="AC561" s="8">
        <v>6.0</v>
      </c>
      <c r="AD561" s="8">
        <v>23.0</v>
      </c>
      <c r="AE561" s="8">
        <v>7.0</v>
      </c>
      <c r="AF561" s="8">
        <v>0.0</v>
      </c>
      <c r="AG561" s="8">
        <v>24.0</v>
      </c>
      <c r="AH561" s="8">
        <v>29975.9949500125</v>
      </c>
      <c r="AI561" s="8">
        <v>54940.0</v>
      </c>
      <c r="AJ561" s="8">
        <f t="shared" si="16"/>
        <v>54663425.3</v>
      </c>
      <c r="AK561" s="9">
        <v>6.08047E7</v>
      </c>
    </row>
    <row r="562" ht="16.5" customHeight="1">
      <c r="A562" s="4">
        <v>44392.0</v>
      </c>
      <c r="B562" s="5">
        <v>14.14105960264901</v>
      </c>
      <c r="C562" s="5">
        <v>18.54222222222222</v>
      </c>
      <c r="D562" s="5">
        <v>24.41</v>
      </c>
      <c r="E562" s="5">
        <v>19.836423841059602</v>
      </c>
      <c r="F562" s="5">
        <v>24.194444444444443</v>
      </c>
      <c r="G562" s="5">
        <v>29.4</v>
      </c>
      <c r="H562" s="5">
        <v>8.772847682119203</v>
      </c>
      <c r="I562" s="5">
        <v>13.425555555555553</v>
      </c>
      <c r="J562" s="5">
        <v>20.91</v>
      </c>
      <c r="K562" s="5">
        <v>11.063576158940398</v>
      </c>
      <c r="L562" s="5">
        <v>10.76888888888889</v>
      </c>
      <c r="M562" s="5">
        <v>8.49</v>
      </c>
      <c r="N562" s="5">
        <v>68.36887417218543</v>
      </c>
      <c r="O562" s="5">
        <v>72.12</v>
      </c>
      <c r="P562" s="5">
        <v>87.14</v>
      </c>
      <c r="Q562" s="5">
        <v>5.483443708609271</v>
      </c>
      <c r="R562" s="5">
        <v>6.211111111111111</v>
      </c>
      <c r="S562" s="5">
        <v>19.25</v>
      </c>
      <c r="T562" s="5">
        <v>14.924503311258283</v>
      </c>
      <c r="U562" s="5">
        <v>15.909999999999998</v>
      </c>
      <c r="V562" s="5">
        <v>13.91</v>
      </c>
      <c r="W562" s="5">
        <v>358.6158940397351</v>
      </c>
      <c r="X562" s="5">
        <v>456.7111111111111</v>
      </c>
      <c r="Y562" s="5">
        <v>760.3</v>
      </c>
      <c r="Z562" s="5">
        <v>1.22</v>
      </c>
      <c r="AA562" s="5">
        <v>7.0</v>
      </c>
      <c r="AB562" s="5">
        <v>7.0</v>
      </c>
      <c r="AC562" s="5">
        <v>4.0</v>
      </c>
      <c r="AD562" s="5">
        <v>24.0</v>
      </c>
      <c r="AE562" s="5">
        <v>13.0</v>
      </c>
      <c r="AF562" s="5">
        <v>0.0</v>
      </c>
      <c r="AG562" s="5">
        <v>17.0</v>
      </c>
      <c r="AH562" s="5">
        <v>29252.62365157286</v>
      </c>
      <c r="AI562" s="5">
        <v>29552.0</v>
      </c>
      <c r="AJ562" s="5">
        <f t="shared" si="16"/>
        <v>30173047.1</v>
      </c>
      <c r="AK562" s="6">
        <v>3.35629E7</v>
      </c>
    </row>
    <row r="563" ht="16.5" customHeight="1">
      <c r="A563" s="7">
        <v>44393.0</v>
      </c>
      <c r="B563" s="8">
        <v>14.261589403973517</v>
      </c>
      <c r="C563" s="8">
        <v>18.717777777777776</v>
      </c>
      <c r="D563" s="8">
        <v>24.67</v>
      </c>
      <c r="E563" s="8">
        <v>19.97218543046358</v>
      </c>
      <c r="F563" s="8">
        <v>24.375555555555557</v>
      </c>
      <c r="G563" s="8">
        <v>30.060000000000002</v>
      </c>
      <c r="H563" s="8">
        <v>8.893377483443706</v>
      </c>
      <c r="I563" s="8">
        <v>13.608888888888886</v>
      </c>
      <c r="J563" s="8">
        <v>21.02</v>
      </c>
      <c r="K563" s="8">
        <v>11.07880794701987</v>
      </c>
      <c r="L563" s="8">
        <v>10.766666666666667</v>
      </c>
      <c r="M563" s="8">
        <v>9.04</v>
      </c>
      <c r="N563" s="8">
        <v>68.57748344370863</v>
      </c>
      <c r="O563" s="8">
        <v>72.33111111111111</v>
      </c>
      <c r="P563" s="8">
        <v>87.67</v>
      </c>
      <c r="Q563" s="8">
        <v>5.483443708609271</v>
      </c>
      <c r="R563" s="8">
        <v>6.205555555555556</v>
      </c>
      <c r="S563" s="8">
        <v>19.1</v>
      </c>
      <c r="T563" s="8">
        <v>14.97086092715232</v>
      </c>
      <c r="U563" s="8">
        <v>15.93222222222222</v>
      </c>
      <c r="V563" s="8">
        <v>13.889999999999997</v>
      </c>
      <c r="W563" s="8">
        <v>362.6225165562914</v>
      </c>
      <c r="X563" s="8">
        <v>463.96666666666664</v>
      </c>
      <c r="Y563" s="8">
        <v>824.6</v>
      </c>
      <c r="Z563" s="8">
        <v>1.96</v>
      </c>
      <c r="AA563" s="8">
        <v>26.0</v>
      </c>
      <c r="AB563" s="8">
        <v>10.0</v>
      </c>
      <c r="AC563" s="8">
        <v>6.0</v>
      </c>
      <c r="AD563" s="8">
        <v>24.0</v>
      </c>
      <c r="AE563" s="8">
        <v>26.0</v>
      </c>
      <c r="AF563" s="8">
        <v>0.0</v>
      </c>
      <c r="AG563" s="8">
        <v>26.0</v>
      </c>
      <c r="AH563" s="8">
        <v>22081.54492171452</v>
      </c>
      <c r="AI563" s="8">
        <v>31120.0</v>
      </c>
      <c r="AJ563" s="8">
        <f t="shared" si="16"/>
        <v>44348389.2</v>
      </c>
      <c r="AK563" s="9">
        <v>4.93308E7</v>
      </c>
    </row>
    <row r="564" ht="16.5" customHeight="1">
      <c r="A564" s="4">
        <v>44394.0</v>
      </c>
      <c r="B564" s="5">
        <v>14.413907284768218</v>
      </c>
      <c r="C564" s="5">
        <v>18.902222222222225</v>
      </c>
      <c r="D564" s="5">
        <v>24.9</v>
      </c>
      <c r="E564" s="5">
        <v>20.145695364238414</v>
      </c>
      <c r="F564" s="5">
        <v>24.575555555555553</v>
      </c>
      <c r="G564" s="5">
        <v>30.619999999999997</v>
      </c>
      <c r="H564" s="5">
        <v>9.058278145695361</v>
      </c>
      <c r="I564" s="5">
        <v>13.796666666666662</v>
      </c>
      <c r="J564" s="5">
        <v>21.059999999999995</v>
      </c>
      <c r="K564" s="5">
        <v>11.087417218543049</v>
      </c>
      <c r="L564" s="5">
        <v>10.77888888888889</v>
      </c>
      <c r="M564" s="5">
        <v>9.559999999999999</v>
      </c>
      <c r="N564" s="5">
        <v>68.66556291390728</v>
      </c>
      <c r="O564" s="5">
        <v>72.64111111111112</v>
      </c>
      <c r="P564" s="5">
        <v>86.67999999999999</v>
      </c>
      <c r="Q564" s="5">
        <v>5.4801324503311255</v>
      </c>
      <c r="R564" s="5">
        <v>6.205555555555556</v>
      </c>
      <c r="S564" s="5">
        <v>18.85</v>
      </c>
      <c r="T564" s="5">
        <v>15.052317880794705</v>
      </c>
      <c r="U564" s="5">
        <v>15.988888888888889</v>
      </c>
      <c r="V564" s="5">
        <v>14.91</v>
      </c>
      <c r="W564" s="5">
        <v>361.1655629139073</v>
      </c>
      <c r="X564" s="5">
        <v>467.3888888888889</v>
      </c>
      <c r="Y564" s="5">
        <v>763.8</v>
      </c>
      <c r="Z564" s="5">
        <v>1.96</v>
      </c>
      <c r="AA564" s="5">
        <v>11.0</v>
      </c>
      <c r="AB564" s="5">
        <v>5.0</v>
      </c>
      <c r="AC564" s="5">
        <v>4.0</v>
      </c>
      <c r="AD564" s="5">
        <v>15.0</v>
      </c>
      <c r="AE564" s="5">
        <v>23.0</v>
      </c>
      <c r="AF564" s="5">
        <v>0.0</v>
      </c>
      <c r="AG564" s="5">
        <v>5.0</v>
      </c>
      <c r="AH564" s="5">
        <v>21045.96437456965</v>
      </c>
      <c r="AI564" s="5">
        <v>12316.0</v>
      </c>
      <c r="AJ564" s="5">
        <f t="shared" si="16"/>
        <v>13588205.2</v>
      </c>
      <c r="AK564" s="6">
        <v>1.51148E7</v>
      </c>
    </row>
    <row r="565" ht="16.5" customHeight="1">
      <c r="A565" s="7">
        <v>44395.0</v>
      </c>
      <c r="B565" s="8">
        <v>14.613245033112587</v>
      </c>
      <c r="C565" s="8">
        <v>19.080000000000002</v>
      </c>
      <c r="D565" s="8">
        <v>25.1</v>
      </c>
      <c r="E565" s="8">
        <v>20.362251655629148</v>
      </c>
      <c r="F565" s="8">
        <v>24.74555555555556</v>
      </c>
      <c r="G565" s="8">
        <v>31.02</v>
      </c>
      <c r="H565" s="8">
        <v>9.248344370860924</v>
      </c>
      <c r="I565" s="8">
        <v>13.978888888888886</v>
      </c>
      <c r="J565" s="8">
        <v>21.08</v>
      </c>
      <c r="K565" s="8">
        <v>11.113907284768212</v>
      </c>
      <c r="L565" s="8">
        <v>10.766666666666667</v>
      </c>
      <c r="M565" s="8">
        <v>9.939999999999998</v>
      </c>
      <c r="N565" s="8">
        <v>68.85099337748345</v>
      </c>
      <c r="O565" s="8">
        <v>72.92333333333333</v>
      </c>
      <c r="P565" s="8">
        <v>85.42999999999999</v>
      </c>
      <c r="Q565" s="8">
        <v>5.4801324503311255</v>
      </c>
      <c r="R565" s="8">
        <v>6.205555555555556</v>
      </c>
      <c r="S565" s="8">
        <v>12.6</v>
      </c>
      <c r="T565" s="8">
        <v>15.110596026490068</v>
      </c>
      <c r="U565" s="8">
        <v>15.965555555555554</v>
      </c>
      <c r="V565" s="8">
        <v>15.889999999999997</v>
      </c>
      <c r="W565" s="8">
        <v>363.3377483443709</v>
      </c>
      <c r="X565" s="8">
        <v>471.03333333333336</v>
      </c>
      <c r="Y565" s="8">
        <v>682.2</v>
      </c>
      <c r="Z565" s="8">
        <v>0.0</v>
      </c>
      <c r="AA565" s="8"/>
      <c r="AB565" s="8"/>
      <c r="AC565" s="8"/>
      <c r="AD565" s="8"/>
      <c r="AE565" s="8"/>
      <c r="AF565" s="8"/>
      <c r="AG565" s="8"/>
      <c r="AH565" s="8">
        <v>0.0</v>
      </c>
      <c r="AI565" s="8">
        <v>0.0</v>
      </c>
      <c r="AJ565" s="8">
        <f t="shared" si="16"/>
        <v>0</v>
      </c>
      <c r="AK565" s="9">
        <v>0.0</v>
      </c>
    </row>
    <row r="566" ht="16.5" customHeight="1">
      <c r="A566" s="4">
        <v>44396.0</v>
      </c>
      <c r="B566" s="5">
        <v>14.837086092715236</v>
      </c>
      <c r="C566" s="5">
        <v>19.206666666666667</v>
      </c>
      <c r="D566" s="5">
        <v>25.229999999999997</v>
      </c>
      <c r="E566" s="5">
        <v>20.613907284768217</v>
      </c>
      <c r="F566" s="5">
        <v>24.883333333333333</v>
      </c>
      <c r="G566" s="5">
        <v>31.329999999999995</v>
      </c>
      <c r="H566" s="5">
        <v>9.456953642384104</v>
      </c>
      <c r="I566" s="5">
        <v>14.12222222222222</v>
      </c>
      <c r="J566" s="5">
        <v>21.139999999999997</v>
      </c>
      <c r="K566" s="5">
        <v>11.156953642384106</v>
      </c>
      <c r="L566" s="5">
        <v>10.761111111111113</v>
      </c>
      <c r="M566" s="5">
        <v>10.19</v>
      </c>
      <c r="N566" s="5">
        <v>69.09470198675496</v>
      </c>
      <c r="O566" s="5">
        <v>73.42333333333333</v>
      </c>
      <c r="P566" s="5">
        <v>84.69999999999999</v>
      </c>
      <c r="Q566" s="5">
        <v>5.486754966887418</v>
      </c>
      <c r="R566" s="5">
        <v>6.216666666666667</v>
      </c>
      <c r="S566" s="5">
        <v>5.8</v>
      </c>
      <c r="T566" s="5">
        <v>15.134437086092717</v>
      </c>
      <c r="U566" s="5">
        <v>15.935555555555556</v>
      </c>
      <c r="V566" s="5">
        <v>16.169999999999998</v>
      </c>
      <c r="W566" s="5">
        <v>364.9006622516556</v>
      </c>
      <c r="X566" s="5">
        <v>473.65555555555557</v>
      </c>
      <c r="Y566" s="5">
        <v>641.8</v>
      </c>
      <c r="Z566" s="5">
        <v>1.47</v>
      </c>
      <c r="AA566" s="5">
        <v>24.0</v>
      </c>
      <c r="AB566" s="5">
        <v>12.0</v>
      </c>
      <c r="AC566" s="5">
        <v>8.0</v>
      </c>
      <c r="AD566" s="5">
        <v>33.0</v>
      </c>
      <c r="AE566" s="5">
        <v>30.0</v>
      </c>
      <c r="AF566" s="5">
        <v>0.0</v>
      </c>
      <c r="AG566" s="5">
        <v>30.0</v>
      </c>
      <c r="AH566" s="5">
        <v>25514.51528339177</v>
      </c>
      <c r="AI566" s="5">
        <v>83024.5</v>
      </c>
      <c r="AJ566" s="5">
        <f t="shared" si="16"/>
        <v>115643853.9</v>
      </c>
      <c r="AK566" s="6">
        <v>1.286361E8</v>
      </c>
    </row>
    <row r="567" ht="16.5" customHeight="1">
      <c r="A567" s="7">
        <v>44397.0</v>
      </c>
      <c r="B567" s="8">
        <v>15.05629139072848</v>
      </c>
      <c r="C567" s="8">
        <v>19.293333333333333</v>
      </c>
      <c r="D567" s="8">
        <v>25.48</v>
      </c>
      <c r="E567" s="8">
        <v>20.838410596026495</v>
      </c>
      <c r="F567" s="8">
        <v>24.94111111111111</v>
      </c>
      <c r="G567" s="8">
        <v>31.68</v>
      </c>
      <c r="H567" s="8">
        <v>9.67549668874172</v>
      </c>
      <c r="I567" s="8">
        <v>14.25111111111111</v>
      </c>
      <c r="J567" s="8">
        <v>21.279999999999998</v>
      </c>
      <c r="K567" s="8">
        <v>11.16291390728477</v>
      </c>
      <c r="L567" s="8">
        <v>10.69</v>
      </c>
      <c r="M567" s="8">
        <v>10.399999999999999</v>
      </c>
      <c r="N567" s="8">
        <v>69.3251655629139</v>
      </c>
      <c r="O567" s="8">
        <v>73.94222222222223</v>
      </c>
      <c r="P567" s="8">
        <v>83.83</v>
      </c>
      <c r="Q567" s="8">
        <v>5.486754966887418</v>
      </c>
      <c r="R567" s="8">
        <v>6.216666666666667</v>
      </c>
      <c r="S567" s="8">
        <v>1.95</v>
      </c>
      <c r="T567" s="8">
        <v>15.13841059602649</v>
      </c>
      <c r="U567" s="8">
        <v>15.886666666666667</v>
      </c>
      <c r="V567" s="8">
        <v>16.599999999999998</v>
      </c>
      <c r="W567" s="8">
        <v>367.682119205298</v>
      </c>
      <c r="X567" s="8">
        <v>478.3222222222222</v>
      </c>
      <c r="Y567" s="8">
        <v>595.8</v>
      </c>
      <c r="Z567" s="8">
        <v>1.22</v>
      </c>
      <c r="AA567" s="8">
        <v>14.0</v>
      </c>
      <c r="AB567" s="8">
        <v>11.0</v>
      </c>
      <c r="AC567" s="8">
        <v>9.0</v>
      </c>
      <c r="AD567" s="8">
        <v>38.0</v>
      </c>
      <c r="AE567" s="8">
        <v>21.0</v>
      </c>
      <c r="AF567" s="8">
        <v>0.0</v>
      </c>
      <c r="AG567" s="8">
        <v>32.0</v>
      </c>
      <c r="AH567" s="8">
        <v>21793.05501325812</v>
      </c>
      <c r="AI567" s="8">
        <v>61840.0</v>
      </c>
      <c r="AJ567" s="8">
        <f t="shared" si="16"/>
        <v>72111127.4</v>
      </c>
      <c r="AK567" s="9">
        <v>8.02126E7</v>
      </c>
    </row>
    <row r="568" ht="16.5" customHeight="1">
      <c r="A568" s="4">
        <v>44398.0</v>
      </c>
      <c r="B568" s="5">
        <v>15.225827814569541</v>
      </c>
      <c r="C568" s="5">
        <v>19.391111111111115</v>
      </c>
      <c r="D568" s="5">
        <v>25.830000000000002</v>
      </c>
      <c r="E568" s="5">
        <v>20.992052980132456</v>
      </c>
      <c r="F568" s="5">
        <v>24.995555555555555</v>
      </c>
      <c r="G568" s="5">
        <v>32.01</v>
      </c>
      <c r="H568" s="5">
        <v>9.864238410596025</v>
      </c>
      <c r="I568" s="5">
        <v>14.409999999999998</v>
      </c>
      <c r="J568" s="5">
        <v>21.57</v>
      </c>
      <c r="K568" s="5">
        <v>11.127814569536426</v>
      </c>
      <c r="L568" s="5">
        <v>10.585555555555556</v>
      </c>
      <c r="M568" s="5">
        <v>10.440000000000001</v>
      </c>
      <c r="N568" s="5">
        <v>69.523178807947</v>
      </c>
      <c r="O568" s="5">
        <v>74.27777777777779</v>
      </c>
      <c r="P568" s="5">
        <v>82.82999999999998</v>
      </c>
      <c r="Q568" s="5">
        <v>5.486754966887418</v>
      </c>
      <c r="R568" s="5">
        <v>6.216666666666667</v>
      </c>
      <c r="S568" s="5">
        <v>0.6</v>
      </c>
      <c r="T568" s="5">
        <v>15.166887417218545</v>
      </c>
      <c r="U568" s="5">
        <v>15.872222222222222</v>
      </c>
      <c r="V568" s="5">
        <v>17.11</v>
      </c>
      <c r="W568" s="5">
        <v>367.682119205298</v>
      </c>
      <c r="X568" s="5">
        <v>478.3222222222222</v>
      </c>
      <c r="Y568" s="5">
        <v>489.2</v>
      </c>
      <c r="Z568" s="5">
        <v>1.94</v>
      </c>
      <c r="AA568" s="5">
        <v>24.0</v>
      </c>
      <c r="AB568" s="5">
        <v>11.0</v>
      </c>
      <c r="AC568" s="5">
        <v>7.0</v>
      </c>
      <c r="AD568" s="5">
        <v>27.0</v>
      </c>
      <c r="AE568" s="5">
        <v>35.0</v>
      </c>
      <c r="AF568" s="5">
        <v>0.0</v>
      </c>
      <c r="AG568" s="5">
        <v>19.0</v>
      </c>
      <c r="AH568" s="5">
        <v>23279.99668430638</v>
      </c>
      <c r="AI568" s="5">
        <v>63304.0</v>
      </c>
      <c r="AJ568" s="5">
        <f t="shared" si="16"/>
        <v>89585260.1</v>
      </c>
      <c r="AK568" s="6">
        <v>9.96499E7</v>
      </c>
    </row>
    <row r="569" ht="16.5" customHeight="1">
      <c r="A569" s="7">
        <v>44399.0</v>
      </c>
      <c r="B569" s="8">
        <v>15.35099337748345</v>
      </c>
      <c r="C569" s="8">
        <v>19.478888888888893</v>
      </c>
      <c r="D569" s="8">
        <v>26.24</v>
      </c>
      <c r="E569" s="8">
        <v>21.115231788079473</v>
      </c>
      <c r="F569" s="8">
        <v>25.075555555555557</v>
      </c>
      <c r="G569" s="8">
        <v>32.540000000000006</v>
      </c>
      <c r="H569" s="8">
        <v>10.003311258278146</v>
      </c>
      <c r="I569" s="8">
        <v>14.494444444444444</v>
      </c>
      <c r="J569" s="8">
        <v>21.58</v>
      </c>
      <c r="K569" s="8">
        <v>11.111920529801326</v>
      </c>
      <c r="L569" s="8">
        <v>10.581111111111111</v>
      </c>
      <c r="M569" s="8">
        <v>10.959999999999999</v>
      </c>
      <c r="N569" s="8">
        <v>69.65894039735097</v>
      </c>
      <c r="O569" s="8">
        <v>74.59222222222222</v>
      </c>
      <c r="P569" s="8">
        <v>80.84</v>
      </c>
      <c r="Q569" s="8">
        <v>5.486754966887418</v>
      </c>
      <c r="R569" s="8">
        <v>6.216666666666667</v>
      </c>
      <c r="S569" s="8">
        <v>0.1</v>
      </c>
      <c r="T569" s="8">
        <v>15.229139072847682</v>
      </c>
      <c r="U569" s="8">
        <v>15.932222222222224</v>
      </c>
      <c r="V569" s="8">
        <v>18.589999999999996</v>
      </c>
      <c r="W569" s="8">
        <v>369.8543046357616</v>
      </c>
      <c r="X569" s="8">
        <v>481.96666666666664</v>
      </c>
      <c r="Y569" s="8">
        <v>403.6</v>
      </c>
      <c r="Z569" s="8">
        <v>1.81</v>
      </c>
      <c r="AA569" s="8">
        <v>26.0</v>
      </c>
      <c r="AB569" s="8">
        <v>12.0</v>
      </c>
      <c r="AC569" s="8">
        <v>10.0</v>
      </c>
      <c r="AD569" s="8">
        <v>30.0</v>
      </c>
      <c r="AE569" s="8">
        <v>36.0</v>
      </c>
      <c r="AF569" s="8">
        <v>0.0</v>
      </c>
      <c r="AG569" s="8">
        <v>26.0</v>
      </c>
      <c r="AH569" s="8">
        <v>22450.57168578002</v>
      </c>
      <c r="AI569" s="8">
        <v>92220.0</v>
      </c>
      <c r="AJ569" s="8">
        <f t="shared" si="16"/>
        <v>133155924.4</v>
      </c>
      <c r="AK569" s="9">
        <v>1.481156E8</v>
      </c>
    </row>
    <row r="570" ht="16.5" customHeight="1">
      <c r="A570" s="4">
        <v>44400.0</v>
      </c>
      <c r="B570" s="5">
        <v>15.449668874172191</v>
      </c>
      <c r="C570" s="5">
        <v>19.611111111111114</v>
      </c>
      <c r="D570" s="5">
        <v>26.340000000000003</v>
      </c>
      <c r="E570" s="5">
        <v>21.192052980132452</v>
      </c>
      <c r="F570" s="5">
        <v>25.24444444444444</v>
      </c>
      <c r="G570" s="5">
        <v>32.58</v>
      </c>
      <c r="H570" s="5">
        <v>10.131788079470198</v>
      </c>
      <c r="I570" s="5">
        <v>14.604444444444443</v>
      </c>
      <c r="J570" s="5">
        <v>21.68</v>
      </c>
      <c r="K570" s="5">
        <v>11.060264900662252</v>
      </c>
      <c r="L570" s="5">
        <v>10.640000000000002</v>
      </c>
      <c r="M570" s="5">
        <v>10.9</v>
      </c>
      <c r="N570" s="5">
        <v>69.87748344370858</v>
      </c>
      <c r="O570" s="5">
        <v>74.92777777777779</v>
      </c>
      <c r="P570" s="5">
        <v>80.02</v>
      </c>
      <c r="Q570" s="5">
        <v>5.486754966887418</v>
      </c>
      <c r="R570" s="5">
        <v>6.216666666666667</v>
      </c>
      <c r="S570" s="5">
        <v>0.1</v>
      </c>
      <c r="T570" s="5">
        <v>15.281456953642385</v>
      </c>
      <c r="U570" s="5">
        <v>16.126666666666665</v>
      </c>
      <c r="V570" s="5">
        <v>18.470000000000002</v>
      </c>
      <c r="W570" s="5">
        <v>370.9337748344371</v>
      </c>
      <c r="X570" s="5">
        <v>483.77777777777777</v>
      </c>
      <c r="Y570" s="5">
        <v>348.5</v>
      </c>
      <c r="Z570" s="5">
        <v>1.8</v>
      </c>
      <c r="AA570" s="5">
        <v>25.0</v>
      </c>
      <c r="AB570" s="5">
        <v>12.0</v>
      </c>
      <c r="AC570" s="5">
        <v>9.0</v>
      </c>
      <c r="AD570" s="5">
        <v>32.0</v>
      </c>
      <c r="AE570" s="5">
        <v>35.0</v>
      </c>
      <c r="AF570" s="5">
        <v>0.0</v>
      </c>
      <c r="AG570" s="5">
        <v>23.0</v>
      </c>
      <c r="AH570" s="5">
        <v>25357.63082637126</v>
      </c>
      <c r="AI570" s="5">
        <v>79314.5</v>
      </c>
      <c r="AJ570" s="5">
        <f t="shared" si="16"/>
        <v>114290229.6</v>
      </c>
      <c r="AK570" s="6">
        <v>1.271304E8</v>
      </c>
    </row>
    <row r="571" ht="16.5" customHeight="1">
      <c r="A571" s="7">
        <v>44401.0</v>
      </c>
      <c r="B571" s="8">
        <v>15.552317880794709</v>
      </c>
      <c r="C571" s="8">
        <v>19.743333333333336</v>
      </c>
      <c r="D571" s="8">
        <v>26.390000000000004</v>
      </c>
      <c r="E571" s="8">
        <v>21.299337748344374</v>
      </c>
      <c r="F571" s="8">
        <v>25.368888888888886</v>
      </c>
      <c r="G571" s="8">
        <v>32.64</v>
      </c>
      <c r="H571" s="8">
        <v>10.244370860927152</v>
      </c>
      <c r="I571" s="8">
        <v>14.743333333333332</v>
      </c>
      <c r="J571" s="8">
        <v>21.509999999999998</v>
      </c>
      <c r="K571" s="8">
        <v>11.05496688741722</v>
      </c>
      <c r="L571" s="8">
        <v>10.625555555555556</v>
      </c>
      <c r="M571" s="8">
        <v>11.129999999999999</v>
      </c>
      <c r="N571" s="8">
        <v>70.10463576158939</v>
      </c>
      <c r="O571" s="8">
        <v>75.24111111111112</v>
      </c>
      <c r="P571" s="8">
        <v>79.17999999999999</v>
      </c>
      <c r="Q571" s="8">
        <v>5.486754966887418</v>
      </c>
      <c r="R571" s="8">
        <v>6.216666666666667</v>
      </c>
      <c r="S571" s="8">
        <v>0.1</v>
      </c>
      <c r="T571" s="8">
        <v>15.358940397350992</v>
      </c>
      <c r="U571" s="8">
        <v>16.21111111111111</v>
      </c>
      <c r="V571" s="8">
        <v>19.360000000000003</v>
      </c>
      <c r="W571" s="8">
        <v>373.3245033112583</v>
      </c>
      <c r="X571" s="8">
        <v>487.7888888888889</v>
      </c>
      <c r="Y571" s="8">
        <v>335.8</v>
      </c>
      <c r="Z571" s="8">
        <v>1.53</v>
      </c>
      <c r="AA571" s="8">
        <v>13.0</v>
      </c>
      <c r="AB571" s="8">
        <v>8.0</v>
      </c>
      <c r="AC571" s="8">
        <v>5.0</v>
      </c>
      <c r="AD571" s="8">
        <v>26.0</v>
      </c>
      <c r="AE571" s="8">
        <v>27.0</v>
      </c>
      <c r="AF571" s="8">
        <v>6.0</v>
      </c>
      <c r="AG571" s="8">
        <v>8.0</v>
      </c>
      <c r="AH571" s="8">
        <v>30169.74801243496</v>
      </c>
      <c r="AI571" s="8">
        <v>18952.0</v>
      </c>
      <c r="AJ571" s="8">
        <f t="shared" si="16"/>
        <v>28750379.6</v>
      </c>
      <c r="AK571" s="9">
        <v>3.19804E7</v>
      </c>
    </row>
    <row r="572" ht="16.5" customHeight="1">
      <c r="A572" s="4">
        <v>44402.0</v>
      </c>
      <c r="B572" s="5">
        <v>15.713907284768219</v>
      </c>
      <c r="C572" s="5">
        <v>19.883333333333336</v>
      </c>
      <c r="D572" s="5">
        <v>26.320000000000004</v>
      </c>
      <c r="E572" s="5">
        <v>21.476158940397355</v>
      </c>
      <c r="F572" s="5">
        <v>25.50222222222222</v>
      </c>
      <c r="G572" s="5">
        <v>32.67999999999999</v>
      </c>
      <c r="H572" s="5">
        <v>10.39139072847682</v>
      </c>
      <c r="I572" s="5">
        <v>14.896666666666665</v>
      </c>
      <c r="J572" s="5">
        <v>21.220000000000002</v>
      </c>
      <c r="K572" s="5">
        <v>11.084768211920528</v>
      </c>
      <c r="L572" s="5">
        <v>10.605555555555558</v>
      </c>
      <c r="M572" s="5">
        <v>11.459999999999999</v>
      </c>
      <c r="N572" s="5">
        <v>70.39470198675494</v>
      </c>
      <c r="O572" s="5">
        <v>75.43555555555557</v>
      </c>
      <c r="P572" s="5">
        <v>78.24000000000001</v>
      </c>
      <c r="Q572" s="5">
        <v>5.486754966887418</v>
      </c>
      <c r="R572" s="5">
        <v>6.216666666666667</v>
      </c>
      <c r="S572" s="5">
        <v>0.1</v>
      </c>
      <c r="T572" s="5">
        <v>15.38278145695364</v>
      </c>
      <c r="U572" s="5">
        <v>16.209999999999997</v>
      </c>
      <c r="V572" s="5">
        <v>19.61</v>
      </c>
      <c r="W572" s="5">
        <v>375.5496688741722</v>
      </c>
      <c r="X572" s="5">
        <v>491.52222222222224</v>
      </c>
      <c r="Y572" s="5">
        <v>332.3</v>
      </c>
      <c r="Z572" s="5">
        <v>0.0</v>
      </c>
      <c r="AA572" s="5"/>
      <c r="AB572" s="5"/>
      <c r="AC572" s="5"/>
      <c r="AD572" s="5"/>
      <c r="AE572" s="5"/>
      <c r="AF572" s="5"/>
      <c r="AG572" s="5"/>
      <c r="AH572" s="5">
        <v>0.0</v>
      </c>
      <c r="AI572" s="5">
        <v>0.0</v>
      </c>
      <c r="AJ572" s="5">
        <f t="shared" si="16"/>
        <v>0</v>
      </c>
      <c r="AK572" s="6">
        <v>0.0</v>
      </c>
    </row>
    <row r="573" ht="16.5" customHeight="1">
      <c r="A573" s="7">
        <v>44403.0</v>
      </c>
      <c r="B573" s="8">
        <v>15.876821192052983</v>
      </c>
      <c r="C573" s="8">
        <v>20.055555555555557</v>
      </c>
      <c r="D573" s="8">
        <v>26.46</v>
      </c>
      <c r="E573" s="8">
        <v>21.6317880794702</v>
      </c>
      <c r="F573" s="8">
        <v>25.64888888888888</v>
      </c>
      <c r="G573" s="8">
        <v>32.69</v>
      </c>
      <c r="H573" s="8">
        <v>10.552317880794702</v>
      </c>
      <c r="I573" s="8">
        <v>15.11111111111111</v>
      </c>
      <c r="J573" s="8">
        <v>21.240000000000002</v>
      </c>
      <c r="K573" s="8">
        <v>11.079470198675494</v>
      </c>
      <c r="L573" s="8">
        <v>10.53777777777778</v>
      </c>
      <c r="M573" s="8">
        <v>11.45</v>
      </c>
      <c r="N573" s="8">
        <v>70.58807947019865</v>
      </c>
      <c r="O573" s="8">
        <v>75.7388888888889</v>
      </c>
      <c r="P573" s="8">
        <v>77.19000000000001</v>
      </c>
      <c r="Q573" s="8">
        <v>5.486754966887418</v>
      </c>
      <c r="R573" s="8">
        <v>6.216666666666667</v>
      </c>
      <c r="S573" s="8">
        <v>0.1</v>
      </c>
      <c r="T573" s="8">
        <v>15.437748344370858</v>
      </c>
      <c r="U573" s="8">
        <v>16.211111111111112</v>
      </c>
      <c r="V573" s="8">
        <v>20.57</v>
      </c>
      <c r="W573" s="8">
        <v>378.50331125827813</v>
      </c>
      <c r="X573" s="8">
        <v>496.47777777777776</v>
      </c>
      <c r="Y573" s="8">
        <v>298.6</v>
      </c>
      <c r="Z573" s="8">
        <v>1.28</v>
      </c>
      <c r="AA573" s="8">
        <v>27.0</v>
      </c>
      <c r="AB573" s="8">
        <v>13.0</v>
      </c>
      <c r="AC573" s="8">
        <v>6.0</v>
      </c>
      <c r="AD573" s="8">
        <v>26.0</v>
      </c>
      <c r="AE573" s="8">
        <v>30.0</v>
      </c>
      <c r="AF573" s="8">
        <v>1.0</v>
      </c>
      <c r="AG573" s="8">
        <v>20.0</v>
      </c>
      <c r="AH573" s="8">
        <v>25110.86804432454</v>
      </c>
      <c r="AI573" s="8">
        <v>111415.0</v>
      </c>
      <c r="AJ573" s="8">
        <f t="shared" si="16"/>
        <v>172751750.1</v>
      </c>
      <c r="AK573" s="9">
        <v>1.921599E8</v>
      </c>
    </row>
    <row r="574" ht="16.5" customHeight="1">
      <c r="A574" s="4">
        <v>44404.0</v>
      </c>
      <c r="B574" s="5">
        <v>16.031125827814574</v>
      </c>
      <c r="C574" s="5">
        <v>20.196666666666673</v>
      </c>
      <c r="D574" s="5">
        <v>26.51</v>
      </c>
      <c r="E574" s="5">
        <v>21.790066225165567</v>
      </c>
      <c r="F574" s="5">
        <v>25.779999999999994</v>
      </c>
      <c r="G574" s="5">
        <v>32.67</v>
      </c>
      <c r="H574" s="5">
        <v>10.701986754966885</v>
      </c>
      <c r="I574" s="5">
        <v>15.257777777777779</v>
      </c>
      <c r="J574" s="5">
        <v>21.18</v>
      </c>
      <c r="K574" s="5">
        <v>11.088079470198675</v>
      </c>
      <c r="L574" s="5">
        <v>10.522222222222226</v>
      </c>
      <c r="M574" s="5">
        <v>11.489999999999998</v>
      </c>
      <c r="N574" s="5">
        <v>70.62582781456952</v>
      </c>
      <c r="O574" s="5">
        <v>75.89777777777779</v>
      </c>
      <c r="P574" s="5">
        <v>76.78999999999999</v>
      </c>
      <c r="Q574" s="5">
        <v>5.486754966887418</v>
      </c>
      <c r="R574" s="5">
        <v>6.216666666666667</v>
      </c>
      <c r="S574" s="5">
        <v>0.1</v>
      </c>
      <c r="T574" s="5">
        <v>15.55099337748344</v>
      </c>
      <c r="U574" s="5">
        <v>16.29</v>
      </c>
      <c r="V574" s="5">
        <v>20.639999999999997</v>
      </c>
      <c r="W574" s="5">
        <v>379.63576158940396</v>
      </c>
      <c r="X574" s="5">
        <v>500.6222222222222</v>
      </c>
      <c r="Y574" s="5">
        <v>299.1</v>
      </c>
      <c r="Z574" s="5">
        <v>1.22</v>
      </c>
      <c r="AA574" s="5">
        <v>15.0</v>
      </c>
      <c r="AB574" s="5">
        <v>11.0</v>
      </c>
      <c r="AC574" s="5">
        <v>8.0</v>
      </c>
      <c r="AD574" s="5">
        <v>31.0</v>
      </c>
      <c r="AE574" s="5">
        <v>31.0</v>
      </c>
      <c r="AF574" s="5">
        <v>0.0</v>
      </c>
      <c r="AG574" s="5">
        <v>20.0</v>
      </c>
      <c r="AH574" s="5">
        <v>23666.07077953918</v>
      </c>
      <c r="AI574" s="5">
        <v>87551.0</v>
      </c>
      <c r="AJ574" s="5">
        <f t="shared" si="16"/>
        <v>98352757.6</v>
      </c>
      <c r="AK574" s="6">
        <v>1.094024E8</v>
      </c>
    </row>
    <row r="575" ht="16.5" customHeight="1">
      <c r="A575" s="7">
        <v>44405.0</v>
      </c>
      <c r="B575" s="8">
        <v>16.172847682119208</v>
      </c>
      <c r="C575" s="8">
        <v>20.323333333333338</v>
      </c>
      <c r="D575" s="8">
        <v>26.669999999999998</v>
      </c>
      <c r="E575" s="8">
        <v>21.936423841059607</v>
      </c>
      <c r="F575" s="8">
        <v>25.933333333333323</v>
      </c>
      <c r="G575" s="8">
        <v>33.050000000000004</v>
      </c>
      <c r="H575" s="8">
        <v>10.831125827814567</v>
      </c>
      <c r="I575" s="8">
        <v>15.364444444444445</v>
      </c>
      <c r="J575" s="8">
        <v>21.12</v>
      </c>
      <c r="K575" s="8">
        <v>11.105298013245033</v>
      </c>
      <c r="L575" s="8">
        <v>10.568888888888893</v>
      </c>
      <c r="M575" s="8">
        <v>11.93</v>
      </c>
      <c r="N575" s="8">
        <v>70.73311258278144</v>
      </c>
      <c r="O575" s="8">
        <v>76.2188888888889</v>
      </c>
      <c r="P575" s="8">
        <v>76.32000000000001</v>
      </c>
      <c r="Q575" s="8">
        <v>5.486754966887418</v>
      </c>
      <c r="R575" s="8">
        <v>6.216666666666667</v>
      </c>
      <c r="S575" s="8">
        <v>0.1</v>
      </c>
      <c r="T575" s="8">
        <v>15.61258278145695</v>
      </c>
      <c r="U575" s="8">
        <v>16.394444444444446</v>
      </c>
      <c r="V575" s="8">
        <v>21.45</v>
      </c>
      <c r="W575" s="8">
        <v>382.7417218543046</v>
      </c>
      <c r="X575" s="8">
        <v>505.8333333333333</v>
      </c>
      <c r="Y575" s="8">
        <v>313.2</v>
      </c>
      <c r="Z575" s="8">
        <v>1.62</v>
      </c>
      <c r="AA575" s="8">
        <v>25.0</v>
      </c>
      <c r="AB575" s="8">
        <v>11.0</v>
      </c>
      <c r="AC575" s="8">
        <v>6.0</v>
      </c>
      <c r="AD575" s="8">
        <v>25.0</v>
      </c>
      <c r="AE575" s="8">
        <v>39.0</v>
      </c>
      <c r="AF575" s="8">
        <v>0.0</v>
      </c>
      <c r="AG575" s="8">
        <v>19.0</v>
      </c>
      <c r="AH575" s="8">
        <v>22828.98785613622</v>
      </c>
      <c r="AI575" s="8">
        <v>101902.0</v>
      </c>
      <c r="AJ575" s="8">
        <f t="shared" si="16"/>
        <v>162707313</v>
      </c>
      <c r="AK575" s="9">
        <v>1.80987E8</v>
      </c>
    </row>
    <row r="576" ht="16.5" customHeight="1">
      <c r="A576" s="4">
        <v>44406.0</v>
      </c>
      <c r="B576" s="5">
        <v>16.329139072847685</v>
      </c>
      <c r="C576" s="5">
        <v>20.472222222222225</v>
      </c>
      <c r="D576" s="5">
        <v>26.859999999999996</v>
      </c>
      <c r="E576" s="5">
        <v>22.106622516556293</v>
      </c>
      <c r="F576" s="5">
        <v>26.09999999999999</v>
      </c>
      <c r="G576" s="5">
        <v>33.28</v>
      </c>
      <c r="H576" s="5">
        <v>10.973509933774833</v>
      </c>
      <c r="I576" s="5">
        <v>15.488888888888889</v>
      </c>
      <c r="J576" s="5">
        <v>21.119999999999997</v>
      </c>
      <c r="K576" s="5">
        <v>11.133112582781456</v>
      </c>
      <c r="L576" s="5">
        <v>10.611111111111114</v>
      </c>
      <c r="M576" s="5">
        <v>12.16</v>
      </c>
      <c r="N576" s="5">
        <v>70.76953642384103</v>
      </c>
      <c r="O576" s="5">
        <v>76.4188888888889</v>
      </c>
      <c r="P576" s="5">
        <v>75.55</v>
      </c>
      <c r="Q576" s="5">
        <v>5.486754966887418</v>
      </c>
      <c r="R576" s="5">
        <v>6.216666666666667</v>
      </c>
      <c r="S576" s="5">
        <v>0.0</v>
      </c>
      <c r="T576" s="5">
        <v>15.702649006622513</v>
      </c>
      <c r="U576" s="5">
        <v>16.49222222222222</v>
      </c>
      <c r="V576" s="5">
        <v>22.07</v>
      </c>
      <c r="W576" s="5">
        <v>384.05298013245033</v>
      </c>
      <c r="X576" s="5">
        <v>506.5111111111111</v>
      </c>
      <c r="Y576" s="5">
        <v>309.4</v>
      </c>
      <c r="Z576" s="5">
        <v>1.48</v>
      </c>
      <c r="AA576" s="5">
        <v>23.0</v>
      </c>
      <c r="AB576" s="5">
        <v>11.0</v>
      </c>
      <c r="AC576" s="5">
        <v>7.0</v>
      </c>
      <c r="AD576" s="5">
        <v>28.0</v>
      </c>
      <c r="AE576" s="5">
        <v>38.0</v>
      </c>
      <c r="AF576" s="5">
        <v>0.0</v>
      </c>
      <c r="AG576" s="5">
        <v>16.0</v>
      </c>
      <c r="AH576" s="5">
        <v>26308.13238705091</v>
      </c>
      <c r="AI576" s="5">
        <v>89903.0</v>
      </c>
      <c r="AJ576" s="5">
        <f t="shared" si="16"/>
        <v>151096638.1</v>
      </c>
      <c r="AK576" s="6">
        <v>1.680719E8</v>
      </c>
    </row>
    <row r="577" ht="16.5" customHeight="1">
      <c r="A577" s="7">
        <v>44407.0</v>
      </c>
      <c r="B577" s="8">
        <v>16.475496688741725</v>
      </c>
      <c r="C577" s="8">
        <v>20.64666666666667</v>
      </c>
      <c r="D577" s="8">
        <v>27.009999999999998</v>
      </c>
      <c r="E577" s="8">
        <v>22.254966887417222</v>
      </c>
      <c r="F577" s="8">
        <v>26.316666666666663</v>
      </c>
      <c r="G577" s="8">
        <v>33.65</v>
      </c>
      <c r="H577" s="8">
        <v>11.123841059602649</v>
      </c>
      <c r="I577" s="8">
        <v>15.626666666666667</v>
      </c>
      <c r="J577" s="8">
        <v>21.069999999999997</v>
      </c>
      <c r="K577" s="8">
        <v>11.131125827814571</v>
      </c>
      <c r="L577" s="8">
        <v>10.690000000000005</v>
      </c>
      <c r="M577" s="8">
        <v>12.580000000000002</v>
      </c>
      <c r="N577" s="8">
        <v>70.82052980132448</v>
      </c>
      <c r="O577" s="8">
        <v>76.46333333333335</v>
      </c>
      <c r="P577" s="8">
        <v>75.05</v>
      </c>
      <c r="Q577" s="8">
        <v>5.486754966887418</v>
      </c>
      <c r="R577" s="8">
        <v>6.133333333333334</v>
      </c>
      <c r="S577" s="8">
        <v>0.0</v>
      </c>
      <c r="T577" s="8">
        <v>15.757615894039729</v>
      </c>
      <c r="U577" s="8">
        <v>16.52111111111111</v>
      </c>
      <c r="V577" s="8">
        <v>22.419999999999998</v>
      </c>
      <c r="W577" s="8">
        <v>385.26490066225165</v>
      </c>
      <c r="X577" s="8">
        <v>504.9</v>
      </c>
      <c r="Y577" s="8">
        <v>289.9</v>
      </c>
      <c r="Z577" s="8">
        <v>2.04</v>
      </c>
      <c r="AA577" s="8">
        <v>40.0</v>
      </c>
      <c r="AB577" s="8">
        <v>16.0</v>
      </c>
      <c r="AC577" s="8">
        <v>8.0</v>
      </c>
      <c r="AD577" s="8">
        <v>33.0</v>
      </c>
      <c r="AE577" s="8">
        <v>57.0</v>
      </c>
      <c r="AF577" s="8">
        <v>1.0</v>
      </c>
      <c r="AG577" s="8">
        <v>21.0</v>
      </c>
      <c r="AH577" s="8">
        <v>24407.88064034627</v>
      </c>
      <c r="AI577" s="8">
        <v>114887.0</v>
      </c>
      <c r="AJ577" s="8">
        <f t="shared" si="16"/>
        <v>203644356.8</v>
      </c>
      <c r="AK577" s="9">
        <v>2.265232E8</v>
      </c>
    </row>
    <row r="578" ht="16.5" customHeight="1">
      <c r="A578" s="4">
        <v>44408.0</v>
      </c>
      <c r="B578" s="5">
        <v>16.613245033112587</v>
      </c>
      <c r="C578" s="5">
        <v>20.845555555555556</v>
      </c>
      <c r="D578" s="5">
        <v>27.05</v>
      </c>
      <c r="E578" s="5">
        <v>22.405298013245034</v>
      </c>
      <c r="F578" s="5">
        <v>26.54555555555555</v>
      </c>
      <c r="G578" s="5">
        <v>33.690000000000005</v>
      </c>
      <c r="H578" s="5">
        <v>11.269536423841059</v>
      </c>
      <c r="I578" s="5">
        <v>15.790000000000001</v>
      </c>
      <c r="J578" s="5">
        <v>21.019999999999996</v>
      </c>
      <c r="K578" s="5">
        <v>11.135761589403973</v>
      </c>
      <c r="L578" s="5">
        <v>10.75555555555556</v>
      </c>
      <c r="M578" s="5">
        <v>12.670000000000002</v>
      </c>
      <c r="N578" s="5">
        <v>70.73973509933772</v>
      </c>
      <c r="O578" s="5">
        <v>76.45555555555558</v>
      </c>
      <c r="P578" s="5">
        <v>75.13000000000001</v>
      </c>
      <c r="Q578" s="5">
        <v>5.013245033112582</v>
      </c>
      <c r="R578" s="5">
        <v>6.066666666666666</v>
      </c>
      <c r="S578" s="5">
        <v>0.0</v>
      </c>
      <c r="T578" s="5">
        <v>15.860264900662242</v>
      </c>
      <c r="U578" s="5">
        <v>16.614444444444445</v>
      </c>
      <c r="V578" s="5">
        <v>22.05</v>
      </c>
      <c r="W578" s="5">
        <v>380.02649006622516</v>
      </c>
      <c r="X578" s="5">
        <v>495.74444444444447</v>
      </c>
      <c r="Y578" s="5">
        <v>320.0</v>
      </c>
      <c r="Z578" s="5">
        <v>1.28</v>
      </c>
      <c r="AA578" s="5">
        <v>11.0</v>
      </c>
      <c r="AB578" s="5">
        <v>8.0</v>
      </c>
      <c r="AC578" s="5">
        <v>7.0</v>
      </c>
      <c r="AD578" s="5">
        <v>26.0</v>
      </c>
      <c r="AE578" s="5">
        <v>20.0</v>
      </c>
      <c r="AF578" s="5">
        <v>1.0</v>
      </c>
      <c r="AG578" s="5">
        <v>16.0</v>
      </c>
      <c r="AH578" s="5">
        <v>17320.75982206139</v>
      </c>
      <c r="AI578" s="5">
        <v>22550.0</v>
      </c>
      <c r="AJ578" s="5">
        <f t="shared" si="16"/>
        <v>27724440.8</v>
      </c>
      <c r="AK578" s="6">
        <v>3.08392E7</v>
      </c>
    </row>
    <row r="579" ht="16.5" customHeight="1">
      <c r="A579" s="7">
        <v>44409.0</v>
      </c>
      <c r="B579" s="8">
        <v>16.786754966887425</v>
      </c>
      <c r="C579" s="8">
        <v>21.02</v>
      </c>
      <c r="D579" s="8">
        <v>27.090000000000003</v>
      </c>
      <c r="E579" s="8">
        <v>22.601986754966887</v>
      </c>
      <c r="F579" s="8">
        <v>26.714444444444435</v>
      </c>
      <c r="G579" s="8">
        <v>33.68</v>
      </c>
      <c r="H579" s="8">
        <v>11.433112582781456</v>
      </c>
      <c r="I579" s="8">
        <v>15.961111111111114</v>
      </c>
      <c r="J579" s="8">
        <v>21.249999999999996</v>
      </c>
      <c r="K579" s="8">
        <v>11.168874172185431</v>
      </c>
      <c r="L579" s="8">
        <v>10.753333333333337</v>
      </c>
      <c r="M579" s="8">
        <v>12.430000000000001</v>
      </c>
      <c r="N579" s="8">
        <v>70.73509933774834</v>
      </c>
      <c r="O579" s="8">
        <v>76.6566666666667</v>
      </c>
      <c r="P579" s="8">
        <v>76.00000000000001</v>
      </c>
      <c r="Q579" s="8">
        <v>4.950331125827814</v>
      </c>
      <c r="R579" s="8">
        <v>6.05</v>
      </c>
      <c r="S579" s="8">
        <v>0.05</v>
      </c>
      <c r="T579" s="8">
        <v>15.919867549668865</v>
      </c>
      <c r="U579" s="8">
        <v>16.563333333333333</v>
      </c>
      <c r="V579" s="8">
        <v>21.259999999999998</v>
      </c>
      <c r="W579" s="8">
        <v>379.6026490066225</v>
      </c>
      <c r="X579" s="8">
        <v>496.9111111111111</v>
      </c>
      <c r="Y579" s="8">
        <v>340.7</v>
      </c>
      <c r="Z579" s="8">
        <v>0.0</v>
      </c>
      <c r="AA579" s="8"/>
      <c r="AB579" s="8"/>
      <c r="AC579" s="8"/>
      <c r="AD579" s="8"/>
      <c r="AE579" s="8"/>
      <c r="AF579" s="8"/>
      <c r="AG579" s="8"/>
      <c r="AH579" s="8">
        <v>0.0</v>
      </c>
      <c r="AI579" s="8">
        <v>0.0</v>
      </c>
      <c r="AJ579" s="8">
        <f t="shared" ref="AJ579:AJ609" si="17">AK579*0.903</f>
        <v>0</v>
      </c>
      <c r="AK579" s="9">
        <v>0.0</v>
      </c>
    </row>
    <row r="580" ht="16.5" customHeight="1">
      <c r="A580" s="4">
        <v>44410.0</v>
      </c>
      <c r="B580" s="5">
        <v>16.954304635761595</v>
      </c>
      <c r="C580" s="5">
        <v>21.162222222222223</v>
      </c>
      <c r="D580" s="5">
        <v>27.100000000000005</v>
      </c>
      <c r="E580" s="5">
        <v>22.785430463576162</v>
      </c>
      <c r="F580" s="5">
        <v>26.848888888888887</v>
      </c>
      <c r="G580" s="5">
        <v>33.790000000000006</v>
      </c>
      <c r="H580" s="5">
        <v>11.608609271523179</v>
      </c>
      <c r="I580" s="5">
        <v>16.174444444444443</v>
      </c>
      <c r="J580" s="5">
        <v>21.57</v>
      </c>
      <c r="K580" s="5">
        <v>11.17682119205298</v>
      </c>
      <c r="L580" s="5">
        <v>10.674444444444447</v>
      </c>
      <c r="M580" s="5">
        <v>12.220000000000002</v>
      </c>
      <c r="N580" s="5">
        <v>70.77880794701984</v>
      </c>
      <c r="O580" s="5">
        <v>77.01888888888892</v>
      </c>
      <c r="P580" s="5">
        <v>77.07000000000002</v>
      </c>
      <c r="Q580" s="5">
        <v>5.056291390728477</v>
      </c>
      <c r="R580" s="5">
        <v>6.227777777777778</v>
      </c>
      <c r="S580" s="5">
        <v>1.65</v>
      </c>
      <c r="T580" s="5">
        <v>15.921854304635751</v>
      </c>
      <c r="U580" s="5">
        <v>16.433333333333334</v>
      </c>
      <c r="V580" s="5">
        <v>20.249999999999996</v>
      </c>
      <c r="W580" s="5">
        <v>383.41059602649005</v>
      </c>
      <c r="X580" s="5">
        <v>503.6</v>
      </c>
      <c r="Y580" s="5">
        <v>384.6</v>
      </c>
      <c r="Z580" s="5">
        <v>2.06</v>
      </c>
      <c r="AA580" s="5">
        <v>28.0</v>
      </c>
      <c r="AB580" s="5">
        <v>14.0</v>
      </c>
      <c r="AC580" s="5">
        <v>9.0</v>
      </c>
      <c r="AD580" s="5">
        <v>38.0</v>
      </c>
      <c r="AE580" s="5">
        <v>42.0</v>
      </c>
      <c r="AF580" s="5">
        <v>13.0</v>
      </c>
      <c r="AG580" s="5">
        <v>15.0</v>
      </c>
      <c r="AH580" s="5">
        <v>22720.78942012206</v>
      </c>
      <c r="AI580" s="5">
        <v>97161.0</v>
      </c>
      <c r="AJ580" s="5">
        <f t="shared" si="17"/>
        <v>164992728.6</v>
      </c>
      <c r="AK580" s="6">
        <v>1.827162E8</v>
      </c>
    </row>
    <row r="581" ht="16.5" customHeight="1">
      <c r="A581" s="7">
        <v>44411.0</v>
      </c>
      <c r="B581" s="8">
        <v>17.105298013245037</v>
      </c>
      <c r="C581" s="8">
        <v>21.30666666666667</v>
      </c>
      <c r="D581" s="8">
        <v>27.020000000000003</v>
      </c>
      <c r="E581" s="8">
        <v>22.928476821192056</v>
      </c>
      <c r="F581" s="8">
        <v>26.99666666666666</v>
      </c>
      <c r="G581" s="8">
        <v>33.45</v>
      </c>
      <c r="H581" s="8">
        <v>11.770860927152317</v>
      </c>
      <c r="I581" s="8">
        <v>16.342222222222226</v>
      </c>
      <c r="J581" s="8">
        <v>21.82</v>
      </c>
      <c r="K581" s="8">
        <v>11.157615894039733</v>
      </c>
      <c r="L581" s="8">
        <v>10.654444444444447</v>
      </c>
      <c r="M581" s="8">
        <v>11.63</v>
      </c>
      <c r="N581" s="8">
        <v>70.8324503311258</v>
      </c>
      <c r="O581" s="8">
        <v>77.1466666666667</v>
      </c>
      <c r="P581" s="8">
        <v>78.50000000000001</v>
      </c>
      <c r="Q581" s="8">
        <v>5.062913907284768</v>
      </c>
      <c r="R581" s="8">
        <v>5.988888888888889</v>
      </c>
      <c r="S581" s="8">
        <v>1.85</v>
      </c>
      <c r="T581" s="8">
        <v>15.946357615894032</v>
      </c>
      <c r="U581" s="8">
        <v>16.484444444444442</v>
      </c>
      <c r="V581" s="8">
        <v>18.819999999999997</v>
      </c>
      <c r="W581" s="8">
        <v>387.1456953642384</v>
      </c>
      <c r="X581" s="8">
        <v>509.75555555555553</v>
      </c>
      <c r="Y581" s="8">
        <v>443.9</v>
      </c>
      <c r="Z581" s="8">
        <v>1.91</v>
      </c>
      <c r="AA581" s="8">
        <v>29.0</v>
      </c>
      <c r="AB581" s="8">
        <v>9.0</v>
      </c>
      <c r="AC581" s="8">
        <v>5.0</v>
      </c>
      <c r="AD581" s="8">
        <v>25.0</v>
      </c>
      <c r="AE581" s="8">
        <v>42.0</v>
      </c>
      <c r="AF581" s="8">
        <v>1.0</v>
      </c>
      <c r="AG581" s="8">
        <v>14.0</v>
      </c>
      <c r="AH581" s="8">
        <v>23000.11328654195</v>
      </c>
      <c r="AI581" s="8">
        <v>86705.0</v>
      </c>
      <c r="AJ581" s="8">
        <f t="shared" si="17"/>
        <v>130029291</v>
      </c>
      <c r="AK581" s="9">
        <v>1.43997E8</v>
      </c>
    </row>
    <row r="582" ht="16.5" customHeight="1">
      <c r="A582" s="4">
        <v>44412.0</v>
      </c>
      <c r="B582" s="5">
        <v>17.235761589403978</v>
      </c>
      <c r="C582" s="5">
        <v>21.425555555555555</v>
      </c>
      <c r="D582" s="5">
        <v>27.01</v>
      </c>
      <c r="E582" s="5">
        <v>23.023841059602653</v>
      </c>
      <c r="F582" s="5">
        <v>27.129999999999992</v>
      </c>
      <c r="G582" s="5">
        <v>33.230000000000004</v>
      </c>
      <c r="H582" s="5">
        <v>11.924503311258277</v>
      </c>
      <c r="I582" s="5">
        <v>16.486666666666665</v>
      </c>
      <c r="J582" s="5">
        <v>22.09</v>
      </c>
      <c r="K582" s="5">
        <v>11.09933774834437</v>
      </c>
      <c r="L582" s="5">
        <v>10.643333333333338</v>
      </c>
      <c r="M582" s="5">
        <v>11.140000000000002</v>
      </c>
      <c r="N582" s="5">
        <v>70.88013245033112</v>
      </c>
      <c r="O582" s="5">
        <v>77.58333333333336</v>
      </c>
      <c r="P582" s="5">
        <v>79.72</v>
      </c>
      <c r="Q582" s="5">
        <v>5.062913907284768</v>
      </c>
      <c r="R582" s="5">
        <v>5.95</v>
      </c>
      <c r="S582" s="5">
        <v>1.85</v>
      </c>
      <c r="T582" s="5">
        <v>15.946357615894028</v>
      </c>
      <c r="U582" s="5">
        <v>16.38</v>
      </c>
      <c r="V582" s="5">
        <v>18.419999999999995</v>
      </c>
      <c r="W582" s="5">
        <v>386.86092715231786</v>
      </c>
      <c r="X582" s="5">
        <v>516.4222222222222</v>
      </c>
      <c r="Y582" s="5">
        <v>495.7</v>
      </c>
      <c r="Z582" s="5">
        <v>1.47</v>
      </c>
      <c r="AA582" s="5">
        <v>21.0</v>
      </c>
      <c r="AB582" s="5">
        <v>10.0</v>
      </c>
      <c r="AC582" s="5">
        <v>5.0</v>
      </c>
      <c r="AD582" s="5">
        <v>23.0</v>
      </c>
      <c r="AE582" s="5">
        <v>33.0</v>
      </c>
      <c r="AF582" s="5">
        <v>1.0</v>
      </c>
      <c r="AG582" s="5">
        <v>14.0</v>
      </c>
      <c r="AH582" s="5">
        <v>23422.43008805297</v>
      </c>
      <c r="AI582" s="5">
        <v>83080.0</v>
      </c>
      <c r="AJ582" s="5">
        <f t="shared" si="17"/>
        <v>127562024.1</v>
      </c>
      <c r="AK582" s="6">
        <v>1.412647E8</v>
      </c>
    </row>
    <row r="583" ht="16.5" customHeight="1">
      <c r="A583" s="7">
        <v>44413.0</v>
      </c>
      <c r="B583" s="8">
        <v>17.38874172185431</v>
      </c>
      <c r="C583" s="8">
        <v>21.576666666666664</v>
      </c>
      <c r="D583" s="8">
        <v>27.060000000000002</v>
      </c>
      <c r="E583" s="8">
        <v>23.194039735099338</v>
      </c>
      <c r="F583" s="8">
        <v>27.26888888888888</v>
      </c>
      <c r="G583" s="8">
        <v>33.33</v>
      </c>
      <c r="H583" s="8">
        <v>12.067549668874172</v>
      </c>
      <c r="I583" s="8">
        <v>16.704444444444444</v>
      </c>
      <c r="J583" s="8">
        <v>22.259999999999998</v>
      </c>
      <c r="K583" s="8">
        <v>11.126490066225163</v>
      </c>
      <c r="L583" s="8">
        <v>10.56444444444445</v>
      </c>
      <c r="M583" s="8">
        <v>11.070000000000002</v>
      </c>
      <c r="N583" s="8">
        <v>70.91258278145693</v>
      </c>
      <c r="O583" s="8">
        <v>77.95000000000003</v>
      </c>
      <c r="P583" s="8">
        <v>80.32000000000001</v>
      </c>
      <c r="Q583" s="8">
        <v>5.062913907284768</v>
      </c>
      <c r="R583" s="8">
        <v>5.95</v>
      </c>
      <c r="S583" s="8">
        <v>1.85</v>
      </c>
      <c r="T583" s="8">
        <v>16.049668874172173</v>
      </c>
      <c r="U583" s="8">
        <v>16.374444444444443</v>
      </c>
      <c r="V583" s="8">
        <v>18.09</v>
      </c>
      <c r="W583" s="8">
        <v>389.36423841059604</v>
      </c>
      <c r="X583" s="8">
        <v>520.6222222222223</v>
      </c>
      <c r="Y583" s="8">
        <v>488.9</v>
      </c>
      <c r="Z583" s="8">
        <v>2.13</v>
      </c>
      <c r="AA583" s="8">
        <v>33.0</v>
      </c>
      <c r="AB583" s="8">
        <v>17.0</v>
      </c>
      <c r="AC583" s="8">
        <v>7.0</v>
      </c>
      <c r="AD583" s="8">
        <v>22.0</v>
      </c>
      <c r="AE583" s="8">
        <v>51.0</v>
      </c>
      <c r="AF583" s="8">
        <v>1.0</v>
      </c>
      <c r="AG583" s="8">
        <v>10.0</v>
      </c>
      <c r="AH583" s="8">
        <v>20883.12183631017</v>
      </c>
      <c r="AI583" s="8">
        <v>98584.0</v>
      </c>
      <c r="AJ583" s="8">
        <f t="shared" si="17"/>
        <v>169889607.3</v>
      </c>
      <c r="AK583" s="9">
        <v>1.881391E8</v>
      </c>
    </row>
    <row r="584" ht="16.5" customHeight="1">
      <c r="A584" s="4">
        <v>44414.0</v>
      </c>
      <c r="B584" s="5">
        <v>17.5476821192053</v>
      </c>
      <c r="C584" s="5">
        <v>21.737777777777776</v>
      </c>
      <c r="D584" s="5">
        <v>27.189999999999998</v>
      </c>
      <c r="E584" s="5">
        <v>23.365562913907286</v>
      </c>
      <c r="F584" s="5">
        <v>27.443333333333324</v>
      </c>
      <c r="G584" s="5">
        <v>33.52</v>
      </c>
      <c r="H584" s="5">
        <v>12.211258278145694</v>
      </c>
      <c r="I584" s="5">
        <v>16.878888888888888</v>
      </c>
      <c r="J584" s="5">
        <v>22.509999999999998</v>
      </c>
      <c r="K584" s="5">
        <v>11.154304635761585</v>
      </c>
      <c r="L584" s="5">
        <v>10.56444444444445</v>
      </c>
      <c r="M584" s="5">
        <v>11.01</v>
      </c>
      <c r="N584" s="5">
        <v>70.94304635761588</v>
      </c>
      <c r="O584" s="5">
        <v>78.14888888888892</v>
      </c>
      <c r="P584" s="5">
        <v>80.71000000000001</v>
      </c>
      <c r="Q584" s="5">
        <v>5.062913907284768</v>
      </c>
      <c r="R584" s="5">
        <v>5.927777777777778</v>
      </c>
      <c r="S584" s="5">
        <v>1.85</v>
      </c>
      <c r="T584" s="5">
        <v>16.074834437086082</v>
      </c>
      <c r="U584" s="5">
        <v>16.406666666666663</v>
      </c>
      <c r="V584" s="5">
        <v>17.41</v>
      </c>
      <c r="W584" s="5">
        <v>391.6225165562914</v>
      </c>
      <c r="X584" s="5">
        <v>522.7111111111111</v>
      </c>
      <c r="Y584" s="5">
        <v>485.7</v>
      </c>
      <c r="Z584" s="5">
        <v>1.6</v>
      </c>
      <c r="AA584" s="5">
        <v>20.0</v>
      </c>
      <c r="AB584" s="5">
        <v>9.0</v>
      </c>
      <c r="AC584" s="5">
        <v>5.0</v>
      </c>
      <c r="AD584" s="5">
        <v>21.0</v>
      </c>
      <c r="AE584" s="5">
        <v>34.0</v>
      </c>
      <c r="AF584" s="5">
        <v>0.0</v>
      </c>
      <c r="AG584" s="5">
        <v>13.0</v>
      </c>
      <c r="AH584" s="5">
        <v>24025.40909153294</v>
      </c>
      <c r="AI584" s="5">
        <v>79710.0</v>
      </c>
      <c r="AJ584" s="5">
        <f t="shared" si="17"/>
        <v>122573400.6</v>
      </c>
      <c r="AK584" s="6">
        <v>1.357402E8</v>
      </c>
    </row>
    <row r="585" ht="16.5" customHeight="1">
      <c r="A585" s="7">
        <v>44415.0</v>
      </c>
      <c r="B585" s="8">
        <v>17.700000000000006</v>
      </c>
      <c r="C585" s="8">
        <v>21.89</v>
      </c>
      <c r="D585" s="8">
        <v>27.32</v>
      </c>
      <c r="E585" s="8">
        <v>23.519205298013247</v>
      </c>
      <c r="F585" s="8">
        <v>27.58444444444444</v>
      </c>
      <c r="G585" s="8">
        <v>33.7</v>
      </c>
      <c r="H585" s="8">
        <v>12.371523178807944</v>
      </c>
      <c r="I585" s="8">
        <v>17.08111111111111</v>
      </c>
      <c r="J585" s="8">
        <v>22.75</v>
      </c>
      <c r="K585" s="8">
        <v>11.147682119205294</v>
      </c>
      <c r="L585" s="8">
        <v>10.50333333333334</v>
      </c>
      <c r="M585" s="8">
        <v>10.95</v>
      </c>
      <c r="N585" s="8">
        <v>70.93841059602649</v>
      </c>
      <c r="O585" s="8">
        <v>78.38444444444447</v>
      </c>
      <c r="P585" s="8">
        <v>80.92</v>
      </c>
      <c r="Q585" s="8">
        <v>5.062913907284768</v>
      </c>
      <c r="R585" s="8">
        <v>5.927777777777778</v>
      </c>
      <c r="S585" s="8">
        <v>1.85</v>
      </c>
      <c r="T585" s="8">
        <v>16.098013245033105</v>
      </c>
      <c r="U585" s="8">
        <v>16.38444444444444</v>
      </c>
      <c r="V585" s="8">
        <v>17.07</v>
      </c>
      <c r="W585" s="8">
        <v>391.12582781456956</v>
      </c>
      <c r="X585" s="8">
        <v>524.6</v>
      </c>
      <c r="Y585" s="8">
        <v>455.8</v>
      </c>
      <c r="Z585" s="8">
        <v>1.6</v>
      </c>
      <c r="AA585" s="8">
        <v>9.0</v>
      </c>
      <c r="AB585" s="8">
        <v>4.0</v>
      </c>
      <c r="AC585" s="8">
        <v>4.0</v>
      </c>
      <c r="AD585" s="8">
        <v>12.0</v>
      </c>
      <c r="AE585" s="8">
        <v>19.0</v>
      </c>
      <c r="AF585" s="8">
        <v>0.0</v>
      </c>
      <c r="AG585" s="8">
        <v>2.0</v>
      </c>
      <c r="AH585" s="8">
        <v>20870.79742559271</v>
      </c>
      <c r="AI585" s="8">
        <v>21785.0</v>
      </c>
      <c r="AJ585" s="8">
        <f t="shared" si="17"/>
        <v>24555459.6</v>
      </c>
      <c r="AK585" s="9">
        <v>2.71932E7</v>
      </c>
    </row>
    <row r="586" ht="16.5" customHeight="1">
      <c r="A586" s="4">
        <v>44416.0</v>
      </c>
      <c r="B586" s="5">
        <v>17.833112582781464</v>
      </c>
      <c r="C586" s="5">
        <v>22.015555555555558</v>
      </c>
      <c r="D586" s="5">
        <v>27.3</v>
      </c>
      <c r="E586" s="5">
        <v>23.649668874172185</v>
      </c>
      <c r="F586" s="5">
        <v>27.723333333333326</v>
      </c>
      <c r="G586" s="5">
        <v>33.61999999999999</v>
      </c>
      <c r="H586" s="5">
        <v>12.517880794701986</v>
      </c>
      <c r="I586" s="5">
        <v>17.211111111111112</v>
      </c>
      <c r="J586" s="5">
        <v>22.88</v>
      </c>
      <c r="K586" s="5">
        <v>11.131788079470196</v>
      </c>
      <c r="L586" s="5">
        <v>10.512222222222228</v>
      </c>
      <c r="M586" s="5">
        <v>10.74</v>
      </c>
      <c r="N586" s="5">
        <v>70.9708609271523</v>
      </c>
      <c r="O586" s="5">
        <v>78.81000000000003</v>
      </c>
      <c r="P586" s="5">
        <v>81.46000000000001</v>
      </c>
      <c r="Q586" s="5">
        <v>5.062913907284768</v>
      </c>
      <c r="R586" s="5">
        <v>5.927777777777778</v>
      </c>
      <c r="S586" s="5">
        <v>1.85</v>
      </c>
      <c r="T586" s="5">
        <v>16.103311258278136</v>
      </c>
      <c r="U586" s="5">
        <v>16.282222222222224</v>
      </c>
      <c r="V586" s="5">
        <v>16.209999999999997</v>
      </c>
      <c r="W586" s="5">
        <v>391.6622516556291</v>
      </c>
      <c r="X586" s="5">
        <v>526.5333333333333</v>
      </c>
      <c r="Y586" s="5">
        <v>453.4</v>
      </c>
      <c r="Z586" s="5">
        <v>0.0</v>
      </c>
      <c r="AA586" s="5"/>
      <c r="AB586" s="5"/>
      <c r="AC586" s="5"/>
      <c r="AD586" s="5"/>
      <c r="AE586" s="5"/>
      <c r="AF586" s="5"/>
      <c r="AG586" s="5"/>
      <c r="AH586" s="5">
        <v>0.0</v>
      </c>
      <c r="AI586" s="5">
        <v>0.0</v>
      </c>
      <c r="AJ586" s="5">
        <f t="shared" si="17"/>
        <v>0</v>
      </c>
      <c r="AK586" s="6">
        <v>0.0</v>
      </c>
    </row>
    <row r="587" ht="16.5" customHeight="1">
      <c r="A587" s="7">
        <v>44417.0</v>
      </c>
      <c r="B587" s="8">
        <v>17.946357615894048</v>
      </c>
      <c r="C587" s="8">
        <v>22.175555555555558</v>
      </c>
      <c r="D587" s="8">
        <v>27.009999999999998</v>
      </c>
      <c r="E587" s="8">
        <v>23.747682119205297</v>
      </c>
      <c r="F587" s="8">
        <v>27.903333333333336</v>
      </c>
      <c r="G587" s="8">
        <v>33.16</v>
      </c>
      <c r="H587" s="8">
        <v>12.656953642384105</v>
      </c>
      <c r="I587" s="8">
        <v>17.366666666666667</v>
      </c>
      <c r="J587" s="8">
        <v>22.89</v>
      </c>
      <c r="K587" s="8">
        <v>11.090728476821191</v>
      </c>
      <c r="L587" s="8">
        <v>10.53666666666667</v>
      </c>
      <c r="M587" s="8">
        <v>10.270000000000001</v>
      </c>
      <c r="N587" s="8">
        <v>71.16092715231788</v>
      </c>
      <c r="O587" s="8">
        <v>78.87333333333336</v>
      </c>
      <c r="P587" s="8">
        <v>82.75</v>
      </c>
      <c r="Q587" s="8">
        <v>5.0927152317880795</v>
      </c>
      <c r="R587" s="8">
        <v>5.7444444444444445</v>
      </c>
      <c r="S587" s="8">
        <v>2.3</v>
      </c>
      <c r="T587" s="8">
        <v>16.0139072847682</v>
      </c>
      <c r="U587" s="8">
        <v>16.306666666666665</v>
      </c>
      <c r="V587" s="8">
        <v>14.649999999999997</v>
      </c>
      <c r="W587" s="8">
        <v>399.7417218543046</v>
      </c>
      <c r="X587" s="8">
        <v>528.8666666666667</v>
      </c>
      <c r="Y587" s="8">
        <v>552.9</v>
      </c>
      <c r="Z587" s="8">
        <v>1.91</v>
      </c>
      <c r="AA587" s="8">
        <v>36.0</v>
      </c>
      <c r="AB587" s="8">
        <v>12.0</v>
      </c>
      <c r="AC587" s="8">
        <v>6.0</v>
      </c>
      <c r="AD587" s="8">
        <v>23.0</v>
      </c>
      <c r="AE587" s="8">
        <v>48.0</v>
      </c>
      <c r="AF587" s="8">
        <v>1.0</v>
      </c>
      <c r="AG587" s="8">
        <v>13.0</v>
      </c>
      <c r="AH587" s="8">
        <v>21767.7919791541</v>
      </c>
      <c r="AI587" s="8">
        <v>166105.0</v>
      </c>
      <c r="AJ587" s="8">
        <f t="shared" si="17"/>
        <v>282219375.9</v>
      </c>
      <c r="AK587" s="9">
        <v>3.125353E8</v>
      </c>
    </row>
    <row r="588" ht="16.5" customHeight="1">
      <c r="A588" s="4">
        <v>44418.0</v>
      </c>
      <c r="B588" s="5">
        <v>18.060927152317888</v>
      </c>
      <c r="C588" s="5">
        <v>22.300000000000004</v>
      </c>
      <c r="D588" s="5">
        <v>26.810000000000002</v>
      </c>
      <c r="E588" s="5">
        <v>23.840397350993378</v>
      </c>
      <c r="F588" s="5">
        <v>28.016666666666666</v>
      </c>
      <c r="G588" s="5">
        <v>33.019999999999996</v>
      </c>
      <c r="H588" s="5">
        <v>12.794039735099338</v>
      </c>
      <c r="I588" s="5">
        <v>17.50111111111111</v>
      </c>
      <c r="J588" s="5">
        <v>22.68</v>
      </c>
      <c r="K588" s="5">
        <v>11.046357615894037</v>
      </c>
      <c r="L588" s="5">
        <v>10.51555555555556</v>
      </c>
      <c r="M588" s="5">
        <v>10.34</v>
      </c>
      <c r="N588" s="5">
        <v>71.14635761589405</v>
      </c>
      <c r="O588" s="5">
        <v>78.90777777777781</v>
      </c>
      <c r="P588" s="5">
        <v>81.92999999999999</v>
      </c>
      <c r="Q588" s="5">
        <v>5.0927152317880795</v>
      </c>
      <c r="R588" s="5">
        <v>5.7444444444444445</v>
      </c>
      <c r="S588" s="5">
        <v>2.3</v>
      </c>
      <c r="T588" s="5">
        <v>16.035761589403965</v>
      </c>
      <c r="U588" s="5">
        <v>16.29</v>
      </c>
      <c r="V588" s="5">
        <v>15.060000000000002</v>
      </c>
      <c r="W588" s="5">
        <v>401.9337748344371</v>
      </c>
      <c r="X588" s="5">
        <v>527.0111111111111</v>
      </c>
      <c r="Y588" s="5">
        <v>573.4</v>
      </c>
      <c r="Z588" s="5">
        <v>1.56</v>
      </c>
      <c r="AA588" s="5">
        <v>26.0</v>
      </c>
      <c r="AB588" s="5">
        <v>12.0</v>
      </c>
      <c r="AC588" s="5">
        <v>6.0</v>
      </c>
      <c r="AD588" s="5">
        <v>25.0</v>
      </c>
      <c r="AE588" s="5">
        <v>40.0</v>
      </c>
      <c r="AF588" s="5">
        <v>0.0</v>
      </c>
      <c r="AG588" s="5">
        <v>14.0</v>
      </c>
      <c r="AH588" s="5">
        <v>22713.25853407905</v>
      </c>
      <c r="AI588" s="5">
        <v>135115.0</v>
      </c>
      <c r="AJ588" s="5">
        <f t="shared" si="17"/>
        <v>196171693.2</v>
      </c>
      <c r="AK588" s="6">
        <v>2.172444E8</v>
      </c>
    </row>
    <row r="589" ht="16.5" customHeight="1">
      <c r="A589" s="7">
        <v>44419.0</v>
      </c>
      <c r="B589" s="8">
        <v>18.163576158940405</v>
      </c>
      <c r="C589" s="8">
        <v>22.372222222222224</v>
      </c>
      <c r="D589" s="8">
        <v>26.370000000000005</v>
      </c>
      <c r="E589" s="8">
        <v>23.956953642384107</v>
      </c>
      <c r="F589" s="8">
        <v>28.05222222222222</v>
      </c>
      <c r="G589" s="8">
        <v>32.35</v>
      </c>
      <c r="H589" s="8">
        <v>12.887417218543044</v>
      </c>
      <c r="I589" s="8">
        <v>17.612222222222222</v>
      </c>
      <c r="J589" s="8">
        <v>22.28</v>
      </c>
      <c r="K589" s="8">
        <v>11.069536423841056</v>
      </c>
      <c r="L589" s="8">
        <v>10.440000000000005</v>
      </c>
      <c r="M589" s="8">
        <v>10.069999999999999</v>
      </c>
      <c r="N589" s="8">
        <v>71.13642384105961</v>
      </c>
      <c r="O589" s="8">
        <v>79.28111111111113</v>
      </c>
      <c r="P589" s="8">
        <v>82.07</v>
      </c>
      <c r="Q589" s="8">
        <v>5.029801324503311</v>
      </c>
      <c r="R589" s="8">
        <v>5.783333333333333</v>
      </c>
      <c r="S589" s="8">
        <v>2.6</v>
      </c>
      <c r="T589" s="8">
        <v>16.09735099337747</v>
      </c>
      <c r="U589" s="8">
        <v>16.16111111111111</v>
      </c>
      <c r="V589" s="8">
        <v>14.589999999999998</v>
      </c>
      <c r="W589" s="8">
        <v>395.86092715231786</v>
      </c>
      <c r="X589" s="8">
        <v>529.4888888888889</v>
      </c>
      <c r="Y589" s="8">
        <v>542.2</v>
      </c>
      <c r="Z589" s="8">
        <v>1.7</v>
      </c>
      <c r="AA589" s="8">
        <v>34.0</v>
      </c>
      <c r="AB589" s="8">
        <v>12.0</v>
      </c>
      <c r="AC589" s="8">
        <v>7.0</v>
      </c>
      <c r="AD589" s="8">
        <v>22.0</v>
      </c>
      <c r="AE589" s="8">
        <v>51.0</v>
      </c>
      <c r="AF589" s="8">
        <v>0.0</v>
      </c>
      <c r="AG589" s="8">
        <v>16.0</v>
      </c>
      <c r="AH589" s="8">
        <v>22008.38067332526</v>
      </c>
      <c r="AI589" s="8">
        <v>119766.0</v>
      </c>
      <c r="AJ589" s="8">
        <f t="shared" si="17"/>
        <v>185957137.8</v>
      </c>
      <c r="AK589" s="9">
        <v>2.059326E8</v>
      </c>
    </row>
    <row r="590" ht="16.5" customHeight="1">
      <c r="A590" s="4">
        <v>44420.0</v>
      </c>
      <c r="B590" s="5">
        <v>18.280132450331134</v>
      </c>
      <c r="C590" s="5">
        <v>22.44555555555556</v>
      </c>
      <c r="D590" s="5">
        <v>26.26</v>
      </c>
      <c r="E590" s="5">
        <v>24.075496688741726</v>
      </c>
      <c r="F590" s="5">
        <v>28.09222222222222</v>
      </c>
      <c r="G590" s="5">
        <v>32.13000000000001</v>
      </c>
      <c r="H590" s="5">
        <v>13.011258278145695</v>
      </c>
      <c r="I590" s="5">
        <v>17.742222222222225</v>
      </c>
      <c r="J590" s="5">
        <v>21.96</v>
      </c>
      <c r="K590" s="5">
        <v>11.064238410596024</v>
      </c>
      <c r="L590" s="5">
        <v>10.350000000000003</v>
      </c>
      <c r="M590" s="5">
        <v>10.169999999999998</v>
      </c>
      <c r="N590" s="5">
        <v>71.18079470198676</v>
      </c>
      <c r="O590" s="5">
        <v>79.45000000000002</v>
      </c>
      <c r="P590" s="5">
        <v>81.34</v>
      </c>
      <c r="Q590" s="5">
        <v>5.029801324503311</v>
      </c>
      <c r="R590" s="5">
        <v>5.783333333333333</v>
      </c>
      <c r="S590" s="5">
        <v>1.0</v>
      </c>
      <c r="T590" s="5">
        <v>16.13377483443708</v>
      </c>
      <c r="U590" s="5">
        <v>16.125555555555554</v>
      </c>
      <c r="V590" s="5">
        <v>15.459999999999999</v>
      </c>
      <c r="W590" s="5">
        <v>394.10596026490066</v>
      </c>
      <c r="X590" s="5">
        <v>534.1555555555556</v>
      </c>
      <c r="Y590" s="5">
        <v>524.0</v>
      </c>
      <c r="Z590" s="5">
        <v>1.84</v>
      </c>
      <c r="AA590" s="5">
        <v>34.0</v>
      </c>
      <c r="AB590" s="5">
        <v>18.0</v>
      </c>
      <c r="AC590" s="5">
        <v>7.0</v>
      </c>
      <c r="AD590" s="5">
        <v>25.0</v>
      </c>
      <c r="AE590" s="5">
        <v>65.0</v>
      </c>
      <c r="AF590" s="5">
        <v>2.0</v>
      </c>
      <c r="AG590" s="5">
        <v>9.0</v>
      </c>
      <c r="AH590" s="5">
        <v>21946.1426026767</v>
      </c>
      <c r="AI590" s="5">
        <v>125047.0</v>
      </c>
      <c r="AJ590" s="5">
        <f t="shared" si="17"/>
        <v>203892794.7</v>
      </c>
      <c r="AK590" s="6">
        <v>2.257949E8</v>
      </c>
    </row>
    <row r="591" ht="16.5" customHeight="1">
      <c r="A591" s="7">
        <v>44421.0</v>
      </c>
      <c r="B591" s="8">
        <v>18.39139072847683</v>
      </c>
      <c r="C591" s="8">
        <v>22.494444444444447</v>
      </c>
      <c r="D591" s="8">
        <v>26.160000000000004</v>
      </c>
      <c r="E591" s="8">
        <v>24.19668874172186</v>
      </c>
      <c r="F591" s="8">
        <v>28.122222222222224</v>
      </c>
      <c r="G591" s="8">
        <v>32.25000000000001</v>
      </c>
      <c r="H591" s="8">
        <v>13.125827814569535</v>
      </c>
      <c r="I591" s="8">
        <v>17.828888888888894</v>
      </c>
      <c r="J591" s="8">
        <v>21.7</v>
      </c>
      <c r="K591" s="8">
        <v>11.070860927152316</v>
      </c>
      <c r="L591" s="8">
        <v>10.293333333333338</v>
      </c>
      <c r="M591" s="8">
        <v>10.55</v>
      </c>
      <c r="N591" s="8">
        <v>71.25430463576159</v>
      </c>
      <c r="O591" s="8">
        <v>79.58333333333336</v>
      </c>
      <c r="P591" s="8">
        <v>80.49</v>
      </c>
      <c r="Q591" s="8">
        <v>5.029801324503311</v>
      </c>
      <c r="R591" s="8">
        <v>5.783333333333333</v>
      </c>
      <c r="S591" s="8">
        <v>0.8</v>
      </c>
      <c r="T591" s="8">
        <v>16.156291390728466</v>
      </c>
      <c r="U591" s="8">
        <v>16.07888888888889</v>
      </c>
      <c r="V591" s="8">
        <v>16.08</v>
      </c>
      <c r="W591" s="8">
        <v>395.3245033112583</v>
      </c>
      <c r="X591" s="8">
        <v>536.2</v>
      </c>
      <c r="Y591" s="8">
        <v>447.0</v>
      </c>
      <c r="Z591" s="8">
        <v>2.25</v>
      </c>
      <c r="AA591" s="8">
        <v>23.0</v>
      </c>
      <c r="AB591" s="8">
        <v>9.0</v>
      </c>
      <c r="AC591" s="8">
        <v>4.0</v>
      </c>
      <c r="AD591" s="8">
        <v>11.0</v>
      </c>
      <c r="AE591" s="8">
        <v>30.0</v>
      </c>
      <c r="AF591" s="8">
        <v>1.0</v>
      </c>
      <c r="AG591" s="8">
        <v>9.0</v>
      </c>
      <c r="AH591" s="8">
        <v>22815.00504689562</v>
      </c>
      <c r="AI591" s="8">
        <v>67574.0</v>
      </c>
      <c r="AJ591" s="8">
        <f t="shared" si="17"/>
        <v>112395777.9</v>
      </c>
      <c r="AK591" s="9">
        <v>1.244693E8</v>
      </c>
    </row>
    <row r="592" ht="16.5" customHeight="1">
      <c r="A592" s="4">
        <v>44422.0</v>
      </c>
      <c r="B592" s="5">
        <v>18.48476821192054</v>
      </c>
      <c r="C592" s="5">
        <v>22.554444444444446</v>
      </c>
      <c r="D592" s="5">
        <v>25.95</v>
      </c>
      <c r="E592" s="5">
        <v>24.280132450331127</v>
      </c>
      <c r="F592" s="5">
        <v>28.221111111111114</v>
      </c>
      <c r="G592" s="5">
        <v>32.08</v>
      </c>
      <c r="H592" s="5">
        <v>13.24701986754967</v>
      </c>
      <c r="I592" s="5">
        <v>17.86666666666667</v>
      </c>
      <c r="J592" s="5">
        <v>21.439999999999998</v>
      </c>
      <c r="K592" s="5">
        <v>11.033112582781452</v>
      </c>
      <c r="L592" s="5">
        <v>10.35444444444445</v>
      </c>
      <c r="M592" s="5">
        <v>10.64</v>
      </c>
      <c r="N592" s="5">
        <v>71.34437086092716</v>
      </c>
      <c r="O592" s="5">
        <v>79.52333333333335</v>
      </c>
      <c r="P592" s="5">
        <v>80.03999999999999</v>
      </c>
      <c r="Q592" s="5">
        <v>5.029801324503311</v>
      </c>
      <c r="R592" s="5">
        <v>5.766666666666667</v>
      </c>
      <c r="S592" s="5">
        <v>0.8</v>
      </c>
      <c r="T592" s="5">
        <v>16.120529801324494</v>
      </c>
      <c r="U592" s="5">
        <v>16.145555555555553</v>
      </c>
      <c r="V592" s="5">
        <v>15.579999999999995</v>
      </c>
      <c r="W592" s="5">
        <v>397.71523178807945</v>
      </c>
      <c r="X592" s="5">
        <v>528.4555555555555</v>
      </c>
      <c r="Y592" s="5">
        <v>397.7</v>
      </c>
      <c r="Z592" s="5">
        <v>2.04</v>
      </c>
      <c r="AA592" s="5">
        <v>24.0</v>
      </c>
      <c r="AB592" s="5">
        <v>9.0</v>
      </c>
      <c r="AC592" s="5">
        <v>4.0</v>
      </c>
      <c r="AD592" s="5">
        <v>11.0</v>
      </c>
      <c r="AE592" s="5">
        <v>40.0</v>
      </c>
      <c r="AF592" s="5">
        <v>5.0</v>
      </c>
      <c r="AG592" s="5">
        <v>2.0</v>
      </c>
      <c r="AH592" s="5">
        <v>23681.79042539121</v>
      </c>
      <c r="AI592" s="5">
        <v>50810.0</v>
      </c>
      <c r="AJ592" s="5">
        <f t="shared" si="17"/>
        <v>80550579.9</v>
      </c>
      <c r="AK592" s="6">
        <v>8.92033E7</v>
      </c>
    </row>
    <row r="593" ht="16.5" customHeight="1">
      <c r="A593" s="7">
        <v>44423.0</v>
      </c>
      <c r="B593" s="8">
        <v>18.557615894039742</v>
      </c>
      <c r="C593" s="8">
        <v>22.593333333333334</v>
      </c>
      <c r="D593" s="8">
        <v>25.48</v>
      </c>
      <c r="E593" s="8">
        <v>24.359602649006625</v>
      </c>
      <c r="F593" s="8">
        <v>28.28666666666667</v>
      </c>
      <c r="G593" s="8">
        <v>31.440000000000005</v>
      </c>
      <c r="H593" s="8">
        <v>13.340397350993376</v>
      </c>
      <c r="I593" s="8">
        <v>17.90666666666667</v>
      </c>
      <c r="J593" s="8">
        <v>21.029999999999998</v>
      </c>
      <c r="K593" s="8">
        <v>11.019205298013242</v>
      </c>
      <c r="L593" s="8">
        <v>10.380000000000004</v>
      </c>
      <c r="M593" s="8">
        <v>10.41</v>
      </c>
      <c r="N593" s="8">
        <v>71.48278145695365</v>
      </c>
      <c r="O593" s="8">
        <v>79.35222222222225</v>
      </c>
      <c r="P593" s="8">
        <v>80.09</v>
      </c>
      <c r="Q593" s="8">
        <v>5.029801324503311</v>
      </c>
      <c r="R593" s="8">
        <v>5.0</v>
      </c>
      <c r="S593" s="8">
        <v>0.8</v>
      </c>
      <c r="T593" s="8">
        <v>16.048344370860917</v>
      </c>
      <c r="U593" s="8">
        <v>16.2</v>
      </c>
      <c r="V593" s="8">
        <v>14.420000000000002</v>
      </c>
      <c r="W593" s="8">
        <v>397.92715231788077</v>
      </c>
      <c r="X593" s="8">
        <v>513.8777777777777</v>
      </c>
      <c r="Y593" s="8">
        <v>371.5</v>
      </c>
      <c r="Z593" s="8">
        <v>0.0</v>
      </c>
      <c r="AA593" s="8"/>
      <c r="AB593" s="8"/>
      <c r="AC593" s="8"/>
      <c r="AD593" s="8"/>
      <c r="AE593" s="8"/>
      <c r="AF593" s="8"/>
      <c r="AG593" s="8"/>
      <c r="AH593" s="8">
        <v>0.0</v>
      </c>
      <c r="AI593" s="8">
        <v>0.0</v>
      </c>
      <c r="AJ593" s="8">
        <f t="shared" si="17"/>
        <v>0</v>
      </c>
      <c r="AK593" s="9">
        <v>0.0</v>
      </c>
    </row>
    <row r="594" ht="16.5" customHeight="1">
      <c r="A594" s="4">
        <v>44424.0</v>
      </c>
      <c r="B594" s="5">
        <v>18.655629139072857</v>
      </c>
      <c r="C594" s="5">
        <v>22.677777777777777</v>
      </c>
      <c r="D594" s="5">
        <v>24.99</v>
      </c>
      <c r="E594" s="5">
        <v>24.449006622516556</v>
      </c>
      <c r="F594" s="5">
        <v>28.441111111111113</v>
      </c>
      <c r="G594" s="5">
        <v>30.95</v>
      </c>
      <c r="H594" s="5">
        <v>13.443046357615893</v>
      </c>
      <c r="I594" s="5">
        <v>17.92777777777778</v>
      </c>
      <c r="J594" s="5">
        <v>20.380000000000003</v>
      </c>
      <c r="K594" s="5">
        <v>11.005960264900658</v>
      </c>
      <c r="L594" s="5">
        <v>10.513333333333339</v>
      </c>
      <c r="M594" s="5">
        <v>10.57</v>
      </c>
      <c r="N594" s="5">
        <v>71.53841059602648</v>
      </c>
      <c r="O594" s="5">
        <v>79.15444444444447</v>
      </c>
      <c r="P594" s="5">
        <v>80.1</v>
      </c>
      <c r="Q594" s="5">
        <v>5.052980132450331</v>
      </c>
      <c r="R594" s="5">
        <v>4.916666666666667</v>
      </c>
      <c r="S594" s="5">
        <v>1.15</v>
      </c>
      <c r="T594" s="5">
        <v>16.052980132450323</v>
      </c>
      <c r="U594" s="5">
        <v>16.363333333333333</v>
      </c>
      <c r="V594" s="5">
        <v>14.65</v>
      </c>
      <c r="W594" s="5">
        <v>402.5364238410596</v>
      </c>
      <c r="X594" s="5">
        <v>505.72222222222223</v>
      </c>
      <c r="Y594" s="5">
        <v>407.0</v>
      </c>
      <c r="Z594" s="5">
        <v>1.7</v>
      </c>
      <c r="AA594" s="5">
        <v>34.0</v>
      </c>
      <c r="AB594" s="5">
        <v>17.0</v>
      </c>
      <c r="AC594" s="5">
        <v>10.0</v>
      </c>
      <c r="AD594" s="5">
        <v>40.0</v>
      </c>
      <c r="AE594" s="5">
        <v>50.0</v>
      </c>
      <c r="AF594" s="5">
        <v>16.0</v>
      </c>
      <c r="AG594" s="5">
        <v>21.0</v>
      </c>
      <c r="AH594" s="5">
        <v>28616.7559099593</v>
      </c>
      <c r="AI594" s="5">
        <v>186210.0</v>
      </c>
      <c r="AJ594" s="5">
        <f t="shared" si="17"/>
        <v>313391297.1</v>
      </c>
      <c r="AK594" s="6">
        <v>3.470557E8</v>
      </c>
    </row>
    <row r="595" ht="16.5" customHeight="1">
      <c r="A595" s="7">
        <v>44425.0</v>
      </c>
      <c r="B595" s="8">
        <v>18.749668874172194</v>
      </c>
      <c r="C595" s="8">
        <v>22.74222222222222</v>
      </c>
      <c r="D595" s="8">
        <v>24.46</v>
      </c>
      <c r="E595" s="8">
        <v>24.535099337748346</v>
      </c>
      <c r="F595" s="8">
        <v>28.48444444444445</v>
      </c>
      <c r="G595" s="8">
        <v>30.090000000000003</v>
      </c>
      <c r="H595" s="8">
        <v>13.541059602649007</v>
      </c>
      <c r="I595" s="8">
        <v>17.982222222222227</v>
      </c>
      <c r="J595" s="8">
        <v>19.970000000000002</v>
      </c>
      <c r="K595" s="8">
        <v>10.994039735099335</v>
      </c>
      <c r="L595" s="8">
        <v>10.502222222222228</v>
      </c>
      <c r="M595" s="8">
        <v>10.120000000000001</v>
      </c>
      <c r="N595" s="8">
        <v>71.58145695364237</v>
      </c>
      <c r="O595" s="8">
        <v>79.07222222222224</v>
      </c>
      <c r="P595" s="8">
        <v>80.28999999999999</v>
      </c>
      <c r="Q595" s="8">
        <v>5.052980132450331</v>
      </c>
      <c r="R595" s="8">
        <v>4.916666666666667</v>
      </c>
      <c r="S595" s="8">
        <v>1.15</v>
      </c>
      <c r="T595" s="8">
        <v>16.065562913907275</v>
      </c>
      <c r="U595" s="8">
        <v>16.304444444444442</v>
      </c>
      <c r="V595" s="8">
        <v>13.84</v>
      </c>
      <c r="W595" s="8">
        <v>406.5298013245033</v>
      </c>
      <c r="X595" s="8">
        <v>503.77777777777777</v>
      </c>
      <c r="Y595" s="8">
        <v>452.3</v>
      </c>
      <c r="Z595" s="8">
        <v>1.34</v>
      </c>
      <c r="AA595" s="8">
        <v>27.0</v>
      </c>
      <c r="AB595" s="8">
        <v>11.0</v>
      </c>
      <c r="AC595" s="8">
        <v>7.0</v>
      </c>
      <c r="AD595" s="8">
        <v>29.0</v>
      </c>
      <c r="AE595" s="8">
        <v>49.0</v>
      </c>
      <c r="AF595" s="8">
        <v>8.0</v>
      </c>
      <c r="AG595" s="8">
        <v>15.0</v>
      </c>
      <c r="AH595" s="8">
        <v>33071.56387791825</v>
      </c>
      <c r="AI595" s="8">
        <v>124259.0</v>
      </c>
      <c r="AJ595" s="8">
        <f t="shared" si="17"/>
        <v>182315970.9</v>
      </c>
      <c r="AK595" s="9">
        <v>2.019003E8</v>
      </c>
    </row>
    <row r="596" ht="16.5" customHeight="1">
      <c r="A596" s="4">
        <v>44426.0</v>
      </c>
      <c r="B596" s="5">
        <v>18.833112582781467</v>
      </c>
      <c r="C596" s="5">
        <v>22.775555555555556</v>
      </c>
      <c r="D596" s="5">
        <v>23.95</v>
      </c>
      <c r="E596" s="5">
        <v>24.624503311258284</v>
      </c>
      <c r="F596" s="5">
        <v>28.482222222222227</v>
      </c>
      <c r="G596" s="5">
        <v>29.53</v>
      </c>
      <c r="H596" s="5">
        <v>13.619205298013245</v>
      </c>
      <c r="I596" s="5">
        <v>18.05444444444445</v>
      </c>
      <c r="J596" s="5">
        <v>19.48</v>
      </c>
      <c r="K596" s="5">
        <v>11.005298013245032</v>
      </c>
      <c r="L596" s="5">
        <v>10.427777777777784</v>
      </c>
      <c r="M596" s="5">
        <v>10.05</v>
      </c>
      <c r="N596" s="5">
        <v>71.63841059602649</v>
      </c>
      <c r="O596" s="5">
        <v>79.23111111111112</v>
      </c>
      <c r="P596" s="5">
        <v>80.58</v>
      </c>
      <c r="Q596" s="5">
        <v>5.059602649006623</v>
      </c>
      <c r="R596" s="5">
        <v>4.927777777777778</v>
      </c>
      <c r="S596" s="5">
        <v>1.25</v>
      </c>
      <c r="T596" s="5">
        <v>16.042384105960252</v>
      </c>
      <c r="U596" s="5">
        <v>16.147777777777776</v>
      </c>
      <c r="V596" s="5">
        <v>13.339999999999998</v>
      </c>
      <c r="W596" s="5">
        <v>408.9072847682119</v>
      </c>
      <c r="X596" s="5">
        <v>504.75555555555553</v>
      </c>
      <c r="Y596" s="5">
        <v>470.8</v>
      </c>
      <c r="Z596" s="5">
        <v>1.86</v>
      </c>
      <c r="AA596" s="5">
        <v>36.0</v>
      </c>
      <c r="AB596" s="5">
        <v>14.0</v>
      </c>
      <c r="AC596" s="5">
        <v>8.0</v>
      </c>
      <c r="AD596" s="5">
        <v>31.0</v>
      </c>
      <c r="AE596" s="5">
        <v>48.0</v>
      </c>
      <c r="AF596" s="5">
        <v>21.0</v>
      </c>
      <c r="AG596" s="5">
        <v>7.0</v>
      </c>
      <c r="AH596" s="5">
        <v>31611.10417113262</v>
      </c>
      <c r="AI596" s="5">
        <v>121612.0</v>
      </c>
      <c r="AJ596" s="5">
        <f t="shared" si="17"/>
        <v>190486766.4</v>
      </c>
      <c r="AK596" s="6">
        <v>2.109488E8</v>
      </c>
    </row>
    <row r="597" ht="16.5" customHeight="1">
      <c r="A597" s="7">
        <v>44427.0</v>
      </c>
      <c r="B597" s="8">
        <v>18.93509933774835</v>
      </c>
      <c r="C597" s="8">
        <v>22.848888888888887</v>
      </c>
      <c r="D597" s="8">
        <v>23.830000000000002</v>
      </c>
      <c r="E597" s="8">
        <v>24.74370860927153</v>
      </c>
      <c r="F597" s="8">
        <v>28.578888888888898</v>
      </c>
      <c r="G597" s="8">
        <v>29.389999999999997</v>
      </c>
      <c r="H597" s="8">
        <v>13.709933774834436</v>
      </c>
      <c r="I597" s="8">
        <v>18.1</v>
      </c>
      <c r="J597" s="8">
        <v>19.2</v>
      </c>
      <c r="K597" s="8">
        <v>11.033774834437084</v>
      </c>
      <c r="L597" s="8">
        <v>10.478888888888894</v>
      </c>
      <c r="M597" s="8">
        <v>10.190000000000001</v>
      </c>
      <c r="N597" s="8">
        <v>71.53112582781456</v>
      </c>
      <c r="O597" s="8">
        <v>79.21777777777778</v>
      </c>
      <c r="P597" s="8">
        <v>79.27</v>
      </c>
      <c r="Q597" s="8">
        <v>5.046357615894039</v>
      </c>
      <c r="R597" s="8">
        <v>4.894444444444445</v>
      </c>
      <c r="S597" s="8">
        <v>0.8</v>
      </c>
      <c r="T597" s="8">
        <v>16.119205298013235</v>
      </c>
      <c r="U597" s="8">
        <v>16.24888888888889</v>
      </c>
      <c r="V597" s="8">
        <v>14.329999999999998</v>
      </c>
      <c r="W597" s="8">
        <v>402.42384105960264</v>
      </c>
      <c r="X597" s="8">
        <v>496.8666666666667</v>
      </c>
      <c r="Y597" s="8">
        <v>348.8</v>
      </c>
      <c r="Z597" s="8">
        <v>1.86</v>
      </c>
      <c r="AA597" s="8">
        <v>34.0</v>
      </c>
      <c r="AB597" s="8">
        <v>12.0</v>
      </c>
      <c r="AC597" s="8">
        <v>7.0</v>
      </c>
      <c r="AD597" s="8">
        <v>31.0</v>
      </c>
      <c r="AE597" s="8">
        <v>45.0</v>
      </c>
      <c r="AF597" s="8">
        <v>24.0</v>
      </c>
      <c r="AG597" s="8">
        <v>7.0</v>
      </c>
      <c r="AH597" s="8">
        <v>30645.32906816507</v>
      </c>
      <c r="AI597" s="8">
        <v>96481.0</v>
      </c>
      <c r="AJ597" s="8">
        <f t="shared" si="17"/>
        <v>163499166.6</v>
      </c>
      <c r="AK597" s="9">
        <v>1.810622E8</v>
      </c>
    </row>
    <row r="598" ht="16.5" customHeight="1">
      <c r="A598" s="4">
        <v>44428.0</v>
      </c>
      <c r="B598" s="5">
        <v>19.04437086092716</v>
      </c>
      <c r="C598" s="5">
        <v>22.934444444444445</v>
      </c>
      <c r="D598" s="5">
        <v>23.59</v>
      </c>
      <c r="E598" s="5">
        <v>24.86754966887418</v>
      </c>
      <c r="F598" s="5">
        <v>28.70111111111112</v>
      </c>
      <c r="G598" s="5">
        <v>29.1</v>
      </c>
      <c r="H598" s="5">
        <v>13.80662251655629</v>
      </c>
      <c r="I598" s="5">
        <v>18.15666666666667</v>
      </c>
      <c r="J598" s="5">
        <v>18.97</v>
      </c>
      <c r="K598" s="5">
        <v>11.060927152317879</v>
      </c>
      <c r="L598" s="5">
        <v>10.544444444444451</v>
      </c>
      <c r="M598" s="5">
        <v>10.130000000000003</v>
      </c>
      <c r="N598" s="5">
        <v>71.54437086092715</v>
      </c>
      <c r="O598" s="5">
        <v>79.05111111111113</v>
      </c>
      <c r="P598" s="5">
        <v>79.58</v>
      </c>
      <c r="Q598" s="5">
        <v>5.046357615894039</v>
      </c>
      <c r="R598" s="5">
        <v>4.883333333333334</v>
      </c>
      <c r="S598" s="5">
        <v>0.8</v>
      </c>
      <c r="T598" s="5">
        <v>16.14503311258277</v>
      </c>
      <c r="U598" s="5">
        <v>16.317777777777778</v>
      </c>
      <c r="V598" s="5">
        <v>13.52</v>
      </c>
      <c r="W598" s="5">
        <v>398.6158940397351</v>
      </c>
      <c r="X598" s="5">
        <v>480.97777777777776</v>
      </c>
      <c r="Y598" s="5">
        <v>298.2</v>
      </c>
      <c r="Z598" s="5">
        <v>1.88</v>
      </c>
      <c r="AA598" s="5">
        <v>46.0</v>
      </c>
      <c r="AB598" s="5">
        <v>21.0</v>
      </c>
      <c r="AC598" s="5">
        <v>9.0</v>
      </c>
      <c r="AD598" s="5">
        <v>31.0</v>
      </c>
      <c r="AE598" s="5">
        <v>54.0</v>
      </c>
      <c r="AF598" s="5">
        <v>34.0</v>
      </c>
      <c r="AG598" s="5">
        <v>7.0</v>
      </c>
      <c r="AH598" s="5">
        <v>26359.90239897748</v>
      </c>
      <c r="AI598" s="5">
        <v>132527.0</v>
      </c>
      <c r="AJ598" s="5">
        <f t="shared" si="17"/>
        <v>220629087</v>
      </c>
      <c r="AK598" s="6">
        <v>2.44329E8</v>
      </c>
    </row>
    <row r="599" ht="16.5" customHeight="1">
      <c r="A599" s="7">
        <v>44429.0</v>
      </c>
      <c r="B599" s="8">
        <v>19.163576158940405</v>
      </c>
      <c r="C599" s="8">
        <v>22.988888888888887</v>
      </c>
      <c r="D599" s="8">
        <v>23.65</v>
      </c>
      <c r="E599" s="8">
        <v>24.99735099337749</v>
      </c>
      <c r="F599" s="8">
        <v>28.760000000000012</v>
      </c>
      <c r="G599" s="8">
        <v>29.35</v>
      </c>
      <c r="H599" s="8">
        <v>13.926490066225167</v>
      </c>
      <c r="I599" s="8">
        <v>18.240000000000006</v>
      </c>
      <c r="J599" s="8">
        <v>18.98</v>
      </c>
      <c r="K599" s="8">
        <v>11.070860927152317</v>
      </c>
      <c r="L599" s="8">
        <v>10.520000000000007</v>
      </c>
      <c r="M599" s="8">
        <v>10.370000000000001</v>
      </c>
      <c r="N599" s="8">
        <v>71.59337748344372</v>
      </c>
      <c r="O599" s="8">
        <v>79.18555555555557</v>
      </c>
      <c r="P599" s="8">
        <v>79.21</v>
      </c>
      <c r="Q599" s="8">
        <v>5.046357615894039</v>
      </c>
      <c r="R599" s="8">
        <v>4.883333333333334</v>
      </c>
      <c r="S599" s="8">
        <v>0.45</v>
      </c>
      <c r="T599" s="8">
        <v>16.111258278145684</v>
      </c>
      <c r="U599" s="8">
        <v>16.16777777777778</v>
      </c>
      <c r="V599" s="8">
        <v>13.669999999999998</v>
      </c>
      <c r="W599" s="8">
        <v>398.6423841059603</v>
      </c>
      <c r="X599" s="8">
        <v>476.34444444444443</v>
      </c>
      <c r="Y599" s="8">
        <v>276.3</v>
      </c>
      <c r="Z599" s="8">
        <v>1.79</v>
      </c>
      <c r="AA599" s="8">
        <v>34.0</v>
      </c>
      <c r="AB599" s="8">
        <v>14.0</v>
      </c>
      <c r="AC599" s="8">
        <v>6.0</v>
      </c>
      <c r="AD599" s="8">
        <v>19.0</v>
      </c>
      <c r="AE599" s="8">
        <v>48.0</v>
      </c>
      <c r="AF599" s="8">
        <v>24.0</v>
      </c>
      <c r="AG599" s="8">
        <v>0.0</v>
      </c>
      <c r="AH599" s="8">
        <v>25001.0045384962</v>
      </c>
      <c r="AI599" s="8">
        <v>76025.0</v>
      </c>
      <c r="AJ599" s="8">
        <f t="shared" si="17"/>
        <v>130306782.9</v>
      </c>
      <c r="AK599" s="9">
        <v>1.443043E8</v>
      </c>
    </row>
    <row r="600" ht="16.5" customHeight="1">
      <c r="A600" s="4">
        <v>44430.0</v>
      </c>
      <c r="B600" s="5">
        <v>19.254304635761596</v>
      </c>
      <c r="C600" s="5">
        <v>23.01888888888889</v>
      </c>
      <c r="D600" s="5">
        <v>23.34</v>
      </c>
      <c r="E600" s="5">
        <v>25.041059602649014</v>
      </c>
      <c r="F600" s="5">
        <v>28.718888888888902</v>
      </c>
      <c r="G600" s="5">
        <v>28.490000000000002</v>
      </c>
      <c r="H600" s="5">
        <v>14.070198675496691</v>
      </c>
      <c r="I600" s="5">
        <v>18.34444444444445</v>
      </c>
      <c r="J600" s="5">
        <v>19.06</v>
      </c>
      <c r="K600" s="5">
        <v>10.970860927152316</v>
      </c>
      <c r="L600" s="5">
        <v>10.37444444444445</v>
      </c>
      <c r="M600" s="5">
        <v>9.430000000000001</v>
      </c>
      <c r="N600" s="5">
        <v>72.0</v>
      </c>
      <c r="O600" s="5">
        <v>79.46000000000002</v>
      </c>
      <c r="P600" s="5">
        <v>80.89</v>
      </c>
      <c r="Q600" s="5">
        <v>5.447019867549669</v>
      </c>
      <c r="R600" s="5">
        <v>5.555555555555555</v>
      </c>
      <c r="S600" s="5">
        <v>6.5</v>
      </c>
      <c r="T600" s="5">
        <v>15.994701986754954</v>
      </c>
      <c r="U600" s="5">
        <v>15.96111111111111</v>
      </c>
      <c r="V600" s="5">
        <v>11.7</v>
      </c>
      <c r="W600" s="5">
        <v>405.0993377483444</v>
      </c>
      <c r="X600" s="5">
        <v>483.3888888888889</v>
      </c>
      <c r="Y600" s="5">
        <v>331.8</v>
      </c>
      <c r="Z600" s="5">
        <v>0.0</v>
      </c>
      <c r="AA600" s="5"/>
      <c r="AB600" s="5"/>
      <c r="AC600" s="5"/>
      <c r="AD600" s="5"/>
      <c r="AE600" s="5"/>
      <c r="AF600" s="5"/>
      <c r="AG600" s="5"/>
      <c r="AH600" s="5">
        <v>0.0</v>
      </c>
      <c r="AI600" s="5">
        <v>0.0</v>
      </c>
      <c r="AJ600" s="5">
        <f t="shared" si="17"/>
        <v>0</v>
      </c>
      <c r="AK600" s="6">
        <v>0.0</v>
      </c>
    </row>
    <row r="601" ht="16.5" customHeight="1">
      <c r="A601" s="7">
        <v>44431.0</v>
      </c>
      <c r="B601" s="8">
        <v>19.33642384105961</v>
      </c>
      <c r="C601" s="8">
        <v>23.056666666666665</v>
      </c>
      <c r="D601" s="8">
        <v>23.1</v>
      </c>
      <c r="E601" s="8">
        <v>25.101986754966898</v>
      </c>
      <c r="F601" s="8">
        <v>28.74555555555557</v>
      </c>
      <c r="G601" s="8">
        <v>27.96</v>
      </c>
      <c r="H601" s="8">
        <v>14.170860927152319</v>
      </c>
      <c r="I601" s="8">
        <v>18.387777777777785</v>
      </c>
      <c r="J601" s="8">
        <v>18.96</v>
      </c>
      <c r="K601" s="8">
        <v>10.931125827814565</v>
      </c>
      <c r="L601" s="8">
        <v>10.357777777777784</v>
      </c>
      <c r="M601" s="8">
        <v>9.0</v>
      </c>
      <c r="N601" s="8">
        <v>72.26291390728477</v>
      </c>
      <c r="O601" s="8">
        <v>79.78777777777779</v>
      </c>
      <c r="P601" s="8">
        <v>81.39</v>
      </c>
      <c r="Q601" s="8">
        <v>5.450331125827814</v>
      </c>
      <c r="R601" s="8">
        <v>5.561111111111111</v>
      </c>
      <c r="S601" s="8">
        <v>6.55</v>
      </c>
      <c r="T601" s="8">
        <v>15.929801324503297</v>
      </c>
      <c r="U601" s="8">
        <v>15.833333333333334</v>
      </c>
      <c r="V601" s="8">
        <v>10.690000000000001</v>
      </c>
      <c r="W601" s="8">
        <v>410.05960264900665</v>
      </c>
      <c r="X601" s="8">
        <v>491.7111111111111</v>
      </c>
      <c r="Y601" s="8">
        <v>388.3</v>
      </c>
      <c r="Z601" s="8">
        <v>1.7</v>
      </c>
      <c r="AA601" s="8">
        <v>46.0</v>
      </c>
      <c r="AB601" s="8">
        <v>23.0</v>
      </c>
      <c r="AC601" s="8">
        <v>8.0</v>
      </c>
      <c r="AD601" s="8">
        <v>34.0</v>
      </c>
      <c r="AE601" s="8">
        <v>47.0</v>
      </c>
      <c r="AF601" s="8">
        <v>47.0</v>
      </c>
      <c r="AG601" s="8">
        <v>14.0</v>
      </c>
      <c r="AH601" s="8">
        <v>24221.59526780658</v>
      </c>
      <c r="AI601" s="8">
        <v>162924.4</v>
      </c>
      <c r="AJ601" s="8">
        <f t="shared" si="17"/>
        <v>292338393.9</v>
      </c>
      <c r="AK601" s="9">
        <v>3.237413E8</v>
      </c>
    </row>
    <row r="602" ht="16.5" customHeight="1">
      <c r="A602" s="4">
        <v>44432.0</v>
      </c>
      <c r="B602" s="5">
        <v>19.386092715231797</v>
      </c>
      <c r="C602" s="5">
        <v>23.137777777777778</v>
      </c>
      <c r="D602" s="5">
        <v>22.759999999999998</v>
      </c>
      <c r="E602" s="5">
        <v>25.124503311258284</v>
      </c>
      <c r="F602" s="5">
        <v>28.7888888888889</v>
      </c>
      <c r="G602" s="5">
        <v>27.330000000000002</v>
      </c>
      <c r="H602" s="5">
        <v>14.254966887417218</v>
      </c>
      <c r="I602" s="5">
        <v>18.504444444444452</v>
      </c>
      <c r="J602" s="5">
        <v>18.839999999999996</v>
      </c>
      <c r="K602" s="5">
        <v>10.869536423841058</v>
      </c>
      <c r="L602" s="5">
        <v>10.28444444444445</v>
      </c>
      <c r="M602" s="5">
        <v>8.49</v>
      </c>
      <c r="N602" s="5">
        <v>72.38940397350994</v>
      </c>
      <c r="O602" s="5">
        <v>80.09333333333336</v>
      </c>
      <c r="P602" s="5">
        <v>82.28999999999999</v>
      </c>
      <c r="Q602" s="5">
        <v>5.748344370860927</v>
      </c>
      <c r="R602" s="5">
        <v>6.027777777777778</v>
      </c>
      <c r="S602" s="5">
        <v>11.05</v>
      </c>
      <c r="T602" s="5">
        <v>15.830463576158923</v>
      </c>
      <c r="U602" s="5">
        <v>15.740000000000002</v>
      </c>
      <c r="V602" s="5">
        <v>10.1</v>
      </c>
      <c r="W602" s="5">
        <v>415.95364238410593</v>
      </c>
      <c r="X602" s="5">
        <v>496.85555555555555</v>
      </c>
      <c r="Y602" s="5">
        <v>441.2</v>
      </c>
      <c r="Z602" s="5">
        <v>1.85</v>
      </c>
      <c r="AA602" s="5">
        <v>37.0</v>
      </c>
      <c r="AB602" s="5">
        <v>16.0</v>
      </c>
      <c r="AC602" s="5">
        <v>6.0</v>
      </c>
      <c r="AD602" s="5">
        <v>21.0</v>
      </c>
      <c r="AE602" s="5">
        <v>37.0</v>
      </c>
      <c r="AF602" s="5">
        <v>39.0</v>
      </c>
      <c r="AG602" s="5">
        <v>3.0</v>
      </c>
      <c r="AH602" s="5">
        <v>23767.22249420265</v>
      </c>
      <c r="AI602" s="5">
        <v>141110.0</v>
      </c>
      <c r="AJ602" s="5">
        <f t="shared" si="17"/>
        <v>212586698.1</v>
      </c>
      <c r="AK602" s="6">
        <v>2.354227E8</v>
      </c>
    </row>
    <row r="603" ht="16.5" customHeight="1">
      <c r="A603" s="7">
        <v>44433.0</v>
      </c>
      <c r="B603" s="8">
        <v>19.447019867549674</v>
      </c>
      <c r="C603" s="8">
        <v>23.236666666666665</v>
      </c>
      <c r="D603" s="8">
        <v>22.71</v>
      </c>
      <c r="E603" s="8">
        <v>25.148344370860933</v>
      </c>
      <c r="F603" s="8">
        <v>28.837777777777788</v>
      </c>
      <c r="G603" s="8">
        <v>27.009999999999998</v>
      </c>
      <c r="H603" s="8">
        <v>14.358278145695367</v>
      </c>
      <c r="I603" s="8">
        <v>18.656666666666677</v>
      </c>
      <c r="J603" s="8">
        <v>18.979999999999997</v>
      </c>
      <c r="K603" s="8">
        <v>10.79006622516556</v>
      </c>
      <c r="L603" s="8">
        <v>10.181111111111116</v>
      </c>
      <c r="M603" s="8">
        <v>8.029999999999998</v>
      </c>
      <c r="N603" s="8">
        <v>72.53973509933776</v>
      </c>
      <c r="O603" s="8">
        <v>80.37222222222225</v>
      </c>
      <c r="P603" s="8">
        <v>83.76</v>
      </c>
      <c r="Q603" s="8">
        <v>6.112582781456954</v>
      </c>
      <c r="R603" s="8">
        <v>6.638888888888889</v>
      </c>
      <c r="S603" s="8">
        <v>16.55</v>
      </c>
      <c r="T603" s="8">
        <v>15.751655629139059</v>
      </c>
      <c r="U603" s="8">
        <v>15.613333333333333</v>
      </c>
      <c r="V603" s="8">
        <v>9.67</v>
      </c>
      <c r="W603" s="8">
        <v>425.1920529801325</v>
      </c>
      <c r="X603" s="8">
        <v>510.8222222222222</v>
      </c>
      <c r="Y603" s="8">
        <v>569.4</v>
      </c>
      <c r="Z603" s="8">
        <v>1.99</v>
      </c>
      <c r="AA603" s="8">
        <v>43.0</v>
      </c>
      <c r="AB603" s="8">
        <v>15.0</v>
      </c>
      <c r="AC603" s="8">
        <v>5.0</v>
      </c>
      <c r="AD603" s="8">
        <v>21.0</v>
      </c>
      <c r="AE603" s="8">
        <v>47.0</v>
      </c>
      <c r="AF603" s="8">
        <v>36.0</v>
      </c>
      <c r="AG603" s="8">
        <v>0.0</v>
      </c>
      <c r="AH603" s="8">
        <v>23939.73600528131</v>
      </c>
      <c r="AI603" s="8">
        <v>102555.0</v>
      </c>
      <c r="AJ603" s="8">
        <f t="shared" si="17"/>
        <v>169446595.5</v>
      </c>
      <c r="AK603" s="9">
        <v>1.876485E8</v>
      </c>
    </row>
    <row r="604" ht="16.5" customHeight="1">
      <c r="A604" s="4">
        <v>44434.0</v>
      </c>
      <c r="B604" s="5">
        <v>19.52119205298014</v>
      </c>
      <c r="C604" s="5">
        <v>23.316666666666666</v>
      </c>
      <c r="D604" s="5">
        <v>22.59</v>
      </c>
      <c r="E604" s="5">
        <v>25.201986754966892</v>
      </c>
      <c r="F604" s="5">
        <v>28.874444444444453</v>
      </c>
      <c r="G604" s="5">
        <v>26.360000000000003</v>
      </c>
      <c r="H604" s="5">
        <v>14.445033112582783</v>
      </c>
      <c r="I604" s="5">
        <v>18.757777777777786</v>
      </c>
      <c r="J604" s="5">
        <v>19.369999999999997</v>
      </c>
      <c r="K604" s="5">
        <v>10.756953642384104</v>
      </c>
      <c r="L604" s="5">
        <v>10.116666666666672</v>
      </c>
      <c r="M604" s="5">
        <v>6.99</v>
      </c>
      <c r="N604" s="5">
        <v>72.61456953642383</v>
      </c>
      <c r="O604" s="5">
        <v>80.53444444444447</v>
      </c>
      <c r="P604" s="5">
        <v>85.38</v>
      </c>
      <c r="Q604" s="5">
        <v>6.155629139072848</v>
      </c>
      <c r="R604" s="5">
        <v>7.177777777777778</v>
      </c>
      <c r="S604" s="5">
        <v>21.4</v>
      </c>
      <c r="T604" s="5">
        <v>15.731788079470183</v>
      </c>
      <c r="U604" s="5">
        <v>15.520000000000001</v>
      </c>
      <c r="V604" s="5">
        <v>8.02</v>
      </c>
      <c r="W604" s="5">
        <v>430.7549668874172</v>
      </c>
      <c r="X604" s="5">
        <v>520.7222222222222</v>
      </c>
      <c r="Y604" s="5">
        <v>641.8</v>
      </c>
      <c r="Z604" s="5">
        <v>2.1</v>
      </c>
      <c r="AA604" s="5">
        <v>32.0</v>
      </c>
      <c r="AB604" s="5">
        <v>13.0</v>
      </c>
      <c r="AC604" s="5">
        <v>4.0</v>
      </c>
      <c r="AD604" s="5">
        <v>14.0</v>
      </c>
      <c r="AE604" s="5">
        <v>31.0</v>
      </c>
      <c r="AF604" s="5">
        <v>30.0</v>
      </c>
      <c r="AG604" s="5">
        <v>1.0</v>
      </c>
      <c r="AH604" s="5">
        <v>25775.53313664803</v>
      </c>
      <c r="AI604" s="5">
        <v>54525.0</v>
      </c>
      <c r="AJ604" s="5">
        <f t="shared" si="17"/>
        <v>112521475.5</v>
      </c>
      <c r="AK604" s="6">
        <v>1.246085E8</v>
      </c>
    </row>
    <row r="605" ht="16.5" customHeight="1">
      <c r="A605" s="7">
        <v>44435.0</v>
      </c>
      <c r="B605" s="8">
        <v>19.594701986754973</v>
      </c>
      <c r="C605" s="8">
        <v>23.425555555555558</v>
      </c>
      <c r="D605" s="8">
        <v>22.54</v>
      </c>
      <c r="E605" s="8">
        <v>25.28741721854305</v>
      </c>
      <c r="F605" s="8">
        <v>28.992222222222228</v>
      </c>
      <c r="G605" s="8">
        <v>26.419999999999998</v>
      </c>
      <c r="H605" s="8">
        <v>14.514569536423842</v>
      </c>
      <c r="I605" s="8">
        <v>18.86444444444445</v>
      </c>
      <c r="J605" s="8">
        <v>19.310000000000002</v>
      </c>
      <c r="K605" s="8">
        <v>10.772847682119203</v>
      </c>
      <c r="L605" s="8">
        <v>10.127777777777784</v>
      </c>
      <c r="M605" s="8">
        <v>7.109999999999999</v>
      </c>
      <c r="N605" s="8">
        <v>72.6476821192053</v>
      </c>
      <c r="O605" s="8">
        <v>80.57444444444448</v>
      </c>
      <c r="P605" s="8">
        <v>86.58000000000001</v>
      </c>
      <c r="Q605" s="8">
        <v>6.105960264900662</v>
      </c>
      <c r="R605" s="8">
        <v>7.022222222222222</v>
      </c>
      <c r="S605" s="8">
        <v>21.4</v>
      </c>
      <c r="T605" s="8">
        <v>15.760927152317866</v>
      </c>
      <c r="U605" s="8">
        <v>15.555555555555555</v>
      </c>
      <c r="V605" s="8">
        <v>7.82</v>
      </c>
      <c r="W605" s="8">
        <v>431.4503311258278</v>
      </c>
      <c r="X605" s="8">
        <v>513.5222222222222</v>
      </c>
      <c r="Y605" s="8">
        <v>634.0</v>
      </c>
      <c r="Z605" s="8">
        <v>1.67</v>
      </c>
      <c r="AA605" s="8">
        <v>34.0</v>
      </c>
      <c r="AB605" s="8">
        <v>13.0</v>
      </c>
      <c r="AC605" s="8">
        <v>7.0</v>
      </c>
      <c r="AD605" s="8">
        <v>29.0</v>
      </c>
      <c r="AE605" s="8">
        <v>28.0</v>
      </c>
      <c r="AF605" s="8">
        <v>41.0</v>
      </c>
      <c r="AG605" s="8">
        <v>6.0</v>
      </c>
      <c r="AH605" s="8">
        <v>32677.7864135139</v>
      </c>
      <c r="AI605" s="8">
        <v>98328.0</v>
      </c>
      <c r="AJ605" s="8">
        <f t="shared" si="17"/>
        <v>230539331.4</v>
      </c>
      <c r="AK605" s="9">
        <v>2.553038E8</v>
      </c>
    </row>
    <row r="606" ht="16.5" customHeight="1">
      <c r="A606" s="4">
        <v>44436.0</v>
      </c>
      <c r="B606" s="5">
        <v>19.654304635761598</v>
      </c>
      <c r="C606" s="5">
        <v>23.471111111111114</v>
      </c>
      <c r="D606" s="5">
        <v>22.4</v>
      </c>
      <c r="E606" s="5">
        <v>25.3384105960265</v>
      </c>
      <c r="F606" s="5">
        <v>29.000000000000004</v>
      </c>
      <c r="G606" s="5">
        <v>25.939999999999998</v>
      </c>
      <c r="H606" s="5">
        <v>14.591390728476819</v>
      </c>
      <c r="I606" s="5">
        <v>18.956666666666674</v>
      </c>
      <c r="J606" s="5">
        <v>19.470000000000002</v>
      </c>
      <c r="K606" s="5">
        <v>10.747019867549668</v>
      </c>
      <c r="L606" s="5">
        <v>10.043333333333337</v>
      </c>
      <c r="M606" s="5">
        <v>6.469999999999999</v>
      </c>
      <c r="N606" s="5">
        <v>73.03576158940399</v>
      </c>
      <c r="O606" s="5">
        <v>80.91555555555558</v>
      </c>
      <c r="P606" s="5">
        <v>87.92999999999999</v>
      </c>
      <c r="Q606" s="5">
        <v>6.152317880794702</v>
      </c>
      <c r="R606" s="5">
        <v>7.1</v>
      </c>
      <c r="S606" s="5">
        <v>22.0</v>
      </c>
      <c r="T606" s="5">
        <v>15.655629139072836</v>
      </c>
      <c r="U606" s="5">
        <v>15.361111111111109</v>
      </c>
      <c r="V606" s="5">
        <v>7.010000000000001</v>
      </c>
      <c r="W606" s="5">
        <v>439.6754966887417</v>
      </c>
      <c r="X606" s="5">
        <v>526.7333333333333</v>
      </c>
      <c r="Y606" s="5">
        <v>722.3</v>
      </c>
      <c r="Z606" s="5">
        <v>1.74</v>
      </c>
      <c r="AA606" s="5">
        <v>34.0</v>
      </c>
      <c r="AB606" s="5">
        <v>14.0</v>
      </c>
      <c r="AC606" s="5">
        <v>10.0</v>
      </c>
      <c r="AD606" s="5">
        <v>30.0</v>
      </c>
      <c r="AE606" s="5">
        <v>34.0</v>
      </c>
      <c r="AF606" s="5">
        <v>44.0</v>
      </c>
      <c r="AG606" s="5">
        <v>5.0</v>
      </c>
      <c r="AH606" s="5">
        <v>28450.03017324948</v>
      </c>
      <c r="AI606" s="5">
        <v>86893.0</v>
      </c>
      <c r="AJ606" s="5">
        <f t="shared" si="17"/>
        <v>215233300.8</v>
      </c>
      <c r="AK606" s="6">
        <v>2.383536E8</v>
      </c>
    </row>
    <row r="607" ht="16.5" customHeight="1">
      <c r="A607" s="7">
        <v>44437.0</v>
      </c>
      <c r="B607" s="8">
        <v>19.718543046357624</v>
      </c>
      <c r="C607" s="8">
        <v>23.515555555555558</v>
      </c>
      <c r="D607" s="8">
        <v>22.21</v>
      </c>
      <c r="E607" s="8">
        <v>25.397350993377493</v>
      </c>
      <c r="F607" s="8">
        <v>29.024444444444452</v>
      </c>
      <c r="G607" s="8">
        <v>25.910000000000004</v>
      </c>
      <c r="H607" s="8">
        <v>14.674172185430463</v>
      </c>
      <c r="I607" s="8">
        <v>19.05111111111112</v>
      </c>
      <c r="J607" s="8">
        <v>19.32</v>
      </c>
      <c r="K607" s="8">
        <v>10.723178807947018</v>
      </c>
      <c r="L607" s="8">
        <v>9.973333333333336</v>
      </c>
      <c r="M607" s="8">
        <v>6.590000000000001</v>
      </c>
      <c r="N607" s="8">
        <v>73.30728476821191</v>
      </c>
      <c r="O607" s="8">
        <v>81.04222222222225</v>
      </c>
      <c r="P607" s="8">
        <v>88.53</v>
      </c>
      <c r="Q607" s="8">
        <v>6.152317880794702</v>
      </c>
      <c r="R607" s="8">
        <v>7.094444444444444</v>
      </c>
      <c r="S607" s="8">
        <v>22.0</v>
      </c>
      <c r="T607" s="8">
        <v>15.620529801324496</v>
      </c>
      <c r="U607" s="8">
        <v>15.244444444444442</v>
      </c>
      <c r="V607" s="8">
        <v>7.159999999999999</v>
      </c>
      <c r="W607" s="8">
        <v>444.112582781457</v>
      </c>
      <c r="X607" s="8">
        <v>527.7888888888889</v>
      </c>
      <c r="Y607" s="8">
        <v>789.3</v>
      </c>
      <c r="Z607" s="8">
        <v>0.0</v>
      </c>
      <c r="AA607" s="8"/>
      <c r="AB607" s="8"/>
      <c r="AC607" s="8"/>
      <c r="AD607" s="8"/>
      <c r="AE607" s="8"/>
      <c r="AF607" s="8"/>
      <c r="AG607" s="8"/>
      <c r="AH607" s="8">
        <v>0.0</v>
      </c>
      <c r="AI607" s="8">
        <v>0.0</v>
      </c>
      <c r="AJ607" s="8">
        <f t="shared" si="17"/>
        <v>0</v>
      </c>
      <c r="AK607" s="9">
        <v>0.0</v>
      </c>
    </row>
    <row r="608" ht="16.5" customHeight="1">
      <c r="A608" s="4">
        <v>44438.0</v>
      </c>
      <c r="B608" s="5">
        <v>19.77417218543047</v>
      </c>
      <c r="C608" s="5">
        <v>23.550000000000004</v>
      </c>
      <c r="D608" s="5">
        <v>22.01</v>
      </c>
      <c r="E608" s="5">
        <v>25.426490066225174</v>
      </c>
      <c r="F608" s="5">
        <v>29.045555555555566</v>
      </c>
      <c r="G608" s="5">
        <v>25.659999999999997</v>
      </c>
      <c r="H608" s="5">
        <v>14.779470198675495</v>
      </c>
      <c r="I608" s="5">
        <v>19.106666666666676</v>
      </c>
      <c r="J608" s="5">
        <v>19.35</v>
      </c>
      <c r="K608" s="5">
        <v>10.647019867549668</v>
      </c>
      <c r="L608" s="5">
        <v>9.938888888888892</v>
      </c>
      <c r="M608" s="5">
        <v>6.31</v>
      </c>
      <c r="N608" s="5">
        <v>73.50860927152317</v>
      </c>
      <c r="O608" s="5">
        <v>81.08888888888892</v>
      </c>
      <c r="P608" s="5">
        <v>89.85999999999999</v>
      </c>
      <c r="Q608" s="5">
        <v>6.2218543046357615</v>
      </c>
      <c r="R608" s="5">
        <v>7.161111111111111</v>
      </c>
      <c r="S608" s="5">
        <v>23.05</v>
      </c>
      <c r="T608" s="5">
        <v>15.549006622516547</v>
      </c>
      <c r="U608" s="5">
        <v>15.192222222222219</v>
      </c>
      <c r="V608" s="5">
        <v>6.92</v>
      </c>
      <c r="W608" s="5">
        <v>448.33112582781456</v>
      </c>
      <c r="X608" s="5">
        <v>527.1111111111111</v>
      </c>
      <c r="Y608" s="5">
        <v>853.0</v>
      </c>
      <c r="Z608" s="5">
        <v>1.64</v>
      </c>
      <c r="AA608" s="5">
        <v>46.0</v>
      </c>
      <c r="AB608" s="5">
        <v>20.0</v>
      </c>
      <c r="AC608" s="5">
        <v>8.0</v>
      </c>
      <c r="AD608" s="5">
        <v>25.0</v>
      </c>
      <c r="AE608" s="5">
        <v>36.0</v>
      </c>
      <c r="AF608" s="5">
        <v>60.0</v>
      </c>
      <c r="AG608" s="5">
        <v>1.0</v>
      </c>
      <c r="AH608" s="5">
        <v>27752.36566405648</v>
      </c>
      <c r="AI608" s="5">
        <v>218715.0</v>
      </c>
      <c r="AJ608" s="5">
        <f t="shared" si="17"/>
        <v>517381706.1</v>
      </c>
      <c r="AK608" s="6">
        <v>5.729587E8</v>
      </c>
    </row>
    <row r="609" ht="16.5" customHeight="1">
      <c r="A609" s="7">
        <v>44439.0</v>
      </c>
      <c r="B609" s="8">
        <v>19.833112582781464</v>
      </c>
      <c r="C609" s="8">
        <v>23.560000000000002</v>
      </c>
      <c r="D609" s="8">
        <v>21.73</v>
      </c>
      <c r="E609" s="8">
        <v>25.472185430463583</v>
      </c>
      <c r="F609" s="8">
        <v>29.044444444444448</v>
      </c>
      <c r="G609" s="8">
        <v>25.279999999999998</v>
      </c>
      <c r="H609" s="8">
        <v>14.861589403973513</v>
      </c>
      <c r="I609" s="8">
        <v>19.13333333333334</v>
      </c>
      <c r="J609" s="8">
        <v>19.1</v>
      </c>
      <c r="K609" s="8">
        <v>10.610596026490066</v>
      </c>
      <c r="L609" s="8">
        <v>9.911111111111113</v>
      </c>
      <c r="M609" s="8">
        <v>6.180000000000001</v>
      </c>
      <c r="N609" s="8">
        <v>73.74569536423841</v>
      </c>
      <c r="O609" s="8">
        <v>81.15888888888892</v>
      </c>
      <c r="P609" s="8">
        <v>90.19</v>
      </c>
      <c r="Q609" s="8">
        <v>6.2218543046357615</v>
      </c>
      <c r="R609" s="8">
        <v>7.161111111111111</v>
      </c>
      <c r="S609" s="8">
        <v>23.05</v>
      </c>
      <c r="T609" s="8">
        <v>15.490066225165554</v>
      </c>
      <c r="U609" s="8">
        <v>15.087777777777774</v>
      </c>
      <c r="V609" s="8">
        <v>6.529999999999999</v>
      </c>
      <c r="W609" s="8">
        <v>450.66887417218544</v>
      </c>
      <c r="X609" s="8">
        <v>528.4111111111112</v>
      </c>
      <c r="Y609" s="8">
        <v>887.9</v>
      </c>
      <c r="Z609" s="8">
        <v>1.54</v>
      </c>
      <c r="AA609" s="8">
        <v>36.0</v>
      </c>
      <c r="AB609" s="8">
        <v>15.0</v>
      </c>
      <c r="AC609" s="8">
        <v>5.0</v>
      </c>
      <c r="AD609" s="8">
        <v>23.0</v>
      </c>
      <c r="AE609" s="8">
        <v>18.0</v>
      </c>
      <c r="AF609" s="8">
        <v>50.0</v>
      </c>
      <c r="AG609" s="8">
        <v>0.0</v>
      </c>
      <c r="AH609" s="8">
        <v>34172.9530788038</v>
      </c>
      <c r="AI609" s="8">
        <v>185912.0</v>
      </c>
      <c r="AJ609" s="8">
        <f t="shared" si="17"/>
        <v>428345996.4</v>
      </c>
      <c r="AK609" s="9">
        <v>4.743588E8</v>
      </c>
    </row>
    <row r="610" ht="16.5" customHeight="1">
      <c r="A610" s="4">
        <v>44440.0</v>
      </c>
      <c r="B610" s="5">
        <v>19.878807947019876</v>
      </c>
      <c r="C610" s="5">
        <v>23.547777777777778</v>
      </c>
      <c r="D610" s="5">
        <v>21.560000000000002</v>
      </c>
      <c r="E610" s="5">
        <v>25.5066225165563</v>
      </c>
      <c r="F610" s="5">
        <v>28.997777777777785</v>
      </c>
      <c r="G610" s="5">
        <v>25.439999999999998</v>
      </c>
      <c r="H610" s="5">
        <v>14.935761589403972</v>
      </c>
      <c r="I610" s="5">
        <v>19.16222222222223</v>
      </c>
      <c r="J610" s="5">
        <v>18.81</v>
      </c>
      <c r="K610" s="5">
        <v>10.570860927152319</v>
      </c>
      <c r="L610" s="5">
        <v>9.835555555555556</v>
      </c>
      <c r="M610" s="5">
        <v>6.63</v>
      </c>
      <c r="N610" s="5">
        <v>73.97152317880794</v>
      </c>
      <c r="O610" s="5">
        <v>81.37888888888892</v>
      </c>
      <c r="P610" s="5">
        <v>89.41999999999999</v>
      </c>
      <c r="Q610" s="5">
        <v>6.321192052980132</v>
      </c>
      <c r="R610" s="5">
        <v>7.3277777777777775</v>
      </c>
      <c r="S610" s="5">
        <v>18.5</v>
      </c>
      <c r="T610" s="5">
        <v>15.402649006622509</v>
      </c>
      <c r="U610" s="5">
        <v>14.882222222222222</v>
      </c>
      <c r="V610" s="5">
        <v>6.869999999999999</v>
      </c>
      <c r="W610" s="5">
        <v>454.0927152317881</v>
      </c>
      <c r="X610" s="5">
        <v>534.1555555555556</v>
      </c>
      <c r="Y610" s="5">
        <v>842.1</v>
      </c>
      <c r="Z610" s="5">
        <v>1.72</v>
      </c>
      <c r="AA610" s="5">
        <v>41.0</v>
      </c>
      <c r="AB610" s="5">
        <v>9.0</v>
      </c>
      <c r="AC610" s="5">
        <v>7.0</v>
      </c>
      <c r="AD610" s="5">
        <v>20.0</v>
      </c>
      <c r="AE610" s="5">
        <v>10.0</v>
      </c>
      <c r="AF610" s="5">
        <v>58.0</v>
      </c>
      <c r="AG610" s="5">
        <v>0.0</v>
      </c>
      <c r="AH610" s="5">
        <v>30440.85747822983</v>
      </c>
      <c r="AI610" s="5">
        <v>174185.0</v>
      </c>
      <c r="AJ610" s="5">
        <f t="shared" ref="AJ610:AJ639" si="18">AK610*0.907</f>
        <v>398211003.3</v>
      </c>
      <c r="AK610" s="6">
        <v>4.390419E8</v>
      </c>
    </row>
    <row r="611" ht="16.5" customHeight="1">
      <c r="A611" s="7">
        <v>44441.0</v>
      </c>
      <c r="B611" s="8">
        <v>19.917218543046364</v>
      </c>
      <c r="C611" s="8">
        <v>23.57333333333333</v>
      </c>
      <c r="D611" s="8">
        <v>21.200000000000003</v>
      </c>
      <c r="E611" s="8">
        <v>25.531788079470207</v>
      </c>
      <c r="F611" s="8">
        <v>29.004444444444452</v>
      </c>
      <c r="G611" s="8">
        <v>24.919999999999998</v>
      </c>
      <c r="H611" s="8">
        <v>14.978145695364237</v>
      </c>
      <c r="I611" s="8">
        <v>19.205555555555566</v>
      </c>
      <c r="J611" s="8">
        <v>18.64</v>
      </c>
      <c r="K611" s="8">
        <v>10.55364238410596</v>
      </c>
      <c r="L611" s="8">
        <v>9.798888888888891</v>
      </c>
      <c r="M611" s="8">
        <v>6.28</v>
      </c>
      <c r="N611" s="8">
        <v>74.07615894039735</v>
      </c>
      <c r="O611" s="8">
        <v>81.45444444444448</v>
      </c>
      <c r="P611" s="8">
        <v>90.65</v>
      </c>
      <c r="Q611" s="8">
        <v>6.675496688741722</v>
      </c>
      <c r="R611" s="8">
        <v>8.21111111111111</v>
      </c>
      <c r="S611" s="8">
        <v>29.05</v>
      </c>
      <c r="T611" s="8">
        <v>15.40066225165562</v>
      </c>
      <c r="U611" s="8">
        <v>14.866666666666664</v>
      </c>
      <c r="V611" s="8">
        <v>6.480000000000001</v>
      </c>
      <c r="W611" s="8">
        <v>457.56953642384104</v>
      </c>
      <c r="X611" s="8">
        <v>537.8444444444444</v>
      </c>
      <c r="Y611" s="8">
        <v>894.1</v>
      </c>
      <c r="Z611" s="8">
        <v>1.83</v>
      </c>
      <c r="AA611" s="8">
        <v>34.0</v>
      </c>
      <c r="AB611" s="8">
        <v>13.0</v>
      </c>
      <c r="AC611" s="8">
        <v>8.0</v>
      </c>
      <c r="AD611" s="8">
        <v>22.0</v>
      </c>
      <c r="AE611" s="8">
        <v>12.0</v>
      </c>
      <c r="AF611" s="8">
        <v>52.0</v>
      </c>
      <c r="AG611" s="8">
        <v>0.0</v>
      </c>
      <c r="AH611" s="8">
        <v>27155.0639426676</v>
      </c>
      <c r="AI611" s="8">
        <v>185355.0</v>
      </c>
      <c r="AJ611" s="8">
        <f t="shared" si="18"/>
        <v>391060215.3</v>
      </c>
      <c r="AK611" s="9">
        <v>4.311579E8</v>
      </c>
    </row>
    <row r="612" ht="16.5" customHeight="1">
      <c r="A612" s="4">
        <v>44442.0</v>
      </c>
      <c r="B612" s="5">
        <v>19.994039735099342</v>
      </c>
      <c r="C612" s="5">
        <v>23.602222222222224</v>
      </c>
      <c r="D612" s="5">
        <v>21.19</v>
      </c>
      <c r="E612" s="5">
        <v>25.61258278145696</v>
      </c>
      <c r="F612" s="5">
        <v>29.010000000000005</v>
      </c>
      <c r="G612" s="5">
        <v>25.02</v>
      </c>
      <c r="H612" s="5">
        <v>15.068874172185431</v>
      </c>
      <c r="I612" s="5">
        <v>19.257777777777786</v>
      </c>
      <c r="J612" s="5">
        <v>18.45</v>
      </c>
      <c r="K612" s="5">
        <v>10.543708609271523</v>
      </c>
      <c r="L612" s="5">
        <v>9.752222222222224</v>
      </c>
      <c r="M612" s="5">
        <v>6.57</v>
      </c>
      <c r="N612" s="5">
        <v>74.09271523178806</v>
      </c>
      <c r="O612" s="5">
        <v>81.65444444444448</v>
      </c>
      <c r="P612" s="5">
        <v>89.91</v>
      </c>
      <c r="Q612" s="5">
        <v>6.582781456953643</v>
      </c>
      <c r="R612" s="5">
        <v>8.216666666666667</v>
      </c>
      <c r="S612" s="5">
        <v>24.65</v>
      </c>
      <c r="T612" s="5">
        <v>15.43377483443708</v>
      </c>
      <c r="U612" s="5">
        <v>14.701111111111107</v>
      </c>
      <c r="V612" s="5">
        <v>7.040000000000001</v>
      </c>
      <c r="W612" s="5">
        <v>454.52317880794703</v>
      </c>
      <c r="X612" s="5">
        <v>545.7888888888889</v>
      </c>
      <c r="Y612" s="5">
        <v>902.1</v>
      </c>
      <c r="Z612" s="5">
        <v>1.85</v>
      </c>
      <c r="AA612" s="5">
        <v>46.0</v>
      </c>
      <c r="AB612" s="5">
        <v>18.0</v>
      </c>
      <c r="AC612" s="5">
        <v>8.0</v>
      </c>
      <c r="AD612" s="5">
        <v>25.0</v>
      </c>
      <c r="AE612" s="5">
        <v>12.0</v>
      </c>
      <c r="AF612" s="5">
        <v>69.0</v>
      </c>
      <c r="AG612" s="5">
        <v>0.0</v>
      </c>
      <c r="AH612" s="5">
        <v>26677.09736425109</v>
      </c>
      <c r="AI612" s="5">
        <v>226800.0</v>
      </c>
      <c r="AJ612" s="5">
        <f t="shared" si="18"/>
        <v>475414934</v>
      </c>
      <c r="AK612" s="6">
        <v>5.24162E8</v>
      </c>
    </row>
    <row r="613" ht="16.5" customHeight="1">
      <c r="A613" s="7">
        <v>44443.0</v>
      </c>
      <c r="B613" s="8">
        <v>20.07615894039736</v>
      </c>
      <c r="C613" s="8">
        <v>23.62555555555556</v>
      </c>
      <c r="D613" s="8">
        <v>21.020000000000003</v>
      </c>
      <c r="E613" s="8">
        <v>25.68145695364239</v>
      </c>
      <c r="F613" s="8">
        <v>29.00666666666667</v>
      </c>
      <c r="G613" s="8">
        <v>25.229999999999997</v>
      </c>
      <c r="H613" s="8">
        <v>15.167549668874173</v>
      </c>
      <c r="I613" s="8">
        <v>19.3388888888889</v>
      </c>
      <c r="J613" s="8">
        <v>18.050000000000004</v>
      </c>
      <c r="K613" s="8">
        <v>10.51390728476821</v>
      </c>
      <c r="L613" s="8">
        <v>9.66777777777778</v>
      </c>
      <c r="M613" s="8">
        <v>7.1800000000000015</v>
      </c>
      <c r="N613" s="8">
        <v>74.27947019867548</v>
      </c>
      <c r="O613" s="8">
        <v>81.83111111111116</v>
      </c>
      <c r="P613" s="8">
        <v>88.44</v>
      </c>
      <c r="Q613" s="8">
        <v>6.586092715231788</v>
      </c>
      <c r="R613" s="8">
        <v>8.222222222222221</v>
      </c>
      <c r="S613" s="8">
        <v>19.2</v>
      </c>
      <c r="T613" s="8">
        <v>15.392052980132446</v>
      </c>
      <c r="U613" s="8">
        <v>14.604444444444443</v>
      </c>
      <c r="V613" s="8">
        <v>8.180000000000001</v>
      </c>
      <c r="W613" s="8">
        <v>459.50993377483445</v>
      </c>
      <c r="X613" s="8">
        <v>555.2777777777778</v>
      </c>
      <c r="Y613" s="8">
        <v>861.5</v>
      </c>
      <c r="Z613" s="8">
        <v>1.84</v>
      </c>
      <c r="AA613" s="8">
        <v>40.0</v>
      </c>
      <c r="AB613" s="8">
        <v>16.0</v>
      </c>
      <c r="AC613" s="8">
        <v>6.0</v>
      </c>
      <c r="AD613" s="8">
        <v>17.0</v>
      </c>
      <c r="AE613" s="8">
        <v>5.0</v>
      </c>
      <c r="AF613" s="8">
        <v>60.0</v>
      </c>
      <c r="AG613" s="8">
        <v>1.0</v>
      </c>
      <c r="AH613" s="8">
        <v>27341.10151597042</v>
      </c>
      <c r="AI613" s="8">
        <v>162285.0</v>
      </c>
      <c r="AJ613" s="8">
        <f t="shared" si="18"/>
        <v>329488520.3</v>
      </c>
      <c r="AK613" s="9">
        <v>3.632729E8</v>
      </c>
    </row>
    <row r="614" ht="16.5" customHeight="1">
      <c r="A614" s="4">
        <v>44444.0</v>
      </c>
      <c r="B614" s="5">
        <v>20.127814569536433</v>
      </c>
      <c r="C614" s="5">
        <v>23.60888888888889</v>
      </c>
      <c r="D614" s="5">
        <v>20.78</v>
      </c>
      <c r="E614" s="5">
        <v>25.727152317880797</v>
      </c>
      <c r="F614" s="5">
        <v>28.986666666666668</v>
      </c>
      <c r="G614" s="5">
        <v>25.44</v>
      </c>
      <c r="H614" s="5">
        <v>15.23841059602649</v>
      </c>
      <c r="I614" s="5">
        <v>19.321111111111122</v>
      </c>
      <c r="J614" s="5">
        <v>17.380000000000003</v>
      </c>
      <c r="K614" s="5">
        <v>10.488741721854304</v>
      </c>
      <c r="L614" s="5">
        <v>9.665555555555557</v>
      </c>
      <c r="M614" s="5">
        <v>8.059999999999999</v>
      </c>
      <c r="N614" s="5">
        <v>74.49668874172185</v>
      </c>
      <c r="O614" s="5">
        <v>81.91111111111115</v>
      </c>
      <c r="P614" s="5">
        <v>87.02</v>
      </c>
      <c r="Q614" s="5">
        <v>6.586092715231788</v>
      </c>
      <c r="R614" s="5">
        <v>8.222222222222221</v>
      </c>
      <c r="S614" s="5">
        <v>14.0</v>
      </c>
      <c r="T614" s="5">
        <v>15.366887417218537</v>
      </c>
      <c r="U614" s="5">
        <v>14.581111111111108</v>
      </c>
      <c r="V614" s="5">
        <v>9.440000000000001</v>
      </c>
      <c r="W614" s="5">
        <v>463.6423841059603</v>
      </c>
      <c r="X614" s="5">
        <v>559.9333333333333</v>
      </c>
      <c r="Y614" s="5">
        <v>781.9</v>
      </c>
      <c r="Z614" s="5">
        <v>0.0</v>
      </c>
      <c r="AA614" s="5"/>
      <c r="AB614" s="5"/>
      <c r="AC614" s="5"/>
      <c r="AD614" s="5"/>
      <c r="AE614" s="5"/>
      <c r="AF614" s="5"/>
      <c r="AG614" s="5"/>
      <c r="AH614" s="5">
        <v>0.0</v>
      </c>
      <c r="AI614" s="5">
        <v>0.0</v>
      </c>
      <c r="AJ614" s="5">
        <f t="shared" si="18"/>
        <v>0</v>
      </c>
      <c r="AK614" s="6">
        <v>0.0</v>
      </c>
    </row>
    <row r="615" ht="16.5" customHeight="1">
      <c r="A615" s="7">
        <v>44445.0</v>
      </c>
      <c r="B615" s="8">
        <v>20.15960264900663</v>
      </c>
      <c r="C615" s="8">
        <v>23.595555555555556</v>
      </c>
      <c r="D615" s="8">
        <v>20.490000000000002</v>
      </c>
      <c r="E615" s="8">
        <v>25.76092715231788</v>
      </c>
      <c r="F615" s="8">
        <v>28.96888888888889</v>
      </c>
      <c r="G615" s="8">
        <v>25.220000000000002</v>
      </c>
      <c r="H615" s="8">
        <v>15.287417218543045</v>
      </c>
      <c r="I615" s="8">
        <v>19.3188888888889</v>
      </c>
      <c r="J615" s="8">
        <v>16.97</v>
      </c>
      <c r="K615" s="8">
        <v>10.473509933774833</v>
      </c>
      <c r="L615" s="8">
        <v>9.650000000000002</v>
      </c>
      <c r="M615" s="8">
        <v>8.25</v>
      </c>
      <c r="N615" s="8">
        <v>74.78079470198675</v>
      </c>
      <c r="O615" s="8">
        <v>82.01777777777781</v>
      </c>
      <c r="P615" s="8">
        <v>86.01</v>
      </c>
      <c r="Q615" s="8">
        <v>6.586092715231788</v>
      </c>
      <c r="R615" s="8">
        <v>8.222222222222221</v>
      </c>
      <c r="S615" s="8">
        <v>14.0</v>
      </c>
      <c r="T615" s="8">
        <v>15.315231788079467</v>
      </c>
      <c r="U615" s="8">
        <v>14.54</v>
      </c>
      <c r="V615" s="8">
        <v>9.59</v>
      </c>
      <c r="W615" s="8">
        <v>466.80132450331126</v>
      </c>
      <c r="X615" s="8">
        <v>560.6222222222223</v>
      </c>
      <c r="Y615" s="8">
        <v>775.1</v>
      </c>
      <c r="Z615" s="8">
        <v>1.8</v>
      </c>
      <c r="AA615" s="8">
        <v>63.0</v>
      </c>
      <c r="AB615" s="8">
        <v>23.0</v>
      </c>
      <c r="AC615" s="8">
        <v>5.0</v>
      </c>
      <c r="AD615" s="8">
        <v>25.0</v>
      </c>
      <c r="AE615" s="8">
        <v>8.0</v>
      </c>
      <c r="AF615" s="8">
        <v>81.0</v>
      </c>
      <c r="AG615" s="8">
        <v>0.0</v>
      </c>
      <c r="AH615" s="8">
        <v>29721.74784265883</v>
      </c>
      <c r="AI615" s="8">
        <v>307482.0</v>
      </c>
      <c r="AJ615" s="8">
        <f t="shared" si="18"/>
        <v>716140806.3</v>
      </c>
      <c r="AK615" s="9">
        <v>7.895709E8</v>
      </c>
    </row>
    <row r="616" ht="16.5" customHeight="1">
      <c r="A616" s="4">
        <v>44446.0</v>
      </c>
      <c r="B616" s="5">
        <v>20.206622516556298</v>
      </c>
      <c r="C616" s="5">
        <v>23.56555555555555</v>
      </c>
      <c r="D616" s="5">
        <v>20.41</v>
      </c>
      <c r="E616" s="5">
        <v>25.811258278145694</v>
      </c>
      <c r="F616" s="5">
        <v>28.92666666666667</v>
      </c>
      <c r="G616" s="5">
        <v>25.42</v>
      </c>
      <c r="H616" s="5">
        <v>15.350331125827813</v>
      </c>
      <c r="I616" s="5">
        <v>19.30777777777779</v>
      </c>
      <c r="J616" s="5">
        <v>16.639999999999997</v>
      </c>
      <c r="K616" s="5">
        <v>10.460927152317877</v>
      </c>
      <c r="L616" s="5">
        <v>9.618888888888891</v>
      </c>
      <c r="M616" s="5">
        <v>8.78</v>
      </c>
      <c r="N616" s="5">
        <v>75.04966887417217</v>
      </c>
      <c r="O616" s="5">
        <v>82.11444444444447</v>
      </c>
      <c r="P616" s="5">
        <v>84.44999999999999</v>
      </c>
      <c r="Q616" s="5">
        <v>6.589403973509934</v>
      </c>
      <c r="R616" s="5">
        <v>8.227777777777778</v>
      </c>
      <c r="S616" s="5">
        <v>13.35</v>
      </c>
      <c r="T616" s="5">
        <v>15.260927152317876</v>
      </c>
      <c r="U616" s="5">
        <v>14.428888888888888</v>
      </c>
      <c r="V616" s="5">
        <v>10.53</v>
      </c>
      <c r="W616" s="5">
        <v>469.9801324503311</v>
      </c>
      <c r="X616" s="5">
        <v>565.7777777777778</v>
      </c>
      <c r="Y616" s="5">
        <v>701.0</v>
      </c>
      <c r="Z616" s="5">
        <v>1.94</v>
      </c>
      <c r="AA616" s="5">
        <v>47.0</v>
      </c>
      <c r="AB616" s="5">
        <v>12.0</v>
      </c>
      <c r="AC616" s="5">
        <v>4.0</v>
      </c>
      <c r="AD616" s="5">
        <v>20.0</v>
      </c>
      <c r="AE616" s="5">
        <v>0.0</v>
      </c>
      <c r="AF616" s="5">
        <v>69.0</v>
      </c>
      <c r="AG616" s="5">
        <v>0.0</v>
      </c>
      <c r="AH616" s="5">
        <v>27941.78095147487</v>
      </c>
      <c r="AI616" s="5">
        <v>253176.0</v>
      </c>
      <c r="AJ616" s="5">
        <f t="shared" si="18"/>
        <v>544184762.4</v>
      </c>
      <c r="AK616" s="6">
        <v>5.999832E8</v>
      </c>
    </row>
    <row r="617" ht="16.5" customHeight="1">
      <c r="A617" s="7">
        <v>44447.0</v>
      </c>
      <c r="B617" s="8">
        <v>20.27549668874173</v>
      </c>
      <c r="C617" s="8">
        <v>23.514444444444436</v>
      </c>
      <c r="D617" s="8">
        <v>20.15</v>
      </c>
      <c r="E617" s="8">
        <v>25.858278145695362</v>
      </c>
      <c r="F617" s="8">
        <v>28.816666666666663</v>
      </c>
      <c r="G617" s="8">
        <v>24.61</v>
      </c>
      <c r="H617" s="8">
        <v>15.440397350993377</v>
      </c>
      <c r="I617" s="8">
        <v>19.31000000000001</v>
      </c>
      <c r="J617" s="8">
        <v>16.67</v>
      </c>
      <c r="K617" s="8">
        <v>10.417880794701983</v>
      </c>
      <c r="L617" s="8">
        <v>9.506666666666668</v>
      </c>
      <c r="M617" s="8">
        <v>7.94</v>
      </c>
      <c r="N617" s="8">
        <v>75.30132450331125</v>
      </c>
      <c r="O617" s="8">
        <v>82.39111111111114</v>
      </c>
      <c r="P617" s="8">
        <v>86.02</v>
      </c>
      <c r="Q617" s="8">
        <v>6.80794701986755</v>
      </c>
      <c r="R617" s="8">
        <v>8.594444444444445</v>
      </c>
      <c r="S617" s="8">
        <v>16.65</v>
      </c>
      <c r="T617" s="8">
        <v>15.18940397350993</v>
      </c>
      <c r="U617" s="8">
        <v>14.195555555555552</v>
      </c>
      <c r="V617" s="8">
        <v>9.129999999999999</v>
      </c>
      <c r="W617" s="8">
        <v>479.4503311258278</v>
      </c>
      <c r="X617" s="8">
        <v>579.4222222222222</v>
      </c>
      <c r="Y617" s="8">
        <v>777.0</v>
      </c>
      <c r="Z617" s="8">
        <v>1.94</v>
      </c>
      <c r="AA617" s="8">
        <v>49.0</v>
      </c>
      <c r="AB617" s="8">
        <v>19.0</v>
      </c>
      <c r="AC617" s="8">
        <v>10.0</v>
      </c>
      <c r="AD617" s="8">
        <v>26.0</v>
      </c>
      <c r="AE617" s="8">
        <v>5.0</v>
      </c>
      <c r="AF617" s="8">
        <v>75.0</v>
      </c>
      <c r="AG617" s="8">
        <v>0.0</v>
      </c>
      <c r="AH617" s="8">
        <v>28993.5508496372</v>
      </c>
      <c r="AI617" s="8">
        <v>282180.0</v>
      </c>
      <c r="AJ617" s="8">
        <f t="shared" si="18"/>
        <v>682241772</v>
      </c>
      <c r="AK617" s="9">
        <v>7.52196E8</v>
      </c>
    </row>
    <row r="618" ht="16.5" customHeight="1">
      <c r="A618" s="4">
        <v>44448.0</v>
      </c>
      <c r="B618" s="5">
        <v>20.361589403973518</v>
      </c>
      <c r="C618" s="5">
        <v>23.50222222222222</v>
      </c>
      <c r="D618" s="5">
        <v>20.24</v>
      </c>
      <c r="E618" s="5">
        <v>25.927814569536423</v>
      </c>
      <c r="F618" s="5">
        <v>28.809999999999995</v>
      </c>
      <c r="G618" s="5">
        <v>24.81</v>
      </c>
      <c r="H618" s="5">
        <v>15.550993377483445</v>
      </c>
      <c r="I618" s="5">
        <v>19.312222222222236</v>
      </c>
      <c r="J618" s="5">
        <v>16.560000000000002</v>
      </c>
      <c r="K618" s="5">
        <v>10.376821192052978</v>
      </c>
      <c r="L618" s="5">
        <v>9.49777777777778</v>
      </c>
      <c r="M618" s="5">
        <v>8.25</v>
      </c>
      <c r="N618" s="5">
        <v>75.44768211920528</v>
      </c>
      <c r="O618" s="5">
        <v>82.53333333333336</v>
      </c>
      <c r="P618" s="5">
        <v>85.64</v>
      </c>
      <c r="Q618" s="5">
        <v>6.80794701986755</v>
      </c>
      <c r="R618" s="5">
        <v>8.583333333333334</v>
      </c>
      <c r="S618" s="5">
        <v>15.6</v>
      </c>
      <c r="T618" s="5">
        <v>15.185430463576155</v>
      </c>
      <c r="U618" s="5">
        <v>14.205555555555556</v>
      </c>
      <c r="V618" s="5">
        <v>10.040000000000001</v>
      </c>
      <c r="W618" s="5">
        <v>484.5960264900662</v>
      </c>
      <c r="X618" s="5">
        <v>583.7888888888889</v>
      </c>
      <c r="Y618" s="5">
        <v>802.1</v>
      </c>
      <c r="Z618" s="5">
        <v>2.05</v>
      </c>
      <c r="AA618" s="5">
        <v>56.0</v>
      </c>
      <c r="AB618" s="5">
        <v>23.0</v>
      </c>
      <c r="AC618" s="5">
        <v>11.0</v>
      </c>
      <c r="AD618" s="5">
        <v>23.0</v>
      </c>
      <c r="AE618" s="5">
        <v>0.0</v>
      </c>
      <c r="AF618" s="5">
        <v>89.0</v>
      </c>
      <c r="AG618" s="5">
        <v>1.0</v>
      </c>
      <c r="AH618" s="5">
        <v>30712.65267636512</v>
      </c>
      <c r="AI618" s="5">
        <v>269106.0</v>
      </c>
      <c r="AJ618" s="5">
        <f t="shared" si="18"/>
        <v>718492022.4</v>
      </c>
      <c r="AK618" s="6">
        <v>7.921632E8</v>
      </c>
    </row>
    <row r="619" ht="16.5" customHeight="1">
      <c r="A619" s="7">
        <v>44449.0</v>
      </c>
      <c r="B619" s="8">
        <v>20.416556291390737</v>
      </c>
      <c r="C619" s="8">
        <v>23.495555555555555</v>
      </c>
      <c r="D619" s="8">
        <v>20.2</v>
      </c>
      <c r="E619" s="8">
        <v>25.970860927152316</v>
      </c>
      <c r="F619" s="8">
        <v>28.83333333333333</v>
      </c>
      <c r="G619" s="8">
        <v>24.95</v>
      </c>
      <c r="H619" s="8">
        <v>15.629139072847686</v>
      </c>
      <c r="I619" s="8">
        <v>19.280000000000012</v>
      </c>
      <c r="J619" s="8">
        <v>16.440000000000005</v>
      </c>
      <c r="K619" s="8">
        <v>10.341721854304634</v>
      </c>
      <c r="L619" s="8">
        <v>9.553333333333335</v>
      </c>
      <c r="M619" s="8">
        <v>8.510000000000002</v>
      </c>
      <c r="N619" s="8">
        <v>75.6390728476821</v>
      </c>
      <c r="O619" s="8">
        <v>82.4866666666667</v>
      </c>
      <c r="P619" s="8">
        <v>85.85999999999999</v>
      </c>
      <c r="Q619" s="8">
        <v>6.80794701986755</v>
      </c>
      <c r="R619" s="8">
        <v>8.277777777777779</v>
      </c>
      <c r="S619" s="8">
        <v>15.6</v>
      </c>
      <c r="T619" s="8">
        <v>15.157615894039731</v>
      </c>
      <c r="U619" s="8">
        <v>14.294444444444444</v>
      </c>
      <c r="V619" s="8">
        <v>10.750000000000002</v>
      </c>
      <c r="W619" s="8">
        <v>488.0794701986755</v>
      </c>
      <c r="X619" s="8">
        <v>579.5</v>
      </c>
      <c r="Y619" s="8">
        <v>819.4</v>
      </c>
      <c r="Z619" s="8">
        <v>1.99</v>
      </c>
      <c r="AA619" s="8">
        <v>59.0</v>
      </c>
      <c r="AB619" s="8">
        <v>20.0</v>
      </c>
      <c r="AC619" s="8">
        <v>9.0</v>
      </c>
      <c r="AD619" s="8">
        <v>28.0</v>
      </c>
      <c r="AE619" s="8">
        <v>0.0</v>
      </c>
      <c r="AF619" s="8">
        <v>86.0</v>
      </c>
      <c r="AG619" s="8">
        <v>0.0</v>
      </c>
      <c r="AH619" s="8">
        <v>35532.7557115766</v>
      </c>
      <c r="AI619" s="8">
        <v>253635.0</v>
      </c>
      <c r="AJ619" s="8">
        <f t="shared" si="18"/>
        <v>777567653.4</v>
      </c>
      <c r="AK619" s="9">
        <v>8.572962E8</v>
      </c>
    </row>
    <row r="620" ht="16.5" customHeight="1">
      <c r="A620" s="4">
        <v>44450.0</v>
      </c>
      <c r="B620" s="5">
        <v>20.48543046357617</v>
      </c>
      <c r="C620" s="5">
        <v>23.474444444444448</v>
      </c>
      <c r="D620" s="5">
        <v>20.21</v>
      </c>
      <c r="E620" s="5">
        <v>26.053642384105956</v>
      </c>
      <c r="F620" s="5">
        <v>28.801111111111105</v>
      </c>
      <c r="G620" s="5">
        <v>25.1</v>
      </c>
      <c r="H620" s="5">
        <v>15.683443708609273</v>
      </c>
      <c r="I620" s="5">
        <v>19.280000000000012</v>
      </c>
      <c r="J620" s="5">
        <v>16.259999999999998</v>
      </c>
      <c r="K620" s="5">
        <v>10.370198675496686</v>
      </c>
      <c r="L620" s="5">
        <v>9.521111111111113</v>
      </c>
      <c r="M620" s="5">
        <v>8.84</v>
      </c>
      <c r="N620" s="5">
        <v>75.74370860927152</v>
      </c>
      <c r="O620" s="5">
        <v>82.57111111111112</v>
      </c>
      <c r="P620" s="5">
        <v>85.86999999999999</v>
      </c>
      <c r="Q620" s="5">
        <v>6.52317880794702</v>
      </c>
      <c r="R620" s="5">
        <v>8.277777777777779</v>
      </c>
      <c r="S620" s="5">
        <v>14.1</v>
      </c>
      <c r="T620" s="5">
        <v>15.207284768211919</v>
      </c>
      <c r="U620" s="5">
        <v>14.155555555555555</v>
      </c>
      <c r="V620" s="5">
        <v>11.469999999999999</v>
      </c>
      <c r="W620" s="5">
        <v>487.4370860927152</v>
      </c>
      <c r="X620" s="5">
        <v>580.9888888888889</v>
      </c>
      <c r="Y620" s="5">
        <v>832.9</v>
      </c>
      <c r="Z620" s="5">
        <v>2.05</v>
      </c>
      <c r="AA620" s="5">
        <v>46.0</v>
      </c>
      <c r="AB620" s="5">
        <v>23.0</v>
      </c>
      <c r="AC620" s="5">
        <v>11.0</v>
      </c>
      <c r="AD620" s="5">
        <v>28.0</v>
      </c>
      <c r="AE620" s="5">
        <v>0.0</v>
      </c>
      <c r="AF620" s="5">
        <v>85.0</v>
      </c>
      <c r="AG620" s="5">
        <v>0.0</v>
      </c>
      <c r="AH620" s="5">
        <v>35410.99929507486</v>
      </c>
      <c r="AI620" s="5">
        <v>248570.0</v>
      </c>
      <c r="AJ620" s="5">
        <f t="shared" si="18"/>
        <v>759947001.6</v>
      </c>
      <c r="AK620" s="6">
        <v>8.378688E8</v>
      </c>
    </row>
    <row r="621" ht="16.5" customHeight="1">
      <c r="A621" s="7">
        <v>44451.0</v>
      </c>
      <c r="B621" s="8">
        <v>20.551655629139088</v>
      </c>
      <c r="C621" s="8">
        <v>23.45</v>
      </c>
      <c r="D621" s="8">
        <v>20.440000000000005</v>
      </c>
      <c r="E621" s="8">
        <v>26.137748344370856</v>
      </c>
      <c r="F621" s="8">
        <v>28.773333333333323</v>
      </c>
      <c r="G621" s="8">
        <v>25.839999999999996</v>
      </c>
      <c r="H621" s="8">
        <v>15.752317880794704</v>
      </c>
      <c r="I621" s="8">
        <v>19.272222222222233</v>
      </c>
      <c r="J621" s="8">
        <v>16.12</v>
      </c>
      <c r="K621" s="8">
        <v>10.385430463576158</v>
      </c>
      <c r="L621" s="8">
        <v>9.501111111111113</v>
      </c>
      <c r="M621" s="8">
        <v>9.720000000000002</v>
      </c>
      <c r="N621" s="8">
        <v>75.82847682119204</v>
      </c>
      <c r="O621" s="8">
        <v>82.67555555555559</v>
      </c>
      <c r="P621" s="8">
        <v>84.68999999999998</v>
      </c>
      <c r="Q621" s="8">
        <v>6.473509933774834</v>
      </c>
      <c r="R621" s="8">
        <v>8.277777777777779</v>
      </c>
      <c r="S621" s="8">
        <v>3.5</v>
      </c>
      <c r="T621" s="8">
        <v>15.231125827814568</v>
      </c>
      <c r="U621" s="8">
        <v>14.09111111111111</v>
      </c>
      <c r="V621" s="8">
        <v>13.0</v>
      </c>
      <c r="W621" s="8">
        <v>486.55629139072846</v>
      </c>
      <c r="X621" s="8">
        <v>582.2333333333333</v>
      </c>
      <c r="Y621" s="8">
        <v>764.6</v>
      </c>
      <c r="Z621" s="8">
        <v>0.0</v>
      </c>
      <c r="AA621" s="8"/>
      <c r="AB621" s="8"/>
      <c r="AC621" s="8"/>
      <c r="AD621" s="8"/>
      <c r="AE621" s="8"/>
      <c r="AF621" s="8"/>
      <c r="AG621" s="8"/>
      <c r="AH621" s="8">
        <v>0.0</v>
      </c>
      <c r="AI621" s="8">
        <v>0.0</v>
      </c>
      <c r="AJ621" s="8">
        <f t="shared" si="18"/>
        <v>0</v>
      </c>
      <c r="AK621" s="9">
        <v>0.0</v>
      </c>
    </row>
    <row r="622" ht="16.5" customHeight="1">
      <c r="A622" s="4">
        <v>44452.0</v>
      </c>
      <c r="B622" s="5">
        <v>20.638410596026507</v>
      </c>
      <c r="C622" s="5">
        <v>23.44555555555556</v>
      </c>
      <c r="D622" s="5">
        <v>20.590000000000003</v>
      </c>
      <c r="E622" s="5">
        <v>26.239072847682117</v>
      </c>
      <c r="F622" s="5">
        <v>28.787777777777773</v>
      </c>
      <c r="G622" s="5">
        <v>26.4</v>
      </c>
      <c r="H622" s="5">
        <v>15.825827814569541</v>
      </c>
      <c r="I622" s="5">
        <v>19.2488888888889</v>
      </c>
      <c r="J622" s="5">
        <v>15.920000000000002</v>
      </c>
      <c r="K622" s="5">
        <v>10.413245033112583</v>
      </c>
      <c r="L622" s="5">
        <v>9.53888888888889</v>
      </c>
      <c r="M622" s="5">
        <v>10.48</v>
      </c>
      <c r="N622" s="5">
        <v>76.07615894039733</v>
      </c>
      <c r="O622" s="5">
        <v>82.70111111111113</v>
      </c>
      <c r="P622" s="5">
        <v>84.41999999999999</v>
      </c>
      <c r="Q622" s="5">
        <v>6.473509933774834</v>
      </c>
      <c r="R622" s="5">
        <v>8.277777777777779</v>
      </c>
      <c r="S622" s="5">
        <v>3.4</v>
      </c>
      <c r="T622" s="5">
        <v>15.205960264900662</v>
      </c>
      <c r="U622" s="5">
        <v>14.084444444444443</v>
      </c>
      <c r="V622" s="5">
        <v>13.819999999999999</v>
      </c>
      <c r="W622" s="5">
        <v>490.13907284768214</v>
      </c>
      <c r="X622" s="5">
        <v>586.7333333333333</v>
      </c>
      <c r="Y622" s="5">
        <v>721.7</v>
      </c>
      <c r="Z622" s="5">
        <v>2.03</v>
      </c>
      <c r="AA622" s="5">
        <v>76.0</v>
      </c>
      <c r="AB622" s="5">
        <v>23.0</v>
      </c>
      <c r="AC622" s="5">
        <v>14.0</v>
      </c>
      <c r="AD622" s="5">
        <v>46.0</v>
      </c>
      <c r="AE622" s="5">
        <v>1.0</v>
      </c>
      <c r="AF622" s="5">
        <v>121.0</v>
      </c>
      <c r="AG622" s="5">
        <v>7.0</v>
      </c>
      <c r="AH622" s="5">
        <v>31984.46584896025</v>
      </c>
      <c r="AI622" s="5">
        <v>283018.0</v>
      </c>
      <c r="AJ622" s="5">
        <f t="shared" si="18"/>
        <v>787436720.4</v>
      </c>
      <c r="AK622" s="6">
        <v>8.681772E8</v>
      </c>
    </row>
    <row r="623" ht="16.5" customHeight="1">
      <c r="A623" s="7">
        <v>44453.0</v>
      </c>
      <c r="B623" s="8">
        <v>20.715231788079482</v>
      </c>
      <c r="C623" s="8">
        <v>23.452222222222225</v>
      </c>
      <c r="D623" s="8">
        <v>20.610000000000003</v>
      </c>
      <c r="E623" s="8">
        <v>26.29006622516556</v>
      </c>
      <c r="F623" s="8">
        <v>28.812222222222218</v>
      </c>
      <c r="G623" s="8">
        <v>26.189999999999998</v>
      </c>
      <c r="H623" s="8">
        <v>15.922516556291395</v>
      </c>
      <c r="I623" s="8">
        <v>19.223333333333343</v>
      </c>
      <c r="J623" s="8">
        <v>15.919999999999998</v>
      </c>
      <c r="K623" s="8">
        <v>10.36754966887417</v>
      </c>
      <c r="L623" s="8">
        <v>9.58888888888889</v>
      </c>
      <c r="M623" s="8">
        <v>10.270000000000001</v>
      </c>
      <c r="N623" s="8">
        <v>76.28741721854304</v>
      </c>
      <c r="O623" s="8">
        <v>82.65666666666668</v>
      </c>
      <c r="P623" s="8">
        <v>84.44999999999999</v>
      </c>
      <c r="Q623" s="8">
        <v>6.473509933774834</v>
      </c>
      <c r="R623" s="8">
        <v>8.266666666666667</v>
      </c>
      <c r="S623" s="8">
        <v>3.35</v>
      </c>
      <c r="T623" s="8">
        <v>15.14437086092715</v>
      </c>
      <c r="U623" s="8">
        <v>14.134444444444444</v>
      </c>
      <c r="V623" s="8">
        <v>13.25</v>
      </c>
      <c r="W623" s="8">
        <v>491.71523178807945</v>
      </c>
      <c r="X623" s="8">
        <v>581.2</v>
      </c>
      <c r="Y623" s="8">
        <v>646.3</v>
      </c>
      <c r="Z623" s="8">
        <v>2.08</v>
      </c>
      <c r="AA623" s="8">
        <v>75.0</v>
      </c>
      <c r="AB623" s="8">
        <v>23.0</v>
      </c>
      <c r="AC623" s="8">
        <v>14.0</v>
      </c>
      <c r="AD623" s="8">
        <v>47.0</v>
      </c>
      <c r="AE623" s="8">
        <v>0.0</v>
      </c>
      <c r="AF623" s="8">
        <v>125.0</v>
      </c>
      <c r="AG623" s="8">
        <v>9.0</v>
      </c>
      <c r="AH623" s="8">
        <v>27943.56750070309</v>
      </c>
      <c r="AI623" s="8">
        <v>244371.0</v>
      </c>
      <c r="AJ623" s="8">
        <f t="shared" si="18"/>
        <v>655486269.7</v>
      </c>
      <c r="AK623" s="9">
        <v>7.226971E8</v>
      </c>
    </row>
    <row r="624" ht="16.5" customHeight="1">
      <c r="A624" s="4">
        <v>44454.0</v>
      </c>
      <c r="B624" s="5">
        <v>20.775496688741732</v>
      </c>
      <c r="C624" s="5">
        <v>23.431111111111115</v>
      </c>
      <c r="D624" s="5">
        <v>20.57</v>
      </c>
      <c r="E624" s="5">
        <v>26.33841059602649</v>
      </c>
      <c r="F624" s="5">
        <v>28.79333333333333</v>
      </c>
      <c r="G624" s="5">
        <v>26.05</v>
      </c>
      <c r="H624" s="5">
        <v>15.990728476821198</v>
      </c>
      <c r="I624" s="5">
        <v>19.215555555555568</v>
      </c>
      <c r="J624" s="5">
        <v>16.05</v>
      </c>
      <c r="K624" s="5">
        <v>10.347682119205297</v>
      </c>
      <c r="L624" s="5">
        <v>9.57777777777778</v>
      </c>
      <c r="M624" s="5">
        <v>10.0</v>
      </c>
      <c r="N624" s="5">
        <v>76.36754966887418</v>
      </c>
      <c r="O624" s="5">
        <v>82.66666666666667</v>
      </c>
      <c r="P624" s="5">
        <v>84.22999999999999</v>
      </c>
      <c r="Q624" s="5">
        <v>6.470198675496689</v>
      </c>
      <c r="R624" s="5">
        <v>8.266666666666667</v>
      </c>
      <c r="S624" s="5">
        <v>3.35</v>
      </c>
      <c r="T624" s="5">
        <v>15.149006622516556</v>
      </c>
      <c r="U624" s="5">
        <v>14.037777777777777</v>
      </c>
      <c r="V624" s="5">
        <v>12.970000000000002</v>
      </c>
      <c r="W624" s="5">
        <v>495.6887417218543</v>
      </c>
      <c r="X624" s="5">
        <v>582.2888888888889</v>
      </c>
      <c r="Y624" s="5">
        <v>656.9</v>
      </c>
      <c r="Z624" s="5">
        <v>1.96</v>
      </c>
      <c r="AA624" s="5">
        <v>96.0</v>
      </c>
      <c r="AB624" s="5">
        <v>29.0</v>
      </c>
      <c r="AC624" s="5">
        <v>21.0</v>
      </c>
      <c r="AD624" s="5">
        <v>58.0</v>
      </c>
      <c r="AE624" s="5">
        <v>0.0</v>
      </c>
      <c r="AF624" s="5">
        <v>178.0</v>
      </c>
      <c r="AG624" s="5">
        <v>4.0</v>
      </c>
      <c r="AH624" s="5">
        <v>29425.03877810106</v>
      </c>
      <c r="AI624" s="5">
        <v>253389.0</v>
      </c>
      <c r="AJ624" s="5">
        <f t="shared" si="18"/>
        <v>701296935</v>
      </c>
      <c r="AK624" s="6">
        <v>7.73205E8</v>
      </c>
    </row>
    <row r="625" ht="16.5" customHeight="1">
      <c r="A625" s="7">
        <v>44455.0</v>
      </c>
      <c r="B625" s="8">
        <v>20.842384105960274</v>
      </c>
      <c r="C625" s="8">
        <v>23.446666666666665</v>
      </c>
      <c r="D625" s="8">
        <v>20.569999999999997</v>
      </c>
      <c r="E625" s="8">
        <v>26.413245033112577</v>
      </c>
      <c r="F625" s="8">
        <v>28.85111111111111</v>
      </c>
      <c r="G625" s="8">
        <v>26.15</v>
      </c>
      <c r="H625" s="8">
        <v>16.053642384105963</v>
      </c>
      <c r="I625" s="8">
        <v>19.203333333333344</v>
      </c>
      <c r="J625" s="8">
        <v>15.999999999999996</v>
      </c>
      <c r="K625" s="8">
        <v>10.359602649006622</v>
      </c>
      <c r="L625" s="8">
        <v>9.647777777777778</v>
      </c>
      <c r="M625" s="8">
        <v>10.15</v>
      </c>
      <c r="N625" s="8">
        <v>76.5298013245033</v>
      </c>
      <c r="O625" s="8">
        <v>82.56888888888889</v>
      </c>
      <c r="P625" s="8">
        <v>83.78</v>
      </c>
      <c r="Q625" s="8">
        <v>6.470198675496689</v>
      </c>
      <c r="R625" s="8">
        <v>8.266666666666667</v>
      </c>
      <c r="S625" s="8">
        <v>3.35</v>
      </c>
      <c r="T625" s="8">
        <v>15.12384105960265</v>
      </c>
      <c r="U625" s="8">
        <v>14.104444444444445</v>
      </c>
      <c r="V625" s="8">
        <v>13.079999999999998</v>
      </c>
      <c r="W625" s="8">
        <v>499.19867549668874</v>
      </c>
      <c r="X625" s="8">
        <v>583.0555555555555</v>
      </c>
      <c r="Y625" s="8">
        <v>668.2</v>
      </c>
      <c r="Z625" s="8">
        <v>2.14</v>
      </c>
      <c r="AA625" s="8">
        <v>83.0</v>
      </c>
      <c r="AB625" s="8">
        <v>24.0</v>
      </c>
      <c r="AC625" s="8">
        <v>17.0</v>
      </c>
      <c r="AD625" s="8">
        <v>45.0</v>
      </c>
      <c r="AE625" s="8">
        <v>0.0</v>
      </c>
      <c r="AF625" s="8">
        <v>134.0</v>
      </c>
      <c r="AG625" s="8">
        <v>7.0</v>
      </c>
      <c r="AH625" s="8">
        <v>26105.34465190474</v>
      </c>
      <c r="AI625" s="8">
        <v>202860.0</v>
      </c>
      <c r="AJ625" s="8">
        <f t="shared" si="18"/>
        <v>622162817.6</v>
      </c>
      <c r="AK625" s="9">
        <v>6.859568E8</v>
      </c>
    </row>
    <row r="626" ht="16.5" customHeight="1">
      <c r="A626" s="4">
        <v>44456.0</v>
      </c>
      <c r="B626" s="5">
        <v>20.909933774834442</v>
      </c>
      <c r="C626" s="5">
        <v>23.443333333333328</v>
      </c>
      <c r="D626" s="5">
        <v>20.529999999999994</v>
      </c>
      <c r="E626" s="5">
        <v>26.48344370860927</v>
      </c>
      <c r="F626" s="5">
        <v>28.878888888888884</v>
      </c>
      <c r="G626" s="5">
        <v>26.160000000000004</v>
      </c>
      <c r="H626" s="5">
        <v>16.111920529801328</v>
      </c>
      <c r="I626" s="5">
        <v>19.1588888888889</v>
      </c>
      <c r="J626" s="5">
        <v>15.77</v>
      </c>
      <c r="K626" s="5">
        <v>10.371523178807946</v>
      </c>
      <c r="L626" s="5">
        <v>9.72</v>
      </c>
      <c r="M626" s="5">
        <v>10.39</v>
      </c>
      <c r="N626" s="5">
        <v>76.69205298013244</v>
      </c>
      <c r="O626" s="5">
        <v>82.47111111111111</v>
      </c>
      <c r="P626" s="5">
        <v>83.78999999999999</v>
      </c>
      <c r="Q626" s="5">
        <v>6.470198675496689</v>
      </c>
      <c r="R626" s="5">
        <v>8.261111111111111</v>
      </c>
      <c r="S626" s="5">
        <v>3.3</v>
      </c>
      <c r="T626" s="5">
        <v>15.09403973509934</v>
      </c>
      <c r="U626" s="5">
        <v>14.18</v>
      </c>
      <c r="V626" s="5">
        <v>13.209999999999999</v>
      </c>
      <c r="W626" s="5">
        <v>502.4172185430464</v>
      </c>
      <c r="X626" s="5">
        <v>581.5888888888888</v>
      </c>
      <c r="Y626" s="5">
        <v>666.7</v>
      </c>
      <c r="Z626" s="5">
        <v>2.25</v>
      </c>
      <c r="AA626" s="5">
        <v>62.0</v>
      </c>
      <c r="AB626" s="5">
        <v>25.0</v>
      </c>
      <c r="AC626" s="5">
        <v>15.0</v>
      </c>
      <c r="AD626" s="5">
        <v>40.0</v>
      </c>
      <c r="AE626" s="5">
        <v>0.0</v>
      </c>
      <c r="AF626" s="5">
        <v>134.0</v>
      </c>
      <c r="AG626" s="5">
        <v>5.0</v>
      </c>
      <c r="AH626" s="5">
        <v>31160.73958000451</v>
      </c>
      <c r="AI626" s="5">
        <v>140375.0</v>
      </c>
      <c r="AJ626" s="5">
        <f t="shared" si="18"/>
        <v>470843381.9</v>
      </c>
      <c r="AK626" s="6">
        <v>5.191217E8</v>
      </c>
    </row>
    <row r="627" ht="16.5" customHeight="1">
      <c r="A627" s="7">
        <v>44457.0</v>
      </c>
      <c r="B627" s="8">
        <v>20.93576158940398</v>
      </c>
      <c r="C627" s="8">
        <v>23.389999999999993</v>
      </c>
      <c r="D627" s="8">
        <v>20.479999999999997</v>
      </c>
      <c r="E627" s="8">
        <v>26.488079470198667</v>
      </c>
      <c r="F627" s="8">
        <v>28.776666666666664</v>
      </c>
      <c r="G627" s="8">
        <v>26.23</v>
      </c>
      <c r="H627" s="8">
        <v>16.15430463576159</v>
      </c>
      <c r="I627" s="8">
        <v>19.140000000000008</v>
      </c>
      <c r="J627" s="8">
        <v>15.51</v>
      </c>
      <c r="K627" s="8">
        <v>10.333774834437087</v>
      </c>
      <c r="L627" s="8">
        <v>9.636666666666667</v>
      </c>
      <c r="M627" s="8">
        <v>10.719999999999999</v>
      </c>
      <c r="N627" s="8">
        <v>77.08211920529801</v>
      </c>
      <c r="O627" s="8">
        <v>82.8</v>
      </c>
      <c r="P627" s="8">
        <v>83.35</v>
      </c>
      <c r="Q627" s="8">
        <v>6.589403973509934</v>
      </c>
      <c r="R627" s="8">
        <v>8.46111111111111</v>
      </c>
      <c r="S627" s="8">
        <v>1.8</v>
      </c>
      <c r="T627" s="8">
        <v>14.984105960264904</v>
      </c>
      <c r="U627" s="8">
        <v>13.932222222222226</v>
      </c>
      <c r="V627" s="8">
        <v>13.529999999999998</v>
      </c>
      <c r="W627" s="8">
        <v>511.7682119205298</v>
      </c>
      <c r="X627" s="8">
        <v>597.2777777777778</v>
      </c>
      <c r="Y627" s="8">
        <v>664.9</v>
      </c>
      <c r="Z627" s="8">
        <v>2.79</v>
      </c>
      <c r="AA627" s="8">
        <v>51.0</v>
      </c>
      <c r="AB627" s="8">
        <v>11.0</v>
      </c>
      <c r="AC627" s="8">
        <v>6.0</v>
      </c>
      <c r="AD627" s="8">
        <v>6.0</v>
      </c>
      <c r="AE627" s="8">
        <v>0.0</v>
      </c>
      <c r="AF627" s="8">
        <v>65.0</v>
      </c>
      <c r="AG627" s="8">
        <v>3.0</v>
      </c>
      <c r="AH627" s="8">
        <v>29832.7327283491</v>
      </c>
      <c r="AI627" s="8">
        <v>59815.0</v>
      </c>
      <c r="AJ627" s="8">
        <f t="shared" si="18"/>
        <v>250058358.1</v>
      </c>
      <c r="AK627" s="9">
        <v>2.756983E8</v>
      </c>
    </row>
    <row r="628" ht="16.5" customHeight="1">
      <c r="A628" s="4">
        <v>44458.0</v>
      </c>
      <c r="B628" s="5">
        <v>20.938410596026493</v>
      </c>
      <c r="C628" s="5">
        <v>23.341111111111108</v>
      </c>
      <c r="D628" s="5">
        <v>20.139999999999997</v>
      </c>
      <c r="E628" s="5">
        <v>26.490728476821186</v>
      </c>
      <c r="F628" s="5">
        <v>28.734444444444442</v>
      </c>
      <c r="G628" s="5">
        <v>26.04</v>
      </c>
      <c r="H628" s="5">
        <v>16.168211920529803</v>
      </c>
      <c r="I628" s="5">
        <v>19.115555555555563</v>
      </c>
      <c r="J628" s="5">
        <v>14.999999999999996</v>
      </c>
      <c r="K628" s="5">
        <v>10.322516556291392</v>
      </c>
      <c r="L628" s="5">
        <v>9.618888888888891</v>
      </c>
      <c r="M628" s="5">
        <v>11.040000000000001</v>
      </c>
      <c r="N628" s="5">
        <v>77.42384105960265</v>
      </c>
      <c r="O628" s="5">
        <v>83.05666666666667</v>
      </c>
      <c r="P628" s="5">
        <v>83.54999999999998</v>
      </c>
      <c r="Q628" s="5">
        <v>6.589403973509934</v>
      </c>
      <c r="R628" s="5">
        <v>8.46111111111111</v>
      </c>
      <c r="S628" s="5">
        <v>1.8</v>
      </c>
      <c r="T628" s="5">
        <v>14.940397350993377</v>
      </c>
      <c r="U628" s="5">
        <v>13.834444444444449</v>
      </c>
      <c r="V628" s="5">
        <v>13.09</v>
      </c>
      <c r="W628" s="5">
        <v>517.0264900662252</v>
      </c>
      <c r="X628" s="5">
        <v>603.7666666666667</v>
      </c>
      <c r="Y628" s="5">
        <v>655.5</v>
      </c>
      <c r="Z628" s="5">
        <v>0.0</v>
      </c>
      <c r="AA628" s="5"/>
      <c r="AB628" s="5"/>
      <c r="AC628" s="5"/>
      <c r="AD628" s="5"/>
      <c r="AE628" s="5"/>
      <c r="AF628" s="5"/>
      <c r="AG628" s="5"/>
      <c r="AH628" s="5">
        <v>0.0</v>
      </c>
      <c r="AI628" s="5">
        <v>0.0</v>
      </c>
      <c r="AJ628" s="5">
        <f t="shared" si="18"/>
        <v>0</v>
      </c>
      <c r="AK628" s="6">
        <v>0.0</v>
      </c>
    </row>
    <row r="629" ht="16.5" customHeight="1">
      <c r="A629" s="7">
        <v>44459.0</v>
      </c>
      <c r="B629" s="8">
        <v>20.949668874172193</v>
      </c>
      <c r="C629" s="8">
        <v>23.313333333333336</v>
      </c>
      <c r="D629" s="8">
        <v>20.09</v>
      </c>
      <c r="E629" s="8">
        <v>26.485430463576154</v>
      </c>
      <c r="F629" s="8">
        <v>28.711111111111105</v>
      </c>
      <c r="G629" s="8">
        <v>25.979999999999997</v>
      </c>
      <c r="H629" s="8">
        <v>16.200000000000003</v>
      </c>
      <c r="I629" s="8">
        <v>19.08222222222223</v>
      </c>
      <c r="J629" s="8">
        <v>14.789999999999997</v>
      </c>
      <c r="K629" s="8">
        <v>10.28543046357616</v>
      </c>
      <c r="L629" s="8">
        <v>9.628888888888891</v>
      </c>
      <c r="M629" s="8">
        <v>11.19</v>
      </c>
      <c r="N629" s="8">
        <v>77.63443708609272</v>
      </c>
      <c r="O629" s="8">
        <v>83.19222222222223</v>
      </c>
      <c r="P629" s="8">
        <v>83.11</v>
      </c>
      <c r="Q629" s="8">
        <v>6.589403973509934</v>
      </c>
      <c r="R629" s="8">
        <v>8.455555555555556</v>
      </c>
      <c r="S629" s="8">
        <v>1.8</v>
      </c>
      <c r="T629" s="8">
        <v>14.929801324503313</v>
      </c>
      <c r="U629" s="8">
        <v>13.785555555555561</v>
      </c>
      <c r="V629" s="8">
        <v>13.430000000000001</v>
      </c>
      <c r="W629" s="8">
        <v>520.8211920529801</v>
      </c>
      <c r="X629" s="8">
        <v>606.1222222222223</v>
      </c>
      <c r="Y629" s="8">
        <v>660.2</v>
      </c>
      <c r="Z629" s="8">
        <v>3.0</v>
      </c>
      <c r="AA629" s="8">
        <v>6.0</v>
      </c>
      <c r="AB629" s="8">
        <v>0.0</v>
      </c>
      <c r="AC629" s="8">
        <v>0.0</v>
      </c>
      <c r="AD629" s="8">
        <v>0.0</v>
      </c>
      <c r="AE629" s="8">
        <v>0.0</v>
      </c>
      <c r="AF629" s="8">
        <v>3.0</v>
      </c>
      <c r="AG629" s="8">
        <v>0.0</v>
      </c>
      <c r="AH629" s="8">
        <v>18398.59236566493</v>
      </c>
      <c r="AI629" s="8">
        <v>7500.0</v>
      </c>
      <c r="AJ629" s="8">
        <f t="shared" si="18"/>
        <v>25354278</v>
      </c>
      <c r="AK629" s="9">
        <v>2.7954E7</v>
      </c>
    </row>
    <row r="630" ht="16.5" customHeight="1">
      <c r="A630" s="4">
        <v>44460.0</v>
      </c>
      <c r="B630" s="5">
        <v>20.963576158940402</v>
      </c>
      <c r="C630" s="5">
        <v>23.33666666666667</v>
      </c>
      <c r="D630" s="5">
        <v>20.11</v>
      </c>
      <c r="E630" s="5">
        <v>26.4841059602649</v>
      </c>
      <c r="F630" s="5">
        <v>28.75555555555555</v>
      </c>
      <c r="G630" s="5">
        <v>25.959999999999997</v>
      </c>
      <c r="H630" s="5">
        <v>16.21456953642384</v>
      </c>
      <c r="I630" s="5">
        <v>19.06777777777779</v>
      </c>
      <c r="J630" s="5">
        <v>14.669999999999998</v>
      </c>
      <c r="K630" s="5">
        <v>10.269536423841062</v>
      </c>
      <c r="L630" s="5">
        <v>9.68777777777778</v>
      </c>
      <c r="M630" s="5">
        <v>11.290000000000001</v>
      </c>
      <c r="N630" s="5">
        <v>77.84834437086091</v>
      </c>
      <c r="O630" s="5">
        <v>83.07333333333334</v>
      </c>
      <c r="P630" s="5">
        <v>82.09</v>
      </c>
      <c r="Q630" s="5">
        <v>6.589403973509934</v>
      </c>
      <c r="R630" s="5">
        <v>8.294444444444444</v>
      </c>
      <c r="S630" s="5">
        <v>1.8</v>
      </c>
      <c r="T630" s="5">
        <v>14.91456953642384</v>
      </c>
      <c r="U630" s="5">
        <v>13.910000000000005</v>
      </c>
      <c r="V630" s="5">
        <v>13.84</v>
      </c>
      <c r="W630" s="5">
        <v>522.6026490066225</v>
      </c>
      <c r="X630" s="5">
        <v>598.6555555555556</v>
      </c>
      <c r="Y630" s="5">
        <v>621.9</v>
      </c>
      <c r="Z630" s="5">
        <v>0.0</v>
      </c>
      <c r="AA630" s="5"/>
      <c r="AB630" s="5"/>
      <c r="AC630" s="5"/>
      <c r="AD630" s="5"/>
      <c r="AE630" s="5"/>
      <c r="AF630" s="5"/>
      <c r="AG630" s="5"/>
      <c r="AH630" s="5">
        <v>0.0</v>
      </c>
      <c r="AI630" s="5">
        <v>0.0</v>
      </c>
      <c r="AJ630" s="5">
        <f t="shared" si="18"/>
        <v>0</v>
      </c>
      <c r="AK630" s="6">
        <v>0.0</v>
      </c>
    </row>
    <row r="631" ht="16.5" customHeight="1">
      <c r="A631" s="7">
        <v>44461.0</v>
      </c>
      <c r="B631" s="8">
        <v>21.001986754966893</v>
      </c>
      <c r="C631" s="8">
        <v>23.35777777777778</v>
      </c>
      <c r="D631" s="8">
        <v>19.98</v>
      </c>
      <c r="E631" s="8">
        <v>26.539072847682114</v>
      </c>
      <c r="F631" s="8">
        <v>28.802222222222227</v>
      </c>
      <c r="G631" s="8">
        <v>25.72</v>
      </c>
      <c r="H631" s="8">
        <v>16.257615894039734</v>
      </c>
      <c r="I631" s="8">
        <v>19.09111111111112</v>
      </c>
      <c r="J631" s="8">
        <v>14.709999999999999</v>
      </c>
      <c r="K631" s="8">
        <v>10.281456953642385</v>
      </c>
      <c r="L631" s="8">
        <v>9.711111111111114</v>
      </c>
      <c r="M631" s="8">
        <v>11.01</v>
      </c>
      <c r="N631" s="8">
        <v>78.15960264900662</v>
      </c>
      <c r="O631" s="8">
        <v>83.13555555555557</v>
      </c>
      <c r="P631" s="8">
        <v>82.73999999999998</v>
      </c>
      <c r="Q631" s="8">
        <v>6.701986754966887</v>
      </c>
      <c r="R631" s="8">
        <v>8.477777777777778</v>
      </c>
      <c r="S631" s="8">
        <v>3.5</v>
      </c>
      <c r="T631" s="8">
        <v>14.929801324503309</v>
      </c>
      <c r="U631" s="8">
        <v>13.883333333333338</v>
      </c>
      <c r="V631" s="8">
        <v>12.7</v>
      </c>
      <c r="W631" s="8">
        <v>527.1059602649007</v>
      </c>
      <c r="X631" s="8">
        <v>598.6444444444444</v>
      </c>
      <c r="Y631" s="8">
        <v>631.3</v>
      </c>
      <c r="Z631" s="8">
        <v>0.0</v>
      </c>
      <c r="AA631" s="8"/>
      <c r="AB631" s="8"/>
      <c r="AC631" s="8"/>
      <c r="AD631" s="8"/>
      <c r="AE631" s="8"/>
      <c r="AF631" s="8"/>
      <c r="AG631" s="8"/>
      <c r="AH631" s="8">
        <v>0.0</v>
      </c>
      <c r="AI631" s="8">
        <v>0.0</v>
      </c>
      <c r="AJ631" s="8">
        <f t="shared" si="18"/>
        <v>0</v>
      </c>
      <c r="AK631" s="9">
        <v>0.0</v>
      </c>
    </row>
    <row r="632" ht="16.5" customHeight="1">
      <c r="A632" s="4">
        <v>44462.0</v>
      </c>
      <c r="B632" s="5">
        <v>21.034437086092723</v>
      </c>
      <c r="C632" s="5">
        <v>23.350000000000005</v>
      </c>
      <c r="D632" s="5">
        <v>19.78</v>
      </c>
      <c r="E632" s="5">
        <v>26.5569536423841</v>
      </c>
      <c r="F632" s="5">
        <v>28.779999999999998</v>
      </c>
      <c r="G632" s="5">
        <v>25.29</v>
      </c>
      <c r="H632" s="5">
        <v>16.304635761589402</v>
      </c>
      <c r="I632" s="5">
        <v>19.09333333333334</v>
      </c>
      <c r="J632" s="5">
        <v>14.739999999999998</v>
      </c>
      <c r="K632" s="5">
        <v>10.252317880794703</v>
      </c>
      <c r="L632" s="5">
        <v>9.68666666666667</v>
      </c>
      <c r="M632" s="5">
        <v>10.55</v>
      </c>
      <c r="N632" s="5">
        <v>78.3662251655629</v>
      </c>
      <c r="O632" s="5">
        <v>83.09555555555556</v>
      </c>
      <c r="P632" s="5">
        <v>82.33</v>
      </c>
      <c r="Q632" s="5">
        <v>6.725165562913907</v>
      </c>
      <c r="R632" s="5">
        <v>8.516666666666667</v>
      </c>
      <c r="S632" s="5">
        <v>3.85</v>
      </c>
      <c r="T632" s="5">
        <v>14.892715231788074</v>
      </c>
      <c r="U632" s="5">
        <v>13.81333333333334</v>
      </c>
      <c r="V632" s="5">
        <v>12.11</v>
      </c>
      <c r="W632" s="5">
        <v>531.8543046357615</v>
      </c>
      <c r="X632" s="5">
        <v>604.5</v>
      </c>
      <c r="Y632" s="5">
        <v>648.9</v>
      </c>
      <c r="Z632" s="5">
        <v>0.0</v>
      </c>
      <c r="AA632" s="5"/>
      <c r="AB632" s="5"/>
      <c r="AC632" s="5"/>
      <c r="AD632" s="5"/>
      <c r="AE632" s="5"/>
      <c r="AF632" s="5"/>
      <c r="AG632" s="5"/>
      <c r="AH632" s="5">
        <v>0.0</v>
      </c>
      <c r="AI632" s="5">
        <v>0.0</v>
      </c>
      <c r="AJ632" s="5">
        <f t="shared" si="18"/>
        <v>0</v>
      </c>
      <c r="AK632" s="6">
        <v>0.0</v>
      </c>
    </row>
    <row r="633" ht="16.5" customHeight="1">
      <c r="A633" s="7">
        <v>44463.0</v>
      </c>
      <c r="B633" s="8">
        <v>21.064900662251663</v>
      </c>
      <c r="C633" s="8">
        <v>23.30888888888889</v>
      </c>
      <c r="D633" s="8">
        <v>19.53</v>
      </c>
      <c r="E633" s="8">
        <v>26.560927152317877</v>
      </c>
      <c r="F633" s="8">
        <v>28.695555555555554</v>
      </c>
      <c r="G633" s="8">
        <v>25.0</v>
      </c>
      <c r="H633" s="8">
        <v>16.36026490066225</v>
      </c>
      <c r="I633" s="8">
        <v>19.068888888888896</v>
      </c>
      <c r="J633" s="8">
        <v>14.59</v>
      </c>
      <c r="K633" s="8">
        <v>10.200662251655633</v>
      </c>
      <c r="L633" s="8">
        <v>9.626666666666669</v>
      </c>
      <c r="M633" s="8">
        <v>10.41</v>
      </c>
      <c r="N633" s="8">
        <v>78.48013245033113</v>
      </c>
      <c r="O633" s="8">
        <v>83.02</v>
      </c>
      <c r="P633" s="8">
        <v>81.51</v>
      </c>
      <c r="Q633" s="8">
        <v>6.725165562913907</v>
      </c>
      <c r="R633" s="8">
        <v>8.516666666666667</v>
      </c>
      <c r="S633" s="8">
        <v>3.85</v>
      </c>
      <c r="T633" s="8">
        <v>14.821854304635758</v>
      </c>
      <c r="U633" s="8">
        <v>13.697777777777782</v>
      </c>
      <c r="V633" s="8">
        <v>12.040000000000001</v>
      </c>
      <c r="W633" s="8">
        <v>532.1523178807947</v>
      </c>
      <c r="X633" s="8">
        <v>597.7666666666667</v>
      </c>
      <c r="Y633" s="8">
        <v>629.6</v>
      </c>
      <c r="Z633" s="8">
        <v>2.97</v>
      </c>
      <c r="AA633" s="8">
        <v>40.0</v>
      </c>
      <c r="AB633" s="8">
        <v>7.0</v>
      </c>
      <c r="AC633" s="8">
        <v>0.0</v>
      </c>
      <c r="AD633" s="8">
        <v>1.0</v>
      </c>
      <c r="AE633" s="8">
        <v>0.0</v>
      </c>
      <c r="AF633" s="8">
        <v>38.0</v>
      </c>
      <c r="AG633" s="8">
        <v>1.0</v>
      </c>
      <c r="AH633" s="8">
        <v>20050.04419048423</v>
      </c>
      <c r="AI633" s="8">
        <v>65930.0</v>
      </c>
      <c r="AJ633" s="8">
        <f t="shared" si="18"/>
        <v>125607709</v>
      </c>
      <c r="AK633" s="9">
        <v>1.38487E8</v>
      </c>
    </row>
    <row r="634" ht="16.5" customHeight="1">
      <c r="A634" s="4">
        <v>44464.0</v>
      </c>
      <c r="B634" s="5">
        <v>21.1112582781457</v>
      </c>
      <c r="C634" s="5">
        <v>23.278888888888886</v>
      </c>
      <c r="D634" s="5">
        <v>19.490000000000002</v>
      </c>
      <c r="E634" s="5">
        <v>26.59536423841059</v>
      </c>
      <c r="F634" s="5">
        <v>28.68777777777778</v>
      </c>
      <c r="G634" s="5">
        <v>25.110000000000003</v>
      </c>
      <c r="H634" s="5">
        <v>16.435761589403974</v>
      </c>
      <c r="I634" s="5">
        <v>19.012222222222228</v>
      </c>
      <c r="J634" s="5">
        <v>14.440000000000001</v>
      </c>
      <c r="K634" s="5">
        <v>10.159602649006626</v>
      </c>
      <c r="L634" s="5">
        <v>9.675555555555558</v>
      </c>
      <c r="M634" s="5">
        <v>10.669999999999998</v>
      </c>
      <c r="N634" s="5">
        <v>78.70264900662251</v>
      </c>
      <c r="O634" s="5">
        <v>82.97444444444443</v>
      </c>
      <c r="P634" s="5">
        <v>81.78</v>
      </c>
      <c r="Q634" s="5">
        <v>6.725165562913907</v>
      </c>
      <c r="R634" s="5">
        <v>8.433333333333334</v>
      </c>
      <c r="S634" s="5">
        <v>3.85</v>
      </c>
      <c r="T634" s="5">
        <v>14.750993377483445</v>
      </c>
      <c r="U634" s="5">
        <v>13.701111111111116</v>
      </c>
      <c r="V634" s="5">
        <v>12.05</v>
      </c>
      <c r="W634" s="5">
        <v>536.1059602649007</v>
      </c>
      <c r="X634" s="5">
        <v>593.7666666666667</v>
      </c>
      <c r="Y634" s="5">
        <v>616.3</v>
      </c>
      <c r="Z634" s="5">
        <v>1.56</v>
      </c>
      <c r="AA634" s="5">
        <v>40.0</v>
      </c>
      <c r="AB634" s="5">
        <v>23.0</v>
      </c>
      <c r="AC634" s="5">
        <v>16.0</v>
      </c>
      <c r="AD634" s="5">
        <v>68.0</v>
      </c>
      <c r="AE634" s="5">
        <v>0.0</v>
      </c>
      <c r="AF634" s="5">
        <v>120.0</v>
      </c>
      <c r="AG634" s="5">
        <v>10.0</v>
      </c>
      <c r="AH634" s="5">
        <v>28593.72589574197</v>
      </c>
      <c r="AI634" s="5">
        <v>145928.0</v>
      </c>
      <c r="AJ634" s="5">
        <f t="shared" si="18"/>
        <v>218427912.2</v>
      </c>
      <c r="AK634" s="6">
        <v>2.408246E8</v>
      </c>
    </row>
    <row r="635" ht="16.5" customHeight="1">
      <c r="A635" s="7">
        <v>44465.0</v>
      </c>
      <c r="B635" s="8">
        <v>21.142384105960275</v>
      </c>
      <c r="C635" s="8">
        <v>23.251111111111104</v>
      </c>
      <c r="D635" s="8">
        <v>19.389999999999997</v>
      </c>
      <c r="E635" s="8">
        <v>26.614569536423836</v>
      </c>
      <c r="F635" s="8">
        <v>28.642222222222223</v>
      </c>
      <c r="G635" s="8">
        <v>24.87</v>
      </c>
      <c r="H635" s="8">
        <v>16.488079470198674</v>
      </c>
      <c r="I635" s="8">
        <v>18.988888888888894</v>
      </c>
      <c r="J635" s="8">
        <v>14.589999999999998</v>
      </c>
      <c r="K635" s="8">
        <v>10.126490066225168</v>
      </c>
      <c r="L635" s="8">
        <v>9.653333333333336</v>
      </c>
      <c r="M635" s="8">
        <v>10.280000000000001</v>
      </c>
      <c r="N635" s="8">
        <v>78.85894039735099</v>
      </c>
      <c r="O635" s="8">
        <v>82.96666666666665</v>
      </c>
      <c r="P635" s="8">
        <v>82.65</v>
      </c>
      <c r="Q635" s="8">
        <v>6.725165562913907</v>
      </c>
      <c r="R635" s="8">
        <v>8.411111111111111</v>
      </c>
      <c r="S635" s="8">
        <v>3.85</v>
      </c>
      <c r="T635" s="8">
        <v>14.693377483443708</v>
      </c>
      <c r="U635" s="8">
        <v>13.59555555555556</v>
      </c>
      <c r="V635" s="8">
        <v>11.43</v>
      </c>
      <c r="W635" s="8">
        <v>539.8543046357615</v>
      </c>
      <c r="X635" s="8">
        <v>587.0</v>
      </c>
      <c r="Y635" s="8">
        <v>613.9</v>
      </c>
      <c r="Z635" s="8">
        <v>0.0</v>
      </c>
      <c r="AA635" s="8"/>
      <c r="AB635" s="8"/>
      <c r="AC635" s="8"/>
      <c r="AD635" s="8"/>
      <c r="AE635" s="8"/>
      <c r="AF635" s="8"/>
      <c r="AG635" s="8"/>
      <c r="AH635" s="8">
        <v>0.0</v>
      </c>
      <c r="AI635" s="8">
        <v>0.0</v>
      </c>
      <c r="AJ635" s="8">
        <f t="shared" si="18"/>
        <v>0</v>
      </c>
      <c r="AK635" s="9">
        <v>0.0</v>
      </c>
    </row>
    <row r="636" ht="16.5" customHeight="1">
      <c r="A636" s="4">
        <v>44466.0</v>
      </c>
      <c r="B636" s="5">
        <v>21.16225165562915</v>
      </c>
      <c r="C636" s="5">
        <v>23.225555555555548</v>
      </c>
      <c r="D636" s="5">
        <v>19.29</v>
      </c>
      <c r="E636" s="5">
        <v>26.643708609271517</v>
      </c>
      <c r="F636" s="5">
        <v>28.61666666666667</v>
      </c>
      <c r="G636" s="5">
        <v>24.78</v>
      </c>
      <c r="H636" s="5">
        <v>16.511258278145693</v>
      </c>
      <c r="I636" s="5">
        <v>18.95222222222223</v>
      </c>
      <c r="J636" s="5">
        <v>14.679999999999998</v>
      </c>
      <c r="K636" s="5">
        <v>10.132450331125831</v>
      </c>
      <c r="L636" s="5">
        <v>9.664444444444447</v>
      </c>
      <c r="M636" s="5">
        <v>10.100000000000001</v>
      </c>
      <c r="N636" s="5">
        <v>79.0887417218543</v>
      </c>
      <c r="O636" s="5">
        <v>82.91</v>
      </c>
      <c r="P636" s="5">
        <v>82.85</v>
      </c>
      <c r="Q636" s="5">
        <v>6.725165562913907</v>
      </c>
      <c r="R636" s="5">
        <v>8.283333333333333</v>
      </c>
      <c r="S636" s="5">
        <v>3.85</v>
      </c>
      <c r="T636" s="5">
        <v>14.67483443708609</v>
      </c>
      <c r="U636" s="5">
        <v>13.578888888888892</v>
      </c>
      <c r="V636" s="5">
        <v>11.26</v>
      </c>
      <c r="W636" s="5">
        <v>542.635761589404</v>
      </c>
      <c r="X636" s="5">
        <v>578.6</v>
      </c>
      <c r="Y636" s="5">
        <v>607.3</v>
      </c>
      <c r="Z636" s="5">
        <v>1.91</v>
      </c>
      <c r="AA636" s="5">
        <v>94.0</v>
      </c>
      <c r="AB636" s="5">
        <v>34.0</v>
      </c>
      <c r="AC636" s="5">
        <v>17.0</v>
      </c>
      <c r="AD636" s="5">
        <v>65.0</v>
      </c>
      <c r="AE636" s="5">
        <v>2.0</v>
      </c>
      <c r="AF636" s="5">
        <v>179.0</v>
      </c>
      <c r="AG636" s="5">
        <v>8.0</v>
      </c>
      <c r="AH636" s="5">
        <v>27544.86391371231</v>
      </c>
      <c r="AI636" s="5">
        <v>242393.0</v>
      </c>
      <c r="AJ636" s="5">
        <f t="shared" si="18"/>
        <v>383341736</v>
      </c>
      <c r="AK636" s="6">
        <v>4.22648E8</v>
      </c>
    </row>
    <row r="637" ht="16.5" customHeight="1">
      <c r="A637" s="7">
        <v>44467.0</v>
      </c>
      <c r="B637" s="8">
        <v>21.194039735099345</v>
      </c>
      <c r="C637" s="8">
        <v>23.187777777777775</v>
      </c>
      <c r="D637" s="8">
        <v>19.369999999999997</v>
      </c>
      <c r="E637" s="8">
        <v>26.678807947019862</v>
      </c>
      <c r="F637" s="8">
        <v>28.575555555555557</v>
      </c>
      <c r="G637" s="8">
        <v>25.21</v>
      </c>
      <c r="H637" s="8">
        <v>16.533774834437086</v>
      </c>
      <c r="I637" s="8">
        <v>18.916666666666675</v>
      </c>
      <c r="J637" s="8">
        <v>14.550000000000002</v>
      </c>
      <c r="K637" s="8">
        <v>10.145033112582784</v>
      </c>
      <c r="L637" s="8">
        <v>9.65888888888889</v>
      </c>
      <c r="M637" s="8">
        <v>10.659999999999998</v>
      </c>
      <c r="N637" s="8">
        <v>79.27152317880795</v>
      </c>
      <c r="O637" s="8">
        <v>82.91777777777777</v>
      </c>
      <c r="P637" s="8">
        <v>81.65</v>
      </c>
      <c r="Q637" s="8">
        <v>6.731788079470198</v>
      </c>
      <c r="R637" s="8">
        <v>8.294444444444444</v>
      </c>
      <c r="S637" s="8">
        <v>2.15</v>
      </c>
      <c r="T637" s="8">
        <v>14.653642384105959</v>
      </c>
      <c r="U637" s="8">
        <v>13.493333333333334</v>
      </c>
      <c r="V637" s="8">
        <v>12.07</v>
      </c>
      <c r="W637" s="8">
        <v>546.933774834437</v>
      </c>
      <c r="X637" s="8">
        <v>581.2</v>
      </c>
      <c r="Y637" s="8">
        <v>544.7</v>
      </c>
      <c r="Z637" s="8">
        <v>1.98</v>
      </c>
      <c r="AA637" s="8">
        <v>69.0</v>
      </c>
      <c r="AB637" s="8">
        <v>24.0</v>
      </c>
      <c r="AC637" s="8">
        <v>18.0</v>
      </c>
      <c r="AD637" s="8">
        <v>63.0</v>
      </c>
      <c r="AE637" s="8">
        <v>1.0</v>
      </c>
      <c r="AF637" s="8">
        <v>149.0</v>
      </c>
      <c r="AG637" s="8">
        <v>8.0</v>
      </c>
      <c r="AH637" s="8">
        <v>25052.19710875402</v>
      </c>
      <c r="AI637" s="8">
        <v>159610.0</v>
      </c>
      <c r="AJ637" s="8">
        <f t="shared" si="18"/>
        <v>243179035.2</v>
      </c>
      <c r="AK637" s="9">
        <v>2.681136E8</v>
      </c>
    </row>
    <row r="638" ht="16.5" customHeight="1">
      <c r="A638" s="4">
        <v>44468.0</v>
      </c>
      <c r="B638" s="5">
        <v>21.247682119205304</v>
      </c>
      <c r="C638" s="5">
        <v>23.16333333333333</v>
      </c>
      <c r="D638" s="5">
        <v>19.499999999999996</v>
      </c>
      <c r="E638" s="5">
        <v>26.737748344370857</v>
      </c>
      <c r="F638" s="5">
        <v>28.550000000000004</v>
      </c>
      <c r="G638" s="5">
        <v>25.0</v>
      </c>
      <c r="H638" s="5">
        <v>16.576821192052982</v>
      </c>
      <c r="I638" s="5">
        <v>18.87111111111112</v>
      </c>
      <c r="J638" s="5">
        <v>14.860000000000003</v>
      </c>
      <c r="K638" s="5">
        <v>10.160927152317884</v>
      </c>
      <c r="L638" s="5">
        <v>9.67888888888889</v>
      </c>
      <c r="M638" s="5">
        <v>10.139999999999999</v>
      </c>
      <c r="N638" s="5">
        <v>79.36026490066224</v>
      </c>
      <c r="O638" s="5">
        <v>82.92222222222222</v>
      </c>
      <c r="P638" s="5">
        <v>81.60000000000001</v>
      </c>
      <c r="Q638" s="5">
        <v>6.685430463576159</v>
      </c>
      <c r="R638" s="5">
        <v>8.3</v>
      </c>
      <c r="S638" s="5">
        <v>2.2</v>
      </c>
      <c r="T638" s="5">
        <v>14.604635761589401</v>
      </c>
      <c r="U638" s="5">
        <v>13.522222222222224</v>
      </c>
      <c r="V638" s="5">
        <v>11.64</v>
      </c>
      <c r="W638" s="5">
        <v>550.841059602649</v>
      </c>
      <c r="X638" s="5">
        <v>588.4111111111112</v>
      </c>
      <c r="Y638" s="5">
        <v>561.3</v>
      </c>
      <c r="Z638" s="5">
        <v>2.01</v>
      </c>
      <c r="AA638" s="5">
        <v>66.0</v>
      </c>
      <c r="AB638" s="5">
        <v>34.0</v>
      </c>
      <c r="AC638" s="5">
        <v>21.0</v>
      </c>
      <c r="AD638" s="5">
        <v>69.0</v>
      </c>
      <c r="AE638" s="5">
        <v>3.0</v>
      </c>
      <c r="AF638" s="5">
        <v>150.0</v>
      </c>
      <c r="AG638" s="5">
        <v>18.0</v>
      </c>
      <c r="AH638" s="5">
        <v>24509.97030782231</v>
      </c>
      <c r="AI638" s="5">
        <v>157780.0</v>
      </c>
      <c r="AJ638" s="5">
        <f t="shared" si="18"/>
        <v>247771629.7</v>
      </c>
      <c r="AK638" s="6">
        <v>2.731771E8</v>
      </c>
    </row>
    <row r="639" ht="16.5" customHeight="1">
      <c r="A639" s="7">
        <v>44469.0</v>
      </c>
      <c r="B639" s="8">
        <v>21.31390728476822</v>
      </c>
      <c r="C639" s="8">
        <v>23.10444444444444</v>
      </c>
      <c r="D639" s="8">
        <v>19.46</v>
      </c>
      <c r="E639" s="8">
        <v>26.796026490066225</v>
      </c>
      <c r="F639" s="8">
        <v>28.433333333333337</v>
      </c>
      <c r="G639" s="8">
        <v>24.43</v>
      </c>
      <c r="H639" s="8">
        <v>16.64701986754967</v>
      </c>
      <c r="I639" s="8">
        <v>18.864444444444455</v>
      </c>
      <c r="J639" s="8">
        <v>15.350000000000003</v>
      </c>
      <c r="K639" s="8">
        <v>10.14900662251656</v>
      </c>
      <c r="L639" s="8">
        <v>9.568888888888889</v>
      </c>
      <c r="M639" s="8">
        <v>9.08</v>
      </c>
      <c r="N639" s="8">
        <v>79.46887417218542</v>
      </c>
      <c r="O639" s="8">
        <v>83.14222222222222</v>
      </c>
      <c r="P639" s="8">
        <v>83.23</v>
      </c>
      <c r="Q639" s="8">
        <v>6.798013245033113</v>
      </c>
      <c r="R639" s="8">
        <v>8.555555555555555</v>
      </c>
      <c r="S639" s="8">
        <v>4.5</v>
      </c>
      <c r="T639" s="8">
        <v>14.567549668874168</v>
      </c>
      <c r="U639" s="8">
        <v>13.291111111111114</v>
      </c>
      <c r="V639" s="8">
        <v>9.9</v>
      </c>
      <c r="W639" s="8">
        <v>552.8609271523179</v>
      </c>
      <c r="X639" s="8">
        <v>600.9111111111112</v>
      </c>
      <c r="Y639" s="8">
        <v>647.0</v>
      </c>
      <c r="Z639" s="8">
        <v>2.44</v>
      </c>
      <c r="AA639" s="8">
        <v>76.0</v>
      </c>
      <c r="AB639" s="8">
        <v>30.0</v>
      </c>
      <c r="AC639" s="8">
        <v>10.0</v>
      </c>
      <c r="AD639" s="8">
        <v>39.0</v>
      </c>
      <c r="AE639" s="8">
        <v>2.0</v>
      </c>
      <c r="AF639" s="8">
        <v>143.0</v>
      </c>
      <c r="AG639" s="8">
        <v>2.0</v>
      </c>
      <c r="AH639" s="8">
        <v>20038.2889293592</v>
      </c>
      <c r="AI639" s="8">
        <v>120575.0</v>
      </c>
      <c r="AJ639" s="8">
        <f t="shared" si="18"/>
        <v>174083684.5</v>
      </c>
      <c r="AK639" s="9">
        <v>1.919335E8</v>
      </c>
    </row>
    <row r="640" ht="16.5" customHeight="1">
      <c r="A640" s="4">
        <v>44470.0</v>
      </c>
      <c r="B640" s="5">
        <v>21.37152317880795</v>
      </c>
      <c r="C640" s="5">
        <v>23.07333333333333</v>
      </c>
      <c r="D640" s="5">
        <v>19.380000000000003</v>
      </c>
      <c r="E640" s="5">
        <v>26.85430463576159</v>
      </c>
      <c r="F640" s="5">
        <v>28.41666666666667</v>
      </c>
      <c r="G640" s="5">
        <v>24.520000000000003</v>
      </c>
      <c r="H640" s="5">
        <v>16.694039735099338</v>
      </c>
      <c r="I640" s="5">
        <v>18.825555555555564</v>
      </c>
      <c r="J640" s="5">
        <v>15.290000000000001</v>
      </c>
      <c r="K640" s="5">
        <v>10.160264900662256</v>
      </c>
      <c r="L640" s="5">
        <v>9.591111111111111</v>
      </c>
      <c r="M640" s="5">
        <v>9.23</v>
      </c>
      <c r="N640" s="5">
        <v>79.61788079470197</v>
      </c>
      <c r="O640" s="5">
        <v>83.23444444444443</v>
      </c>
      <c r="P640" s="5">
        <v>84.14000000000001</v>
      </c>
      <c r="Q640" s="5">
        <v>6.78476821192053</v>
      </c>
      <c r="R640" s="5">
        <v>8.555555555555555</v>
      </c>
      <c r="S640" s="5">
        <v>4.5</v>
      </c>
      <c r="T640" s="5">
        <v>14.54437086092715</v>
      </c>
      <c r="U640" s="5">
        <v>13.280000000000001</v>
      </c>
      <c r="V640" s="5">
        <v>9.99</v>
      </c>
      <c r="W640" s="5">
        <v>555.8609271523179</v>
      </c>
      <c r="X640" s="5">
        <v>606.2555555555556</v>
      </c>
      <c r="Y640" s="5">
        <v>708.4</v>
      </c>
      <c r="Z640" s="5">
        <v>2.08</v>
      </c>
      <c r="AA640" s="5">
        <v>72.0</v>
      </c>
      <c r="AB640" s="5">
        <v>32.0</v>
      </c>
      <c r="AC640" s="5">
        <v>15.0</v>
      </c>
      <c r="AD640" s="5">
        <v>54.0</v>
      </c>
      <c r="AE640" s="5">
        <v>3.0</v>
      </c>
      <c r="AF640" s="5">
        <v>149.0</v>
      </c>
      <c r="AG640" s="5">
        <v>7.0</v>
      </c>
      <c r="AH640" s="5">
        <v>25755.39390672315</v>
      </c>
      <c r="AI640" s="5">
        <v>126070.0</v>
      </c>
      <c r="AJ640" s="5">
        <f t="shared" ref="AJ640:AJ670" si="19">AK640*0.908</f>
        <v>206694486.8</v>
      </c>
      <c r="AK640" s="6">
        <v>2.276371E8</v>
      </c>
    </row>
    <row r="641" ht="16.5" customHeight="1">
      <c r="A641" s="7">
        <v>44471.0</v>
      </c>
      <c r="B641" s="8">
        <v>21.408609271523186</v>
      </c>
      <c r="C641" s="8">
        <v>23.060000000000002</v>
      </c>
      <c r="D641" s="8">
        <v>19.28</v>
      </c>
      <c r="E641" s="8">
        <v>26.888741721854306</v>
      </c>
      <c r="F641" s="8">
        <v>28.46222222222223</v>
      </c>
      <c r="G641" s="8">
        <v>24.630000000000003</v>
      </c>
      <c r="H641" s="8">
        <v>16.759602649006624</v>
      </c>
      <c r="I641" s="8">
        <v>18.78111111111112</v>
      </c>
      <c r="J641" s="8">
        <v>15.020000000000001</v>
      </c>
      <c r="K641" s="8">
        <v>10.129139072847684</v>
      </c>
      <c r="L641" s="8">
        <v>9.681111111111111</v>
      </c>
      <c r="M641" s="8">
        <v>9.610000000000003</v>
      </c>
      <c r="N641" s="8">
        <v>79.83112582781457</v>
      </c>
      <c r="O641" s="8">
        <v>83.19222222222221</v>
      </c>
      <c r="P641" s="8">
        <v>83.49000000000001</v>
      </c>
      <c r="Q641" s="8">
        <v>6.788079470198675</v>
      </c>
      <c r="R641" s="8">
        <v>7.883333333333334</v>
      </c>
      <c r="S641" s="8">
        <v>2.85</v>
      </c>
      <c r="T641" s="8">
        <v>14.496026490066223</v>
      </c>
      <c r="U641" s="8">
        <v>13.43222222222222</v>
      </c>
      <c r="V641" s="8">
        <v>10.940000000000001</v>
      </c>
      <c r="W641" s="8">
        <v>560.158940397351</v>
      </c>
      <c r="X641" s="8">
        <v>603.1</v>
      </c>
      <c r="Y641" s="8">
        <v>705.3</v>
      </c>
      <c r="Z641" s="8">
        <v>2.2</v>
      </c>
      <c r="AA641" s="8">
        <v>42.0</v>
      </c>
      <c r="AB641" s="8">
        <v>21.0</v>
      </c>
      <c r="AC641" s="8">
        <v>9.0</v>
      </c>
      <c r="AD641" s="8">
        <v>38.0</v>
      </c>
      <c r="AE641" s="8">
        <v>0.0</v>
      </c>
      <c r="AF641" s="8">
        <v>104.0</v>
      </c>
      <c r="AG641" s="8">
        <v>2.0</v>
      </c>
      <c r="AH641" s="8">
        <v>33669.40984552582</v>
      </c>
      <c r="AI641" s="8">
        <v>58730.0</v>
      </c>
      <c r="AJ641" s="8">
        <f t="shared" si="19"/>
        <v>113455326.4</v>
      </c>
      <c r="AK641" s="9">
        <v>1.249508E8</v>
      </c>
    </row>
    <row r="642" ht="16.5" customHeight="1">
      <c r="A642" s="4">
        <v>44472.0</v>
      </c>
      <c r="B642" s="5">
        <v>21.446357615894048</v>
      </c>
      <c r="C642" s="5">
        <v>23.019999999999996</v>
      </c>
      <c r="D642" s="5">
        <v>19.17</v>
      </c>
      <c r="E642" s="5">
        <v>26.94635761589404</v>
      </c>
      <c r="F642" s="5">
        <v>28.456666666666674</v>
      </c>
      <c r="G642" s="5">
        <v>24.680000000000003</v>
      </c>
      <c r="H642" s="5">
        <v>16.798675496688748</v>
      </c>
      <c r="I642" s="5">
        <v>18.72222222222223</v>
      </c>
      <c r="J642" s="5">
        <v>14.89</v>
      </c>
      <c r="K642" s="5">
        <v>10.147682119205301</v>
      </c>
      <c r="L642" s="5">
        <v>9.734444444444446</v>
      </c>
      <c r="M642" s="5">
        <v>9.790000000000003</v>
      </c>
      <c r="N642" s="5">
        <v>79.83841059602649</v>
      </c>
      <c r="O642" s="5">
        <v>83.07444444444444</v>
      </c>
      <c r="P642" s="5">
        <v>83.58</v>
      </c>
      <c r="Q642" s="5">
        <v>6.635761589403973</v>
      </c>
      <c r="R642" s="5">
        <v>7.5</v>
      </c>
      <c r="S642" s="5">
        <v>2.55</v>
      </c>
      <c r="T642" s="5">
        <v>14.547682119205295</v>
      </c>
      <c r="U642" s="5">
        <v>13.526666666666666</v>
      </c>
      <c r="V642" s="5">
        <v>11.150000000000002</v>
      </c>
      <c r="W642" s="5">
        <v>562.0331125827814</v>
      </c>
      <c r="X642" s="5">
        <v>600.2</v>
      </c>
      <c r="Y642" s="5">
        <v>701.9</v>
      </c>
      <c r="Z642" s="5">
        <v>0.0</v>
      </c>
      <c r="AA642" s="5"/>
      <c r="AB642" s="5"/>
      <c r="AC642" s="5"/>
      <c r="AD642" s="5"/>
      <c r="AE642" s="5"/>
      <c r="AF642" s="5"/>
      <c r="AG642" s="5"/>
      <c r="AH642" s="5">
        <v>0.0</v>
      </c>
      <c r="AI642" s="5">
        <v>0.0</v>
      </c>
      <c r="AJ642" s="5">
        <f t="shared" si="19"/>
        <v>0</v>
      </c>
      <c r="AK642" s="6">
        <v>0.0</v>
      </c>
    </row>
    <row r="643" ht="16.5" customHeight="1">
      <c r="A643" s="7">
        <v>44473.0</v>
      </c>
      <c r="B643" s="8">
        <v>21.470860927152323</v>
      </c>
      <c r="C643" s="8">
        <v>22.977777777777778</v>
      </c>
      <c r="D643" s="8">
        <v>19.259999999999998</v>
      </c>
      <c r="E643" s="8">
        <v>27.00132450331126</v>
      </c>
      <c r="F643" s="8">
        <v>28.464444444444453</v>
      </c>
      <c r="G643" s="8">
        <v>25.23</v>
      </c>
      <c r="H643" s="8">
        <v>16.812582781456957</v>
      </c>
      <c r="I643" s="8">
        <v>18.63333333333334</v>
      </c>
      <c r="J643" s="8">
        <v>14.610000000000003</v>
      </c>
      <c r="K643" s="8">
        <v>10.18874172185431</v>
      </c>
      <c r="L643" s="8">
        <v>9.831111111111111</v>
      </c>
      <c r="M643" s="8">
        <v>10.620000000000001</v>
      </c>
      <c r="N643" s="8">
        <v>80.0794701986755</v>
      </c>
      <c r="O643" s="8">
        <v>83.10777777777777</v>
      </c>
      <c r="P643" s="8">
        <v>84.53999999999999</v>
      </c>
      <c r="Q643" s="8">
        <v>6.612582781456954</v>
      </c>
      <c r="R643" s="8">
        <v>7.483333333333333</v>
      </c>
      <c r="S643" s="8">
        <v>2.55</v>
      </c>
      <c r="T643" s="8">
        <v>14.49006622516556</v>
      </c>
      <c r="U643" s="8">
        <v>13.554444444444442</v>
      </c>
      <c r="V643" s="8">
        <v>11.88</v>
      </c>
      <c r="W643" s="8">
        <v>565.1854304635762</v>
      </c>
      <c r="X643" s="8">
        <v>606.7555555555556</v>
      </c>
      <c r="Y643" s="8">
        <v>770.4</v>
      </c>
      <c r="Z643" s="8">
        <v>2.0</v>
      </c>
      <c r="AA643" s="8">
        <v>87.0</v>
      </c>
      <c r="AB643" s="8">
        <v>31.0</v>
      </c>
      <c r="AC643" s="8">
        <v>15.0</v>
      </c>
      <c r="AD643" s="8">
        <v>64.0</v>
      </c>
      <c r="AE643" s="8">
        <v>2.0</v>
      </c>
      <c r="AF643" s="8">
        <v>164.0</v>
      </c>
      <c r="AG643" s="8">
        <v>8.0</v>
      </c>
      <c r="AH643" s="8">
        <v>28943.88956443466</v>
      </c>
      <c r="AI643" s="8">
        <v>195088.0</v>
      </c>
      <c r="AJ643" s="8">
        <f t="shared" si="19"/>
        <v>415228490.8</v>
      </c>
      <c r="AK643" s="9">
        <v>4.573001E8</v>
      </c>
    </row>
    <row r="644" ht="16.5" customHeight="1">
      <c r="A644" s="4">
        <v>44474.0</v>
      </c>
      <c r="B644" s="5">
        <v>21.51192052980133</v>
      </c>
      <c r="C644" s="5">
        <v>22.93777777777778</v>
      </c>
      <c r="D644" s="5">
        <v>19.42</v>
      </c>
      <c r="E644" s="5">
        <v>27.035099337748346</v>
      </c>
      <c r="F644" s="5">
        <v>28.45666666666667</v>
      </c>
      <c r="G644" s="5">
        <v>25.39</v>
      </c>
      <c r="H644" s="5">
        <v>16.88344370860927</v>
      </c>
      <c r="I644" s="5">
        <v>18.561111111111117</v>
      </c>
      <c r="J644" s="5">
        <v>14.680000000000001</v>
      </c>
      <c r="K644" s="5">
        <v>10.151655629139077</v>
      </c>
      <c r="L644" s="5">
        <v>9.895555555555557</v>
      </c>
      <c r="M644" s="5">
        <v>10.71</v>
      </c>
      <c r="N644" s="5">
        <v>80.3185430463576</v>
      </c>
      <c r="O644" s="5">
        <v>83.05666666666664</v>
      </c>
      <c r="P644" s="5">
        <v>84.82</v>
      </c>
      <c r="Q644" s="5">
        <v>6.612582781456954</v>
      </c>
      <c r="R644" s="5">
        <v>7.455555555555556</v>
      </c>
      <c r="S644" s="5">
        <v>2.55</v>
      </c>
      <c r="T644" s="5">
        <v>14.436423841059597</v>
      </c>
      <c r="U644" s="5">
        <v>13.55111111111111</v>
      </c>
      <c r="V644" s="5">
        <v>11.870000000000001</v>
      </c>
      <c r="W644" s="5">
        <v>570.4105960264901</v>
      </c>
      <c r="X644" s="5">
        <v>604.6777777777778</v>
      </c>
      <c r="Y644" s="5">
        <v>789.6</v>
      </c>
      <c r="Z644" s="5">
        <v>1.86</v>
      </c>
      <c r="AA644" s="5">
        <v>59.0</v>
      </c>
      <c r="AB644" s="5">
        <v>22.0</v>
      </c>
      <c r="AC644" s="5">
        <v>13.0</v>
      </c>
      <c r="AD644" s="5">
        <v>55.0</v>
      </c>
      <c r="AE644" s="5">
        <v>0.0</v>
      </c>
      <c r="AF644" s="5">
        <v>134.0</v>
      </c>
      <c r="AG644" s="5">
        <v>0.0</v>
      </c>
      <c r="AH644" s="5">
        <v>31352.85783512979</v>
      </c>
      <c r="AI644" s="5">
        <v>161080.0</v>
      </c>
      <c r="AJ644" s="5">
        <f t="shared" si="19"/>
        <v>341184450.4</v>
      </c>
      <c r="AK644" s="6">
        <v>3.757538E8</v>
      </c>
    </row>
    <row r="645" ht="16.5" customHeight="1">
      <c r="A645" s="7">
        <v>44475.0</v>
      </c>
      <c r="B645" s="8">
        <v>21.56291390728477</v>
      </c>
      <c r="C645" s="8">
        <v>22.912222222222223</v>
      </c>
      <c r="D645" s="8">
        <v>19.67</v>
      </c>
      <c r="E645" s="8">
        <v>27.09139072847682</v>
      </c>
      <c r="F645" s="8">
        <v>28.47444444444445</v>
      </c>
      <c r="G645" s="8">
        <v>25.75</v>
      </c>
      <c r="H645" s="8">
        <v>16.94105960264901</v>
      </c>
      <c r="I645" s="8">
        <v>18.505555555555556</v>
      </c>
      <c r="J645" s="8">
        <v>14.76</v>
      </c>
      <c r="K645" s="8">
        <v>10.150331125827819</v>
      </c>
      <c r="L645" s="8">
        <v>9.96888888888889</v>
      </c>
      <c r="M645" s="8">
        <v>10.99</v>
      </c>
      <c r="N645" s="8">
        <v>80.43774834437085</v>
      </c>
      <c r="O645" s="8">
        <v>82.91888888888887</v>
      </c>
      <c r="P645" s="8">
        <v>84.28999999999999</v>
      </c>
      <c r="Q645" s="8">
        <v>6.599337748344371</v>
      </c>
      <c r="R645" s="8">
        <v>6.761111111111111</v>
      </c>
      <c r="S645" s="8">
        <v>2.55</v>
      </c>
      <c r="T645" s="8">
        <v>14.457615894039732</v>
      </c>
      <c r="U645" s="8">
        <v>13.66333333333333</v>
      </c>
      <c r="V645" s="8">
        <v>12.799999999999999</v>
      </c>
      <c r="W645" s="8">
        <v>573.8940397350993</v>
      </c>
      <c r="X645" s="8">
        <v>599.5111111111111</v>
      </c>
      <c r="Y645" s="8">
        <v>800.9</v>
      </c>
      <c r="Z645" s="8">
        <v>2.12</v>
      </c>
      <c r="AA645" s="8">
        <v>65.0</v>
      </c>
      <c r="AB645" s="8">
        <v>25.0</v>
      </c>
      <c r="AC645" s="8">
        <v>16.0</v>
      </c>
      <c r="AD645" s="8">
        <v>58.0</v>
      </c>
      <c r="AE645" s="8">
        <v>2.0</v>
      </c>
      <c r="AF645" s="8">
        <v>135.0</v>
      </c>
      <c r="AG645" s="8">
        <v>9.0</v>
      </c>
      <c r="AH645" s="8">
        <v>31722.53858864358</v>
      </c>
      <c r="AI645" s="8">
        <v>154716.0</v>
      </c>
      <c r="AJ645" s="8">
        <f t="shared" si="19"/>
        <v>376276562</v>
      </c>
      <c r="AK645" s="9">
        <v>4.144015E8</v>
      </c>
    </row>
    <row r="646" ht="16.5" customHeight="1">
      <c r="A646" s="4">
        <v>44476.0</v>
      </c>
      <c r="B646" s="5">
        <v>21.59271523178808</v>
      </c>
      <c r="C646" s="5">
        <v>22.854444444444447</v>
      </c>
      <c r="D646" s="5">
        <v>19.72</v>
      </c>
      <c r="E646" s="5">
        <v>27.08476821192053</v>
      </c>
      <c r="F646" s="5">
        <v>28.39555555555556</v>
      </c>
      <c r="G646" s="5">
        <v>25.499999999999996</v>
      </c>
      <c r="H646" s="5">
        <v>17.021192052980133</v>
      </c>
      <c r="I646" s="5">
        <v>18.46444444444445</v>
      </c>
      <c r="J646" s="5">
        <v>15.0</v>
      </c>
      <c r="K646" s="5">
        <v>10.063576158940403</v>
      </c>
      <c r="L646" s="5">
        <v>9.931111111111111</v>
      </c>
      <c r="M646" s="5">
        <v>10.500000000000002</v>
      </c>
      <c r="N646" s="5">
        <v>80.6867549668874</v>
      </c>
      <c r="O646" s="5">
        <v>82.98555555555555</v>
      </c>
      <c r="P646" s="5">
        <v>85.56</v>
      </c>
      <c r="Q646" s="5">
        <v>6.612582781456954</v>
      </c>
      <c r="R646" s="5">
        <v>6.016666666666667</v>
      </c>
      <c r="S646" s="5">
        <v>2.75</v>
      </c>
      <c r="T646" s="5">
        <v>14.323841059602644</v>
      </c>
      <c r="U646" s="5">
        <v>13.517777777777777</v>
      </c>
      <c r="V646" s="5">
        <v>11.86</v>
      </c>
      <c r="W646" s="5">
        <v>582.5430463576159</v>
      </c>
      <c r="X646" s="5">
        <v>606.9111111111112</v>
      </c>
      <c r="Y646" s="5">
        <v>889.5</v>
      </c>
      <c r="Z646" s="5">
        <v>1.99</v>
      </c>
      <c r="AA646" s="5">
        <v>60.0</v>
      </c>
      <c r="AB646" s="5">
        <v>24.0</v>
      </c>
      <c r="AC646" s="5">
        <v>14.0</v>
      </c>
      <c r="AD646" s="5">
        <v>45.0</v>
      </c>
      <c r="AE646" s="5">
        <v>0.0</v>
      </c>
      <c r="AF646" s="5">
        <v>121.0</v>
      </c>
      <c r="AG646" s="5">
        <v>10.0</v>
      </c>
      <c r="AH646" s="5">
        <v>26837.40684108252</v>
      </c>
      <c r="AI646" s="5">
        <v>131105.0</v>
      </c>
      <c r="AJ646" s="5">
        <f t="shared" si="19"/>
        <v>296593024.4</v>
      </c>
      <c r="AK646" s="6">
        <v>3.266443E8</v>
      </c>
    </row>
    <row r="647" ht="16.5" customHeight="1">
      <c r="A647" s="7">
        <v>44477.0</v>
      </c>
      <c r="B647" s="8">
        <v>21.611920529801324</v>
      </c>
      <c r="C647" s="8">
        <v>22.806666666666672</v>
      </c>
      <c r="D647" s="8">
        <v>19.72</v>
      </c>
      <c r="E647" s="8">
        <v>27.09933774834437</v>
      </c>
      <c r="F647" s="8">
        <v>28.35555555555556</v>
      </c>
      <c r="G647" s="8">
        <v>25.36</v>
      </c>
      <c r="H647" s="8">
        <v>17.06026490066225</v>
      </c>
      <c r="I647" s="8">
        <v>18.42444444444445</v>
      </c>
      <c r="J647" s="8">
        <v>15.329999999999998</v>
      </c>
      <c r="K647" s="8">
        <v>10.039072847682126</v>
      </c>
      <c r="L647" s="8">
        <v>9.931111111111111</v>
      </c>
      <c r="M647" s="8">
        <v>10.03</v>
      </c>
      <c r="N647" s="8">
        <v>81.02317880794702</v>
      </c>
      <c r="O647" s="8">
        <v>82.98222222222222</v>
      </c>
      <c r="P647" s="8">
        <v>86.39</v>
      </c>
      <c r="Q647" s="8">
        <v>6.612582781456954</v>
      </c>
      <c r="R647" s="8">
        <v>5.588888888888889</v>
      </c>
      <c r="S647" s="8">
        <v>2.65</v>
      </c>
      <c r="T647" s="8">
        <v>14.186092715231785</v>
      </c>
      <c r="U647" s="8">
        <v>13.436666666666664</v>
      </c>
      <c r="V647" s="8">
        <v>11.04</v>
      </c>
      <c r="W647" s="8">
        <v>591.7284768211921</v>
      </c>
      <c r="X647" s="8">
        <v>612.5444444444445</v>
      </c>
      <c r="Y647" s="8">
        <v>949.6</v>
      </c>
      <c r="Z647" s="8">
        <v>1.95</v>
      </c>
      <c r="AA647" s="8">
        <v>47.0</v>
      </c>
      <c r="AB647" s="8">
        <v>22.0</v>
      </c>
      <c r="AC647" s="8">
        <v>14.0</v>
      </c>
      <c r="AD647" s="8">
        <v>49.0</v>
      </c>
      <c r="AE647" s="8">
        <v>0.0</v>
      </c>
      <c r="AF647" s="8">
        <v>105.0</v>
      </c>
      <c r="AG647" s="8">
        <v>9.0</v>
      </c>
      <c r="AH647" s="8">
        <v>31753.12911021789</v>
      </c>
      <c r="AI647" s="8">
        <v>124978.0</v>
      </c>
      <c r="AJ647" s="8">
        <f t="shared" si="19"/>
        <v>312319402.8</v>
      </c>
      <c r="AK647" s="9">
        <v>3.439641E8</v>
      </c>
    </row>
    <row r="648" ht="16.5" customHeight="1">
      <c r="A648" s="4">
        <v>44478.0</v>
      </c>
      <c r="B648" s="5">
        <v>21.669536423841063</v>
      </c>
      <c r="C648" s="5">
        <v>22.75444444444445</v>
      </c>
      <c r="D648" s="5">
        <v>19.619999999999997</v>
      </c>
      <c r="E648" s="5">
        <v>27.153642384105964</v>
      </c>
      <c r="F648" s="5">
        <v>28.276666666666678</v>
      </c>
      <c r="G648" s="5">
        <v>25.16</v>
      </c>
      <c r="H648" s="5">
        <v>17.119205298013245</v>
      </c>
      <c r="I648" s="5">
        <v>18.381111111111117</v>
      </c>
      <c r="J648" s="5">
        <v>15.419999999999996</v>
      </c>
      <c r="K648" s="5">
        <v>10.03443708609272</v>
      </c>
      <c r="L648" s="5">
        <v>9.895555555555555</v>
      </c>
      <c r="M648" s="5">
        <v>9.74</v>
      </c>
      <c r="N648" s="5">
        <v>81.09602649006622</v>
      </c>
      <c r="O648" s="5">
        <v>83.04333333333332</v>
      </c>
      <c r="P648" s="5">
        <v>87.27</v>
      </c>
      <c r="Q648" s="5">
        <v>6.4801324503311255</v>
      </c>
      <c r="R648" s="5">
        <v>5.45</v>
      </c>
      <c r="S648" s="5">
        <v>2.7</v>
      </c>
      <c r="T648" s="5">
        <v>14.187417218543041</v>
      </c>
      <c r="U648" s="5">
        <v>13.301111111111108</v>
      </c>
      <c r="V648" s="5">
        <v>10.279999999999998</v>
      </c>
      <c r="W648" s="5">
        <v>594.2185430463576</v>
      </c>
      <c r="X648" s="5">
        <v>616.1</v>
      </c>
      <c r="Y648" s="5">
        <v>992.2</v>
      </c>
      <c r="Z648" s="5">
        <v>2.17</v>
      </c>
      <c r="AA648" s="5">
        <v>28.0</v>
      </c>
      <c r="AB648" s="5">
        <v>13.0</v>
      </c>
      <c r="AC648" s="5">
        <v>9.0</v>
      </c>
      <c r="AD648" s="5">
        <v>31.0</v>
      </c>
      <c r="AE648" s="5">
        <v>0.0</v>
      </c>
      <c r="AF648" s="5">
        <v>66.0</v>
      </c>
      <c r="AG648" s="5">
        <v>1.0</v>
      </c>
      <c r="AH648" s="5">
        <v>35199.76476780778</v>
      </c>
      <c r="AI648" s="5">
        <v>56541.0</v>
      </c>
      <c r="AJ648" s="5">
        <f t="shared" si="19"/>
        <v>122801098</v>
      </c>
      <c r="AK648" s="6">
        <v>1.352435E8</v>
      </c>
    </row>
    <row r="649" ht="16.5" customHeight="1">
      <c r="A649" s="7">
        <v>44479.0</v>
      </c>
      <c r="B649" s="8">
        <v>21.715231788079475</v>
      </c>
      <c r="C649" s="8">
        <v>22.73444444444445</v>
      </c>
      <c r="D649" s="8">
        <v>19.779999999999998</v>
      </c>
      <c r="E649" s="8">
        <v>27.183443708609275</v>
      </c>
      <c r="F649" s="8">
        <v>28.243333333333343</v>
      </c>
      <c r="G649" s="8">
        <v>25.630000000000003</v>
      </c>
      <c r="H649" s="8">
        <v>17.18675496688742</v>
      </c>
      <c r="I649" s="8">
        <v>18.35555555555556</v>
      </c>
      <c r="J649" s="8">
        <v>15.430000000000001</v>
      </c>
      <c r="K649" s="8">
        <v>9.996688741721858</v>
      </c>
      <c r="L649" s="8">
        <v>9.887777777777778</v>
      </c>
      <c r="M649" s="8">
        <v>10.2</v>
      </c>
      <c r="N649" s="8">
        <v>81.23708609271523</v>
      </c>
      <c r="O649" s="8">
        <v>83.00777777777778</v>
      </c>
      <c r="P649" s="8">
        <v>86.56</v>
      </c>
      <c r="Q649" s="8">
        <v>6.483443708609271</v>
      </c>
      <c r="R649" s="8">
        <v>5.4</v>
      </c>
      <c r="S649" s="8">
        <v>0.45</v>
      </c>
      <c r="T649" s="8">
        <v>14.089403973509931</v>
      </c>
      <c r="U649" s="8">
        <v>13.275555555555552</v>
      </c>
      <c r="V649" s="8">
        <v>10.76</v>
      </c>
      <c r="W649" s="8">
        <v>598.4039735099337</v>
      </c>
      <c r="X649" s="8">
        <v>617.4444444444445</v>
      </c>
      <c r="Y649" s="8">
        <v>979.7</v>
      </c>
      <c r="Z649" s="8">
        <v>0.0</v>
      </c>
      <c r="AA649" s="8"/>
      <c r="AB649" s="8"/>
      <c r="AC649" s="8"/>
      <c r="AD649" s="8"/>
      <c r="AE649" s="8"/>
      <c r="AF649" s="8"/>
      <c r="AG649" s="8"/>
      <c r="AH649" s="8">
        <v>0.0</v>
      </c>
      <c r="AI649" s="8">
        <v>0.0</v>
      </c>
      <c r="AJ649" s="8">
        <f t="shared" si="19"/>
        <v>0</v>
      </c>
      <c r="AK649" s="9">
        <v>0.0</v>
      </c>
    </row>
    <row r="650" ht="16.5" customHeight="1">
      <c r="A650" s="4">
        <v>44480.0</v>
      </c>
      <c r="B650" s="5">
        <v>21.754966887417222</v>
      </c>
      <c r="C650" s="5">
        <v>22.698888888888895</v>
      </c>
      <c r="D650" s="5">
        <v>19.990000000000002</v>
      </c>
      <c r="E650" s="5">
        <v>27.209933774834443</v>
      </c>
      <c r="F650" s="5">
        <v>28.18777777777779</v>
      </c>
      <c r="G650" s="5">
        <v>25.68</v>
      </c>
      <c r="H650" s="5">
        <v>17.249006622516557</v>
      </c>
      <c r="I650" s="5">
        <v>18.34444444444445</v>
      </c>
      <c r="J650" s="5">
        <v>15.8</v>
      </c>
      <c r="K650" s="5">
        <v>9.960927152317884</v>
      </c>
      <c r="L650" s="5">
        <v>9.843333333333334</v>
      </c>
      <c r="M650" s="5">
        <v>9.880000000000003</v>
      </c>
      <c r="N650" s="5">
        <v>81.46887417218542</v>
      </c>
      <c r="O650" s="5">
        <v>83.02666666666666</v>
      </c>
      <c r="P650" s="5">
        <v>86.4</v>
      </c>
      <c r="Q650" s="5">
        <v>6.483443708609271</v>
      </c>
      <c r="R650" s="5">
        <v>5.4</v>
      </c>
      <c r="S650" s="5">
        <v>0.45</v>
      </c>
      <c r="T650" s="5">
        <v>13.999999999999996</v>
      </c>
      <c r="U650" s="5">
        <v>13.115555555555552</v>
      </c>
      <c r="V650" s="5">
        <v>9.989999999999998</v>
      </c>
      <c r="W650" s="5">
        <v>602.8079470198676</v>
      </c>
      <c r="X650" s="5">
        <v>616.9</v>
      </c>
      <c r="Y650" s="5">
        <v>957.9</v>
      </c>
      <c r="Z650" s="5">
        <v>2.12</v>
      </c>
      <c r="AA650" s="5">
        <v>57.0</v>
      </c>
      <c r="AB650" s="5">
        <v>30.0</v>
      </c>
      <c r="AC650" s="5">
        <v>16.0</v>
      </c>
      <c r="AD650" s="5">
        <v>60.0</v>
      </c>
      <c r="AE650" s="5">
        <v>2.0</v>
      </c>
      <c r="AF650" s="5">
        <v>106.0</v>
      </c>
      <c r="AG650" s="5">
        <v>36.0</v>
      </c>
      <c r="AH650" s="5">
        <v>35163.28140450111</v>
      </c>
      <c r="AI650" s="5">
        <v>159130.0</v>
      </c>
      <c r="AJ650" s="5">
        <f t="shared" si="19"/>
        <v>405814346.8</v>
      </c>
      <c r="AK650" s="6">
        <v>4.469321E8</v>
      </c>
    </row>
    <row r="651" ht="16.5" customHeight="1">
      <c r="A651" s="7">
        <v>44481.0</v>
      </c>
      <c r="B651" s="8">
        <v>21.731788079470203</v>
      </c>
      <c r="C651" s="8">
        <v>22.57333333333334</v>
      </c>
      <c r="D651" s="8">
        <v>19.59</v>
      </c>
      <c r="E651" s="8">
        <v>27.1635761589404</v>
      </c>
      <c r="F651" s="8">
        <v>28.055555555555564</v>
      </c>
      <c r="G651" s="8">
        <v>25.09</v>
      </c>
      <c r="H651" s="8">
        <v>17.27880794701987</v>
      </c>
      <c r="I651" s="8">
        <v>18.241111111111117</v>
      </c>
      <c r="J651" s="8">
        <v>15.690000000000001</v>
      </c>
      <c r="K651" s="8">
        <v>9.884768211920534</v>
      </c>
      <c r="L651" s="8">
        <v>9.814444444444446</v>
      </c>
      <c r="M651" s="8">
        <v>9.400000000000002</v>
      </c>
      <c r="N651" s="8">
        <v>81.67019867549668</v>
      </c>
      <c r="O651" s="8">
        <v>83.1511111111111</v>
      </c>
      <c r="P651" s="8">
        <v>87.22999999999999</v>
      </c>
      <c r="Q651" s="8">
        <v>6.602649006622516</v>
      </c>
      <c r="R651" s="8">
        <v>5.6</v>
      </c>
      <c r="S651" s="8">
        <v>2.2</v>
      </c>
      <c r="T651" s="8">
        <v>13.853642384105955</v>
      </c>
      <c r="U651" s="8">
        <v>12.955555555555552</v>
      </c>
      <c r="V651" s="8">
        <v>8.529999999999998</v>
      </c>
      <c r="W651" s="8">
        <v>611.9536423841059</v>
      </c>
      <c r="X651" s="8">
        <v>626.8222222222222</v>
      </c>
      <c r="Y651" s="8">
        <v>1031.1</v>
      </c>
      <c r="Z651" s="8">
        <v>2.57</v>
      </c>
      <c r="AA651" s="8">
        <v>48.0</v>
      </c>
      <c r="AB651" s="8">
        <v>18.0</v>
      </c>
      <c r="AC651" s="8">
        <v>10.0</v>
      </c>
      <c r="AD651" s="8">
        <v>29.0</v>
      </c>
      <c r="AE651" s="8">
        <v>0.0</v>
      </c>
      <c r="AF651" s="8">
        <v>76.0</v>
      </c>
      <c r="AG651" s="8">
        <v>13.0</v>
      </c>
      <c r="AH651" s="8">
        <v>38820.32935980858</v>
      </c>
      <c r="AI651" s="8">
        <v>94072.0</v>
      </c>
      <c r="AJ651" s="8">
        <f t="shared" si="19"/>
        <v>280371422.8</v>
      </c>
      <c r="AK651" s="9">
        <v>3.087791E8</v>
      </c>
    </row>
    <row r="652" ht="16.5" customHeight="1">
      <c r="A652" s="4">
        <v>44482.0</v>
      </c>
      <c r="B652" s="5">
        <v>21.688079470198677</v>
      </c>
      <c r="C652" s="5">
        <v>22.43222222222223</v>
      </c>
      <c r="D652" s="5">
        <v>19.12</v>
      </c>
      <c r="E652" s="5">
        <v>27.07284768211921</v>
      </c>
      <c r="F652" s="5">
        <v>27.86000000000001</v>
      </c>
      <c r="G652" s="5">
        <v>24.030000000000005</v>
      </c>
      <c r="H652" s="5">
        <v>17.282781456953643</v>
      </c>
      <c r="I652" s="5">
        <v>18.135555555555563</v>
      </c>
      <c r="J652" s="5">
        <v>15.629999999999999</v>
      </c>
      <c r="K652" s="5">
        <v>9.79006622516557</v>
      </c>
      <c r="L652" s="5">
        <v>9.724444444444446</v>
      </c>
      <c r="M652" s="5">
        <v>8.4</v>
      </c>
      <c r="N652" s="5">
        <v>81.85496688741722</v>
      </c>
      <c r="O652" s="5">
        <v>83.2822222222222</v>
      </c>
      <c r="P652" s="5">
        <v>89.01</v>
      </c>
      <c r="Q652" s="5">
        <v>6.642384105960265</v>
      </c>
      <c r="R652" s="5">
        <v>5.666666666666667</v>
      </c>
      <c r="S652" s="5">
        <v>2.75</v>
      </c>
      <c r="T652" s="5">
        <v>13.727152317880792</v>
      </c>
      <c r="U652" s="5">
        <v>12.796666666666662</v>
      </c>
      <c r="V652" s="5">
        <v>7.340000000000001</v>
      </c>
      <c r="W652" s="5">
        <v>621.0993377483444</v>
      </c>
      <c r="X652" s="5">
        <v>638.0444444444445</v>
      </c>
      <c r="Y652" s="5">
        <v>1100.9</v>
      </c>
      <c r="Z652" s="5">
        <v>2.35</v>
      </c>
      <c r="AA652" s="5">
        <v>32.0</v>
      </c>
      <c r="AB652" s="5">
        <v>17.0</v>
      </c>
      <c r="AC652" s="5">
        <v>8.0</v>
      </c>
      <c r="AD652" s="5">
        <v>26.0</v>
      </c>
      <c r="AE652" s="5">
        <v>0.0</v>
      </c>
      <c r="AF652" s="5">
        <v>79.0</v>
      </c>
      <c r="AG652" s="5">
        <v>2.0</v>
      </c>
      <c r="AH652" s="5">
        <v>39175.77067972809</v>
      </c>
      <c r="AI652" s="5">
        <v>51315.0</v>
      </c>
      <c r="AJ652" s="5">
        <f t="shared" si="19"/>
        <v>148608728</v>
      </c>
      <c r="AK652" s="6">
        <v>1.63666E8</v>
      </c>
    </row>
    <row r="653" ht="16.5" customHeight="1">
      <c r="A653" s="7">
        <v>44483.0</v>
      </c>
      <c r="B653" s="8">
        <v>21.67549668874172</v>
      </c>
      <c r="C653" s="8">
        <v>22.334444444444447</v>
      </c>
      <c r="D653" s="8">
        <v>18.880000000000003</v>
      </c>
      <c r="E653" s="8">
        <v>27.086092715231793</v>
      </c>
      <c r="F653" s="8">
        <v>27.74000000000001</v>
      </c>
      <c r="G653" s="8">
        <v>23.540000000000003</v>
      </c>
      <c r="H653" s="8">
        <v>17.26291390728477</v>
      </c>
      <c r="I653" s="8">
        <v>18.055555555555557</v>
      </c>
      <c r="J653" s="8">
        <v>15.819999999999999</v>
      </c>
      <c r="K653" s="8">
        <v>9.823178807947025</v>
      </c>
      <c r="L653" s="8">
        <v>9.684444444444447</v>
      </c>
      <c r="M653" s="8">
        <v>7.719999999999999</v>
      </c>
      <c r="N653" s="8">
        <v>81.84966887417218</v>
      </c>
      <c r="O653" s="8">
        <v>83.28999999999999</v>
      </c>
      <c r="P653" s="8">
        <v>89.31</v>
      </c>
      <c r="Q653" s="8">
        <v>6.632450331125828</v>
      </c>
      <c r="R653" s="8">
        <v>5.666666666666667</v>
      </c>
      <c r="S653" s="8">
        <v>2.75</v>
      </c>
      <c r="T653" s="8">
        <v>13.752980132450327</v>
      </c>
      <c r="U653" s="8">
        <v>12.739999999999997</v>
      </c>
      <c r="V653" s="8">
        <v>6.56</v>
      </c>
      <c r="W653" s="8">
        <v>619.0198675496689</v>
      </c>
      <c r="X653" s="8">
        <v>637.6111111111111</v>
      </c>
      <c r="Y653" s="8">
        <v>1102.3</v>
      </c>
      <c r="Z653" s="8">
        <v>1.79</v>
      </c>
      <c r="AA653" s="8">
        <v>28.0</v>
      </c>
      <c r="AB653" s="8">
        <v>16.0</v>
      </c>
      <c r="AC653" s="8">
        <v>13.0</v>
      </c>
      <c r="AD653" s="8">
        <v>47.0</v>
      </c>
      <c r="AE653" s="8">
        <v>0.0</v>
      </c>
      <c r="AF653" s="8">
        <v>64.0</v>
      </c>
      <c r="AG653" s="8">
        <v>29.0</v>
      </c>
      <c r="AH653" s="8">
        <v>49525.44900743689</v>
      </c>
      <c r="AI653" s="8">
        <v>96690.0</v>
      </c>
      <c r="AJ653" s="8">
        <f t="shared" si="19"/>
        <v>321990056.8</v>
      </c>
      <c r="AK653" s="9">
        <v>3.546146E8</v>
      </c>
    </row>
    <row r="654" ht="16.5" customHeight="1">
      <c r="A654" s="4">
        <v>44484.0</v>
      </c>
      <c r="B654" s="5">
        <v>21.662251655629138</v>
      </c>
      <c r="C654" s="5">
        <v>22.237777777777783</v>
      </c>
      <c r="D654" s="5">
        <v>18.6</v>
      </c>
      <c r="E654" s="5">
        <v>27.096688741721863</v>
      </c>
      <c r="F654" s="5">
        <v>27.633333333333344</v>
      </c>
      <c r="G654" s="5">
        <v>23.21</v>
      </c>
      <c r="H654" s="5">
        <v>17.250331125827817</v>
      </c>
      <c r="I654" s="5">
        <v>17.971111111111114</v>
      </c>
      <c r="J654" s="5">
        <v>15.75</v>
      </c>
      <c r="K654" s="5">
        <v>9.846357615894046</v>
      </c>
      <c r="L654" s="5">
        <v>9.662222222222223</v>
      </c>
      <c r="M654" s="5">
        <v>7.460000000000001</v>
      </c>
      <c r="N654" s="5">
        <v>81.75629139072848</v>
      </c>
      <c r="O654" s="5">
        <v>83.33444444444443</v>
      </c>
      <c r="P654" s="5">
        <v>89.17999999999999</v>
      </c>
      <c r="Q654" s="5">
        <v>6.175496688741722</v>
      </c>
      <c r="R654" s="5">
        <v>5.666666666666667</v>
      </c>
      <c r="S654" s="5">
        <v>2.75</v>
      </c>
      <c r="T654" s="5">
        <v>13.811920529801323</v>
      </c>
      <c r="U654" s="5">
        <v>12.62333333333333</v>
      </c>
      <c r="V654" s="5">
        <v>6.56</v>
      </c>
      <c r="W654" s="5">
        <v>612.7483443708609</v>
      </c>
      <c r="X654" s="5">
        <v>638.8666666666667</v>
      </c>
      <c r="Y654" s="5">
        <v>1071.5</v>
      </c>
      <c r="Z654" s="5">
        <v>1.83</v>
      </c>
      <c r="AA654" s="5">
        <v>40.0</v>
      </c>
      <c r="AB654" s="5">
        <v>27.0</v>
      </c>
      <c r="AC654" s="5">
        <v>22.0</v>
      </c>
      <c r="AD654" s="5">
        <v>69.0</v>
      </c>
      <c r="AE654" s="5">
        <v>0.0</v>
      </c>
      <c r="AF654" s="5">
        <v>113.0</v>
      </c>
      <c r="AG654" s="5">
        <v>29.0</v>
      </c>
      <c r="AH654" s="5">
        <v>47063.61786187974</v>
      </c>
      <c r="AI654" s="5">
        <v>126540.0</v>
      </c>
      <c r="AJ654" s="5">
        <f t="shared" si="19"/>
        <v>404290268.8</v>
      </c>
      <c r="AK654" s="6">
        <v>4.452536E8</v>
      </c>
    </row>
    <row r="655" ht="16.5" customHeight="1">
      <c r="A655" s="7">
        <v>44485.0</v>
      </c>
      <c r="B655" s="8">
        <v>21.67152317880795</v>
      </c>
      <c r="C655" s="8">
        <v>22.142222222222227</v>
      </c>
      <c r="D655" s="8">
        <v>18.17</v>
      </c>
      <c r="E655" s="8">
        <v>27.124503311258287</v>
      </c>
      <c r="F655" s="8">
        <v>27.52444444444446</v>
      </c>
      <c r="G655" s="8">
        <v>22.47</v>
      </c>
      <c r="H655" s="8">
        <v>17.252317880794703</v>
      </c>
      <c r="I655" s="8">
        <v>17.901111111111113</v>
      </c>
      <c r="J655" s="8">
        <v>15.64</v>
      </c>
      <c r="K655" s="8">
        <v>9.872185430463581</v>
      </c>
      <c r="L655" s="8">
        <v>9.623333333333335</v>
      </c>
      <c r="M655" s="8">
        <v>6.83</v>
      </c>
      <c r="N655" s="8">
        <v>81.7158940397351</v>
      </c>
      <c r="O655" s="8">
        <v>83.46555555555555</v>
      </c>
      <c r="P655" s="8">
        <v>90.35</v>
      </c>
      <c r="Q655" s="8">
        <v>6.16887417218543</v>
      </c>
      <c r="R655" s="8">
        <v>5.777777777777778</v>
      </c>
      <c r="S655" s="8">
        <v>3.75</v>
      </c>
      <c r="T655" s="8">
        <v>13.813245033112581</v>
      </c>
      <c r="U655" s="8">
        <v>12.487777777777774</v>
      </c>
      <c r="V655" s="8">
        <v>5.31</v>
      </c>
      <c r="W655" s="8">
        <v>608.1721854304636</v>
      </c>
      <c r="X655" s="8">
        <v>643.4333333333333</v>
      </c>
      <c r="Y655" s="8">
        <v>1077.5</v>
      </c>
      <c r="Z655" s="8">
        <v>2.05</v>
      </c>
      <c r="AA655" s="8">
        <v>38.0</v>
      </c>
      <c r="AB655" s="8">
        <v>21.0</v>
      </c>
      <c r="AC655" s="8">
        <v>10.0</v>
      </c>
      <c r="AD655" s="8">
        <v>44.0</v>
      </c>
      <c r="AE655" s="8">
        <v>0.0</v>
      </c>
      <c r="AF655" s="8">
        <v>69.0</v>
      </c>
      <c r="AG655" s="8">
        <v>30.0</v>
      </c>
      <c r="AH655" s="8">
        <v>41851.02256469087</v>
      </c>
      <c r="AI655" s="8">
        <v>94269.0</v>
      </c>
      <c r="AJ655" s="8">
        <f t="shared" si="19"/>
        <v>283776876.8</v>
      </c>
      <c r="AK655" s="9">
        <v>3.125296E8</v>
      </c>
    </row>
    <row r="656" ht="16.5" customHeight="1">
      <c r="A656" s="4">
        <v>44486.0</v>
      </c>
      <c r="B656" s="5">
        <v>21.64370860927152</v>
      </c>
      <c r="C656" s="5">
        <v>22.002222222222226</v>
      </c>
      <c r="D656" s="5">
        <v>17.56</v>
      </c>
      <c r="E656" s="5">
        <v>27.08278145695365</v>
      </c>
      <c r="F656" s="5">
        <v>27.35444444444445</v>
      </c>
      <c r="G656" s="5">
        <v>21.96</v>
      </c>
      <c r="H656" s="5">
        <v>17.195364238410598</v>
      </c>
      <c r="I656" s="5">
        <v>17.72555555555556</v>
      </c>
      <c r="J656" s="5">
        <v>14.49</v>
      </c>
      <c r="K656" s="5">
        <v>9.887417218543053</v>
      </c>
      <c r="L656" s="5">
        <v>9.628888888888891</v>
      </c>
      <c r="M656" s="5">
        <v>7.470000000000001</v>
      </c>
      <c r="N656" s="5">
        <v>81.56490066225166</v>
      </c>
      <c r="O656" s="5">
        <v>83.2811111111111</v>
      </c>
      <c r="P656" s="5">
        <v>87.36</v>
      </c>
      <c r="Q656" s="5">
        <v>6.248344370860927</v>
      </c>
      <c r="R656" s="5">
        <v>5.9</v>
      </c>
      <c r="S656" s="5">
        <v>4.75</v>
      </c>
      <c r="T656" s="5">
        <v>13.722516556291387</v>
      </c>
      <c r="U656" s="5">
        <v>12.33</v>
      </c>
      <c r="V656" s="5">
        <v>5.479999999999999</v>
      </c>
      <c r="W656" s="5">
        <v>606.1390728476821</v>
      </c>
      <c r="X656" s="5">
        <v>646.2666666666667</v>
      </c>
      <c r="Y656" s="5">
        <v>996.0</v>
      </c>
      <c r="Z656" s="5">
        <v>0.0</v>
      </c>
      <c r="AA656" s="5"/>
      <c r="AB656" s="5"/>
      <c r="AC656" s="5"/>
      <c r="AD656" s="5"/>
      <c r="AE656" s="5"/>
      <c r="AF656" s="5"/>
      <c r="AG656" s="5"/>
      <c r="AH656" s="5">
        <v>0.0</v>
      </c>
      <c r="AI656" s="5">
        <v>0.0</v>
      </c>
      <c r="AJ656" s="5">
        <f t="shared" si="19"/>
        <v>0</v>
      </c>
      <c r="AK656" s="6">
        <v>0.0</v>
      </c>
    </row>
    <row r="657" ht="16.5" customHeight="1">
      <c r="A657" s="7">
        <v>44487.0</v>
      </c>
      <c r="B657" s="8">
        <v>21.55496688741722</v>
      </c>
      <c r="C657" s="8">
        <v>21.781111111111112</v>
      </c>
      <c r="D657" s="8">
        <v>16.25</v>
      </c>
      <c r="E657" s="8">
        <v>26.978807947019877</v>
      </c>
      <c r="F657" s="8">
        <v>27.155555555555562</v>
      </c>
      <c r="G657" s="8">
        <v>20.880000000000003</v>
      </c>
      <c r="H657" s="8">
        <v>17.131788079470198</v>
      </c>
      <c r="I657" s="8">
        <v>17.50111111111112</v>
      </c>
      <c r="J657" s="8">
        <v>12.970000000000002</v>
      </c>
      <c r="K657" s="8">
        <v>9.847019867549674</v>
      </c>
      <c r="L657" s="8">
        <v>9.654444444444447</v>
      </c>
      <c r="M657" s="8">
        <v>7.909999999999999</v>
      </c>
      <c r="N657" s="8">
        <v>81.46754966887417</v>
      </c>
      <c r="O657" s="8">
        <v>82.94555555555554</v>
      </c>
      <c r="P657" s="8">
        <v>83.5</v>
      </c>
      <c r="Q657" s="8">
        <v>6.248344370860927</v>
      </c>
      <c r="R657" s="8">
        <v>5.9</v>
      </c>
      <c r="S657" s="8">
        <v>4.75</v>
      </c>
      <c r="T657" s="8">
        <v>13.662913907284764</v>
      </c>
      <c r="U657" s="8">
        <v>12.331111111111108</v>
      </c>
      <c r="V657" s="8">
        <v>6.65</v>
      </c>
      <c r="W657" s="8">
        <v>604.3443708609271</v>
      </c>
      <c r="X657" s="8">
        <v>641.6</v>
      </c>
      <c r="Y657" s="8">
        <v>857.3</v>
      </c>
      <c r="Z657" s="8">
        <v>1.84</v>
      </c>
      <c r="AA657" s="8">
        <v>79.0</v>
      </c>
      <c r="AB657" s="8">
        <v>33.0</v>
      </c>
      <c r="AC657" s="8">
        <v>21.0</v>
      </c>
      <c r="AD657" s="8">
        <v>74.0</v>
      </c>
      <c r="AE657" s="8">
        <v>0.0</v>
      </c>
      <c r="AF657" s="8">
        <v>107.0</v>
      </c>
      <c r="AG657" s="8">
        <v>74.0</v>
      </c>
      <c r="AH657" s="8">
        <v>36519.06323772185</v>
      </c>
      <c r="AI657" s="8">
        <v>228730.0</v>
      </c>
      <c r="AJ657" s="8">
        <f t="shared" si="19"/>
        <v>626675449.6</v>
      </c>
      <c r="AK657" s="9">
        <v>6.901712E8</v>
      </c>
    </row>
    <row r="658" ht="16.5" customHeight="1">
      <c r="A658" s="4">
        <v>44488.0</v>
      </c>
      <c r="B658" s="5">
        <v>21.490066225165563</v>
      </c>
      <c r="C658" s="5">
        <v>21.55777777777778</v>
      </c>
      <c r="D658" s="5">
        <v>15.060000000000002</v>
      </c>
      <c r="E658" s="5">
        <v>26.953642384105972</v>
      </c>
      <c r="F658" s="5">
        <v>26.974444444444448</v>
      </c>
      <c r="G658" s="5">
        <v>20.290000000000003</v>
      </c>
      <c r="H658" s="5">
        <v>17.027152317880795</v>
      </c>
      <c r="I658" s="5">
        <v>17.230000000000004</v>
      </c>
      <c r="J658" s="5">
        <v>11.21</v>
      </c>
      <c r="K658" s="5">
        <v>9.92649006622517</v>
      </c>
      <c r="L658" s="5">
        <v>9.744444444444445</v>
      </c>
      <c r="M658" s="5">
        <v>9.080000000000002</v>
      </c>
      <c r="N658" s="5">
        <v>81.44370860927152</v>
      </c>
      <c r="O658" s="5">
        <v>82.88666666666664</v>
      </c>
      <c r="P658" s="5">
        <v>81.42</v>
      </c>
      <c r="Q658" s="5">
        <v>6.228476821192053</v>
      </c>
      <c r="R658" s="5">
        <v>5.9</v>
      </c>
      <c r="S658" s="5">
        <v>4.65</v>
      </c>
      <c r="T658" s="5">
        <v>13.732450331125824</v>
      </c>
      <c r="U658" s="5">
        <v>12.286666666666665</v>
      </c>
      <c r="V658" s="5">
        <v>7.980000000000001</v>
      </c>
      <c r="W658" s="5">
        <v>600.3774834437086</v>
      </c>
      <c r="X658" s="5">
        <v>642.8333333333334</v>
      </c>
      <c r="Y658" s="5">
        <v>729.8</v>
      </c>
      <c r="Z658" s="5">
        <v>2.05</v>
      </c>
      <c r="AA658" s="5">
        <v>53.0</v>
      </c>
      <c r="AB658" s="5">
        <v>19.0</v>
      </c>
      <c r="AC658" s="5">
        <v>19.0</v>
      </c>
      <c r="AD658" s="5">
        <v>52.0</v>
      </c>
      <c r="AE658" s="5">
        <v>0.0</v>
      </c>
      <c r="AF658" s="5">
        <v>69.0</v>
      </c>
      <c r="AG658" s="5">
        <v>51.0</v>
      </c>
      <c r="AH658" s="5">
        <v>37838.05202011737</v>
      </c>
      <c r="AI658" s="5">
        <v>139810.0</v>
      </c>
      <c r="AJ658" s="5">
        <f t="shared" si="19"/>
        <v>397621462.8</v>
      </c>
      <c r="AK658" s="6">
        <v>4.379091E8</v>
      </c>
    </row>
    <row r="659" ht="16.5" customHeight="1">
      <c r="A659" s="7">
        <v>44489.0</v>
      </c>
      <c r="B659" s="8">
        <v>21.45298013245033</v>
      </c>
      <c r="C659" s="8">
        <v>21.365555555555556</v>
      </c>
      <c r="D659" s="8">
        <v>13.920000000000002</v>
      </c>
      <c r="E659" s="8">
        <v>26.94105960264902</v>
      </c>
      <c r="F659" s="8">
        <v>26.770000000000007</v>
      </c>
      <c r="G659" s="8">
        <v>19.280000000000005</v>
      </c>
      <c r="H659" s="8">
        <v>16.972185430463576</v>
      </c>
      <c r="I659" s="8">
        <v>17.050000000000004</v>
      </c>
      <c r="J659" s="8">
        <v>9.830000000000002</v>
      </c>
      <c r="K659" s="8">
        <v>9.968874172185437</v>
      </c>
      <c r="L659" s="8">
        <v>9.720000000000002</v>
      </c>
      <c r="M659" s="8">
        <v>9.450000000000001</v>
      </c>
      <c r="N659" s="8">
        <v>81.3569536423841</v>
      </c>
      <c r="O659" s="8">
        <v>82.92555555555553</v>
      </c>
      <c r="P659" s="8">
        <v>80.1</v>
      </c>
      <c r="Q659" s="8">
        <v>6.2218543046357615</v>
      </c>
      <c r="R659" s="8">
        <v>5.9</v>
      </c>
      <c r="S659" s="8">
        <v>4.6</v>
      </c>
      <c r="T659" s="8">
        <v>13.75827814569536</v>
      </c>
      <c r="U659" s="8">
        <v>12.128888888888891</v>
      </c>
      <c r="V659" s="8">
        <v>8.270000000000001</v>
      </c>
      <c r="W659" s="8">
        <v>593.3973509933775</v>
      </c>
      <c r="X659" s="8">
        <v>643.3666666666667</v>
      </c>
      <c r="Y659" s="8">
        <v>636.9</v>
      </c>
      <c r="Z659" s="8">
        <v>2.28</v>
      </c>
      <c r="AA659" s="8">
        <v>65.0</v>
      </c>
      <c r="AB659" s="8">
        <v>24.0</v>
      </c>
      <c r="AC659" s="8">
        <v>12.0</v>
      </c>
      <c r="AD659" s="8">
        <v>38.0</v>
      </c>
      <c r="AE659" s="8">
        <v>0.0</v>
      </c>
      <c r="AF659" s="8">
        <v>63.0</v>
      </c>
      <c r="AG659" s="8">
        <v>53.0</v>
      </c>
      <c r="AH659" s="8">
        <v>37994.61738069863</v>
      </c>
      <c r="AI659" s="8">
        <v>131850.0</v>
      </c>
      <c r="AJ659" s="8">
        <f t="shared" si="19"/>
        <v>388819855.6</v>
      </c>
      <c r="AK659" s="9">
        <v>4.282157E8</v>
      </c>
    </row>
    <row r="660" ht="16.5" customHeight="1">
      <c r="A660" s="4">
        <v>44490.0</v>
      </c>
      <c r="B660" s="5">
        <v>21.380132450331125</v>
      </c>
      <c r="C660" s="5">
        <v>21.154444444444444</v>
      </c>
      <c r="D660" s="5">
        <v>12.44</v>
      </c>
      <c r="E660" s="5">
        <v>26.892052980132465</v>
      </c>
      <c r="F660" s="5">
        <v>26.587777777777784</v>
      </c>
      <c r="G660" s="5">
        <v>18.180000000000003</v>
      </c>
      <c r="H660" s="5">
        <v>16.908609271523176</v>
      </c>
      <c r="I660" s="5">
        <v>16.84555555555556</v>
      </c>
      <c r="J660" s="5">
        <v>8.190000000000001</v>
      </c>
      <c r="K660" s="5">
        <v>9.983443708609276</v>
      </c>
      <c r="L660" s="5">
        <v>9.742222222222225</v>
      </c>
      <c r="M660" s="5">
        <v>9.99</v>
      </c>
      <c r="N660" s="5">
        <v>81.44370860927152</v>
      </c>
      <c r="O660" s="5">
        <v>82.98999999999998</v>
      </c>
      <c r="P660" s="5">
        <v>79.69</v>
      </c>
      <c r="Q660" s="5">
        <v>6.2218543046357615</v>
      </c>
      <c r="R660" s="5">
        <v>5.9</v>
      </c>
      <c r="S660" s="5">
        <v>4.6</v>
      </c>
      <c r="T660" s="5">
        <v>13.66754966887417</v>
      </c>
      <c r="U660" s="5">
        <v>12.017777777777779</v>
      </c>
      <c r="V660" s="5">
        <v>8.59</v>
      </c>
      <c r="W660" s="5">
        <v>594.2980132450331</v>
      </c>
      <c r="X660" s="5">
        <v>647.7444444444444</v>
      </c>
      <c r="Y660" s="5">
        <v>626.1</v>
      </c>
      <c r="Z660" s="5">
        <v>2.26</v>
      </c>
      <c r="AA660" s="5">
        <v>64.0</v>
      </c>
      <c r="AB660" s="5">
        <v>28.0</v>
      </c>
      <c r="AC660" s="5">
        <v>14.0</v>
      </c>
      <c r="AD660" s="5">
        <v>61.0</v>
      </c>
      <c r="AE660" s="5">
        <v>0.0</v>
      </c>
      <c r="AF660" s="5">
        <v>70.0</v>
      </c>
      <c r="AG660" s="5">
        <v>74.0</v>
      </c>
      <c r="AH660" s="5">
        <v>39335.06900151025</v>
      </c>
      <c r="AI660" s="5">
        <v>141883.4</v>
      </c>
      <c r="AJ660" s="5">
        <f t="shared" si="19"/>
        <v>401973506.8</v>
      </c>
      <c r="AK660" s="6">
        <v>4.427021E8</v>
      </c>
    </row>
    <row r="661" ht="16.5" customHeight="1">
      <c r="A661" s="7">
        <v>44491.0</v>
      </c>
      <c r="B661" s="8">
        <v>21.305298013245032</v>
      </c>
      <c r="C661" s="8">
        <v>20.945555555555554</v>
      </c>
      <c r="D661" s="8">
        <v>11.739999999999998</v>
      </c>
      <c r="E661" s="8">
        <v>26.823178807947038</v>
      </c>
      <c r="F661" s="8">
        <v>26.396666666666675</v>
      </c>
      <c r="G661" s="8">
        <v>17.71</v>
      </c>
      <c r="H661" s="8">
        <v>16.8364238410596</v>
      </c>
      <c r="I661" s="8">
        <v>16.624444444444446</v>
      </c>
      <c r="J661" s="8">
        <v>6.959999999999999</v>
      </c>
      <c r="K661" s="8">
        <v>9.986754966887423</v>
      </c>
      <c r="L661" s="8">
        <v>9.772222222222224</v>
      </c>
      <c r="M661" s="8">
        <v>10.750000000000002</v>
      </c>
      <c r="N661" s="8">
        <v>81.50860927152317</v>
      </c>
      <c r="O661" s="8">
        <v>83.05999999999997</v>
      </c>
      <c r="P661" s="8">
        <v>78.35999999999999</v>
      </c>
      <c r="Q661" s="8">
        <v>6.2218543046357615</v>
      </c>
      <c r="R661" s="8">
        <v>5.9</v>
      </c>
      <c r="S661" s="8">
        <v>2.8</v>
      </c>
      <c r="T661" s="8">
        <v>13.617880794701982</v>
      </c>
      <c r="U661" s="8">
        <v>11.873333333333333</v>
      </c>
      <c r="V661" s="8">
        <v>9.62</v>
      </c>
      <c r="W661" s="8">
        <v>596.4039735099337</v>
      </c>
      <c r="X661" s="8">
        <v>651.0555555555555</v>
      </c>
      <c r="Y661" s="8">
        <v>553.9</v>
      </c>
      <c r="Z661" s="8">
        <v>2.16</v>
      </c>
      <c r="AA661" s="8">
        <v>52.0</v>
      </c>
      <c r="AB661" s="8">
        <v>20.0</v>
      </c>
      <c r="AC661" s="8">
        <v>11.0</v>
      </c>
      <c r="AD661" s="8">
        <v>40.0</v>
      </c>
      <c r="AE661" s="8">
        <v>0.0</v>
      </c>
      <c r="AF661" s="8">
        <v>41.0</v>
      </c>
      <c r="AG661" s="8">
        <v>59.0</v>
      </c>
      <c r="AH661" s="8">
        <v>38266.15608653763</v>
      </c>
      <c r="AI661" s="8">
        <v>149094.0</v>
      </c>
      <c r="AJ661" s="8">
        <f t="shared" si="19"/>
        <v>406640626.8</v>
      </c>
      <c r="AK661" s="9">
        <v>4.478421E8</v>
      </c>
    </row>
    <row r="662" ht="16.5" customHeight="1">
      <c r="A662" s="4">
        <v>44492.0</v>
      </c>
      <c r="B662" s="5">
        <v>21.2317880794702</v>
      </c>
      <c r="C662" s="5">
        <v>20.746666666666666</v>
      </c>
      <c r="D662" s="5">
        <v>11.149999999999999</v>
      </c>
      <c r="E662" s="5">
        <v>26.77417218543048</v>
      </c>
      <c r="F662" s="5">
        <v>26.211111111111123</v>
      </c>
      <c r="G662" s="5">
        <v>17.84</v>
      </c>
      <c r="H662" s="5">
        <v>16.745033112582774</v>
      </c>
      <c r="I662" s="5">
        <v>16.42333333333334</v>
      </c>
      <c r="J662" s="5">
        <v>5.8100000000000005</v>
      </c>
      <c r="K662" s="5">
        <v>10.029139072847688</v>
      </c>
      <c r="L662" s="5">
        <v>9.787777777777782</v>
      </c>
      <c r="M662" s="5">
        <v>12.03</v>
      </c>
      <c r="N662" s="5">
        <v>81.67350993377484</v>
      </c>
      <c r="O662" s="5">
        <v>83.1233333333333</v>
      </c>
      <c r="P662" s="5">
        <v>76.80999999999999</v>
      </c>
      <c r="Q662" s="5">
        <v>6.2218543046357615</v>
      </c>
      <c r="R662" s="5">
        <v>5.9</v>
      </c>
      <c r="S662" s="5">
        <v>2.2</v>
      </c>
      <c r="T662" s="5">
        <v>13.576158940397349</v>
      </c>
      <c r="U662" s="5">
        <v>11.797777777777778</v>
      </c>
      <c r="V662" s="5">
        <v>10.62</v>
      </c>
      <c r="W662" s="5">
        <v>601.317880794702</v>
      </c>
      <c r="X662" s="5">
        <v>655.5666666666667</v>
      </c>
      <c r="Y662" s="5">
        <v>490.0</v>
      </c>
      <c r="Z662" s="5">
        <v>2.15</v>
      </c>
      <c r="AA662" s="5">
        <v>44.0</v>
      </c>
      <c r="AB662" s="5">
        <v>11.0</v>
      </c>
      <c r="AC662" s="5">
        <v>7.0</v>
      </c>
      <c r="AD662" s="5">
        <v>29.0</v>
      </c>
      <c r="AE662" s="5">
        <v>0.0</v>
      </c>
      <c r="AF662" s="5">
        <v>29.0</v>
      </c>
      <c r="AG662" s="5">
        <v>43.0</v>
      </c>
      <c r="AH662" s="5">
        <v>37541.24221344404</v>
      </c>
      <c r="AI662" s="5">
        <v>87895.0</v>
      </c>
      <c r="AJ662" s="5">
        <f t="shared" si="19"/>
        <v>234081946</v>
      </c>
      <c r="AK662" s="6">
        <v>2.577995E8</v>
      </c>
    </row>
    <row r="663" ht="16.5" customHeight="1">
      <c r="A663" s="7">
        <v>44493.0</v>
      </c>
      <c r="B663" s="8">
        <v>21.197350993377484</v>
      </c>
      <c r="C663" s="8">
        <v>20.53777777777778</v>
      </c>
      <c r="D663" s="8">
        <v>10.29</v>
      </c>
      <c r="E663" s="8">
        <v>26.762913907284783</v>
      </c>
      <c r="F663" s="8">
        <v>26.034444444444453</v>
      </c>
      <c r="G663" s="8">
        <v>17.34</v>
      </c>
      <c r="H663" s="8">
        <v>16.69470198675496</v>
      </c>
      <c r="I663" s="8">
        <v>16.197777777777784</v>
      </c>
      <c r="J663" s="8">
        <v>4.520000000000001</v>
      </c>
      <c r="K663" s="8">
        <v>10.068211920529807</v>
      </c>
      <c r="L663" s="8">
        <v>9.83666666666667</v>
      </c>
      <c r="M663" s="8">
        <v>12.819999999999999</v>
      </c>
      <c r="N663" s="8">
        <v>81.74834437086093</v>
      </c>
      <c r="O663" s="8">
        <v>83.11666666666663</v>
      </c>
      <c r="P663" s="8">
        <v>75.63</v>
      </c>
      <c r="Q663" s="8">
        <v>6.201986754966887</v>
      </c>
      <c r="R663" s="8">
        <v>5.9</v>
      </c>
      <c r="S663" s="8">
        <v>2.2</v>
      </c>
      <c r="T663" s="8">
        <v>13.580132450331122</v>
      </c>
      <c r="U663" s="8">
        <v>11.692222222222222</v>
      </c>
      <c r="V663" s="8">
        <v>11.139999999999999</v>
      </c>
      <c r="W663" s="8">
        <v>602.635761589404</v>
      </c>
      <c r="X663" s="8">
        <v>657.5666666666667</v>
      </c>
      <c r="Y663" s="8">
        <v>478.2</v>
      </c>
      <c r="Z663" s="8">
        <v>0.0</v>
      </c>
      <c r="AA663" s="8"/>
      <c r="AB663" s="8"/>
      <c r="AC663" s="8"/>
      <c r="AD663" s="8"/>
      <c r="AE663" s="8"/>
      <c r="AF663" s="8"/>
      <c r="AG663" s="8"/>
      <c r="AH663" s="8">
        <v>0.0</v>
      </c>
      <c r="AI663" s="8">
        <v>0.0</v>
      </c>
      <c r="AJ663" s="8">
        <f t="shared" si="19"/>
        <v>0</v>
      </c>
      <c r="AK663" s="9">
        <v>0.0</v>
      </c>
    </row>
    <row r="664" ht="16.5" customHeight="1">
      <c r="A664" s="4">
        <v>44494.0</v>
      </c>
      <c r="B664" s="5">
        <v>21.162251655629138</v>
      </c>
      <c r="C664" s="5">
        <v>20.333333333333336</v>
      </c>
      <c r="D664" s="5">
        <v>9.370000000000001</v>
      </c>
      <c r="E664" s="5">
        <v>26.745695364238426</v>
      </c>
      <c r="F664" s="5">
        <v>25.86444444444445</v>
      </c>
      <c r="G664" s="5">
        <v>16.75</v>
      </c>
      <c r="H664" s="5">
        <v>16.657615894039733</v>
      </c>
      <c r="I664" s="5">
        <v>15.982222222222227</v>
      </c>
      <c r="J664" s="5">
        <v>3.2800000000000002</v>
      </c>
      <c r="K664" s="5">
        <v>10.08807947019868</v>
      </c>
      <c r="L664" s="5">
        <v>9.882222222222223</v>
      </c>
      <c r="M664" s="5">
        <v>13.470000000000002</v>
      </c>
      <c r="N664" s="5">
        <v>81.79602649006623</v>
      </c>
      <c r="O664" s="5">
        <v>83.15555555555554</v>
      </c>
      <c r="P664" s="5">
        <v>75.18</v>
      </c>
      <c r="Q664" s="5">
        <v>6.201986754966887</v>
      </c>
      <c r="R664" s="5">
        <v>5.9</v>
      </c>
      <c r="S664" s="5">
        <v>2.2</v>
      </c>
      <c r="T664" s="5">
        <v>13.572847682119201</v>
      </c>
      <c r="U664" s="5">
        <v>11.59</v>
      </c>
      <c r="V664" s="5">
        <v>11.34</v>
      </c>
      <c r="W664" s="5">
        <v>606.1125827814569</v>
      </c>
      <c r="X664" s="5">
        <v>660.8222222222222</v>
      </c>
      <c r="Y664" s="5">
        <v>496.7</v>
      </c>
      <c r="Z664" s="5">
        <v>2.02</v>
      </c>
      <c r="AA664" s="5">
        <v>51.0</v>
      </c>
      <c r="AB664" s="5">
        <v>15.0</v>
      </c>
      <c r="AC664" s="5">
        <v>11.0</v>
      </c>
      <c r="AD664" s="5">
        <v>38.0</v>
      </c>
      <c r="AE664" s="5">
        <v>0.0</v>
      </c>
      <c r="AF664" s="5">
        <v>19.0</v>
      </c>
      <c r="AG664" s="5">
        <v>76.0</v>
      </c>
      <c r="AH664" s="5">
        <v>37325.5383034795</v>
      </c>
      <c r="AI664" s="5">
        <v>173838.0</v>
      </c>
      <c r="AJ664" s="5">
        <f t="shared" si="19"/>
        <v>446105666.4</v>
      </c>
      <c r="AK664" s="6">
        <v>4.913058E8</v>
      </c>
    </row>
    <row r="665" ht="16.5" customHeight="1">
      <c r="A665" s="7">
        <v>44495.0</v>
      </c>
      <c r="B665" s="8">
        <v>21.125165562913907</v>
      </c>
      <c r="C665" s="8">
        <v>20.133333333333333</v>
      </c>
      <c r="D665" s="8">
        <v>8.59</v>
      </c>
      <c r="E665" s="8">
        <v>26.738410596026505</v>
      </c>
      <c r="F665" s="8">
        <v>25.700000000000006</v>
      </c>
      <c r="G665" s="8">
        <v>16.630000000000003</v>
      </c>
      <c r="H665" s="8">
        <v>16.596026490066222</v>
      </c>
      <c r="I665" s="8">
        <v>15.77555555555556</v>
      </c>
      <c r="J665" s="8">
        <v>1.9900000000000002</v>
      </c>
      <c r="K665" s="8">
        <v>10.142384105960272</v>
      </c>
      <c r="L665" s="8">
        <v>9.924444444444445</v>
      </c>
      <c r="M665" s="8">
        <v>14.64</v>
      </c>
      <c r="N665" s="8">
        <v>81.7523178807947</v>
      </c>
      <c r="O665" s="8">
        <v>83.15333333333331</v>
      </c>
      <c r="P665" s="8">
        <v>73.50999999999999</v>
      </c>
      <c r="Q665" s="8">
        <v>6.178807947019868</v>
      </c>
      <c r="R665" s="8">
        <v>5.9</v>
      </c>
      <c r="S665" s="8">
        <v>1.2</v>
      </c>
      <c r="T665" s="8">
        <v>13.592052980132449</v>
      </c>
      <c r="U665" s="8">
        <v>11.467777777777776</v>
      </c>
      <c r="V665" s="8">
        <v>12.27</v>
      </c>
      <c r="W665" s="8">
        <v>606.3046357615895</v>
      </c>
      <c r="X665" s="8">
        <v>661.8111111111111</v>
      </c>
      <c r="Y665" s="8">
        <v>478.6</v>
      </c>
      <c r="Z665" s="8">
        <v>2.09</v>
      </c>
      <c r="AA665" s="8">
        <v>51.0</v>
      </c>
      <c r="AB665" s="8">
        <v>23.0</v>
      </c>
      <c r="AC665" s="8">
        <v>8.0</v>
      </c>
      <c r="AD665" s="8">
        <v>41.0</v>
      </c>
      <c r="AE665" s="8">
        <v>0.0</v>
      </c>
      <c r="AF665" s="8">
        <v>32.0</v>
      </c>
      <c r="AG665" s="8">
        <v>72.0</v>
      </c>
      <c r="AH665" s="8">
        <v>34339.55139361964</v>
      </c>
      <c r="AI665" s="8">
        <v>178424.0</v>
      </c>
      <c r="AJ665" s="8">
        <f t="shared" si="19"/>
        <v>429586785.6</v>
      </c>
      <c r="AK665" s="9">
        <v>4.731132E8</v>
      </c>
    </row>
    <row r="666" ht="16.5" customHeight="1">
      <c r="A666" s="4">
        <v>44496.0</v>
      </c>
      <c r="B666" s="5">
        <v>21.10132450331126</v>
      </c>
      <c r="C666" s="5">
        <v>19.928888888888892</v>
      </c>
      <c r="D666" s="5">
        <v>8.2</v>
      </c>
      <c r="E666" s="5">
        <v>26.745033112582796</v>
      </c>
      <c r="F666" s="5">
        <v>25.517777777777788</v>
      </c>
      <c r="G666" s="5">
        <v>16.750000000000004</v>
      </c>
      <c r="H666" s="5">
        <v>16.55033112582781</v>
      </c>
      <c r="I666" s="5">
        <v>15.560000000000004</v>
      </c>
      <c r="J666" s="5">
        <v>1.6300000000000001</v>
      </c>
      <c r="K666" s="5">
        <v>10.194701986754973</v>
      </c>
      <c r="L666" s="5">
        <v>9.957777777777777</v>
      </c>
      <c r="M666" s="5">
        <v>15.12</v>
      </c>
      <c r="N666" s="5">
        <v>81.70463576158942</v>
      </c>
      <c r="O666" s="5">
        <v>83.23888888888885</v>
      </c>
      <c r="P666" s="5">
        <v>75.16999999999999</v>
      </c>
      <c r="Q666" s="5">
        <v>6.086092715231788</v>
      </c>
      <c r="R666" s="5">
        <v>5.9</v>
      </c>
      <c r="S666" s="5">
        <v>0.0</v>
      </c>
      <c r="T666" s="5">
        <v>13.622516556291385</v>
      </c>
      <c r="U666" s="5">
        <v>11.327777777777776</v>
      </c>
      <c r="V666" s="5">
        <v>13.05</v>
      </c>
      <c r="W666" s="5">
        <v>601.9933774834437</v>
      </c>
      <c r="X666" s="5">
        <v>665.6333333333333</v>
      </c>
      <c r="Y666" s="5">
        <v>483.7</v>
      </c>
      <c r="Z666" s="5">
        <v>2.0</v>
      </c>
      <c r="AA666" s="5">
        <v>50.0</v>
      </c>
      <c r="AB666" s="5">
        <v>14.0</v>
      </c>
      <c r="AC666" s="5">
        <v>10.0</v>
      </c>
      <c r="AD666" s="5">
        <v>34.0</v>
      </c>
      <c r="AE666" s="5">
        <v>0.0</v>
      </c>
      <c r="AF666" s="5">
        <v>33.0</v>
      </c>
      <c r="AG666" s="5">
        <v>62.0</v>
      </c>
      <c r="AH666" s="5">
        <v>34406.36887939726</v>
      </c>
      <c r="AI666" s="5">
        <v>173364.0</v>
      </c>
      <c r="AJ666" s="5">
        <f t="shared" si="19"/>
        <v>387233670.4</v>
      </c>
      <c r="AK666" s="6">
        <v>4.264688E8</v>
      </c>
    </row>
    <row r="667" ht="16.5" customHeight="1">
      <c r="A667" s="7">
        <v>44497.0</v>
      </c>
      <c r="B667" s="8">
        <v>21.066225165562916</v>
      </c>
      <c r="C667" s="8">
        <v>19.753333333333334</v>
      </c>
      <c r="D667" s="8">
        <v>8.76</v>
      </c>
      <c r="E667" s="8">
        <v>26.71920529801326</v>
      </c>
      <c r="F667" s="8">
        <v>25.345555555555563</v>
      </c>
      <c r="G667" s="8">
        <v>17.360000000000007</v>
      </c>
      <c r="H667" s="8">
        <v>16.519867549668874</v>
      </c>
      <c r="I667" s="8">
        <v>15.394444444444447</v>
      </c>
      <c r="J667" s="8">
        <v>2.1100000000000003</v>
      </c>
      <c r="K667" s="8">
        <v>10.199337748344375</v>
      </c>
      <c r="L667" s="8">
        <v>9.95111111111111</v>
      </c>
      <c r="M667" s="8">
        <v>15.25</v>
      </c>
      <c r="N667" s="8">
        <v>81.76887417218543</v>
      </c>
      <c r="O667" s="8">
        <v>83.19777777777774</v>
      </c>
      <c r="P667" s="8">
        <v>77.32</v>
      </c>
      <c r="Q667" s="8">
        <v>6.086092715231788</v>
      </c>
      <c r="R667" s="8">
        <v>5.9</v>
      </c>
      <c r="S667" s="8">
        <v>0.0</v>
      </c>
      <c r="T667" s="8">
        <v>13.570198675496682</v>
      </c>
      <c r="U667" s="8">
        <v>11.249999999999998</v>
      </c>
      <c r="V667" s="8">
        <v>12.690000000000001</v>
      </c>
      <c r="W667" s="8">
        <v>603.158940397351</v>
      </c>
      <c r="X667" s="8">
        <v>665.6777777777778</v>
      </c>
      <c r="Y667" s="8">
        <v>506.6</v>
      </c>
      <c r="Z667" s="8">
        <v>1.98</v>
      </c>
      <c r="AA667" s="8">
        <v>36.0</v>
      </c>
      <c r="AB667" s="8">
        <v>12.0</v>
      </c>
      <c r="AC667" s="8">
        <v>7.0</v>
      </c>
      <c r="AD667" s="8">
        <v>25.0</v>
      </c>
      <c r="AE667" s="8">
        <v>0.0</v>
      </c>
      <c r="AF667" s="8">
        <v>5.0</v>
      </c>
      <c r="AG667" s="8">
        <v>59.0</v>
      </c>
      <c r="AH667" s="8">
        <v>35308.85301538443</v>
      </c>
      <c r="AI667" s="8">
        <v>154080.0</v>
      </c>
      <c r="AJ667" s="8">
        <f t="shared" si="19"/>
        <v>343462350</v>
      </c>
      <c r="AK667" s="9">
        <v>3.782625E8</v>
      </c>
    </row>
    <row r="668" ht="16.5" customHeight="1">
      <c r="A668" s="4">
        <v>44498.0</v>
      </c>
      <c r="B668" s="5">
        <v>21.024503311258275</v>
      </c>
      <c r="C668" s="5">
        <v>19.572222222222223</v>
      </c>
      <c r="D668" s="5">
        <v>9.18</v>
      </c>
      <c r="E668" s="5">
        <v>26.678807947019887</v>
      </c>
      <c r="F668" s="5">
        <v>25.203333333333344</v>
      </c>
      <c r="G668" s="5">
        <v>17.750000000000004</v>
      </c>
      <c r="H668" s="5">
        <v>16.482119205298016</v>
      </c>
      <c r="I668" s="5">
        <v>15.175555555555558</v>
      </c>
      <c r="J668" s="5">
        <v>2.5300000000000002</v>
      </c>
      <c r="K668" s="5">
        <v>10.196688741721855</v>
      </c>
      <c r="L668" s="5">
        <v>10.027777777777779</v>
      </c>
      <c r="M668" s="5">
        <v>15.219999999999999</v>
      </c>
      <c r="N668" s="5">
        <v>81.75562913907285</v>
      </c>
      <c r="O668" s="5">
        <v>83.07444444444441</v>
      </c>
      <c r="P668" s="5">
        <v>76.82</v>
      </c>
      <c r="Q668" s="5">
        <v>6.082781456953643</v>
      </c>
      <c r="R668" s="5">
        <v>5.9</v>
      </c>
      <c r="S668" s="5">
        <v>0.0</v>
      </c>
      <c r="T668" s="5">
        <v>13.487417218543042</v>
      </c>
      <c r="U668" s="5">
        <v>11.225555555555555</v>
      </c>
      <c r="V668" s="5">
        <v>12.5</v>
      </c>
      <c r="W668" s="5">
        <v>600.9470198675497</v>
      </c>
      <c r="X668" s="5">
        <v>665.0111111111111</v>
      </c>
      <c r="Y668" s="5">
        <v>519.6</v>
      </c>
      <c r="Z668" s="5">
        <v>1.93</v>
      </c>
      <c r="AA668" s="5">
        <v>40.0</v>
      </c>
      <c r="AB668" s="5">
        <v>14.0</v>
      </c>
      <c r="AC668" s="5">
        <v>8.0</v>
      </c>
      <c r="AD668" s="5">
        <v>31.0</v>
      </c>
      <c r="AE668" s="5">
        <v>0.0</v>
      </c>
      <c r="AF668" s="5">
        <v>7.0</v>
      </c>
      <c r="AG668" s="5">
        <v>65.0</v>
      </c>
      <c r="AH668" s="5">
        <v>30164.33284966691</v>
      </c>
      <c r="AI668" s="5">
        <v>149422.0</v>
      </c>
      <c r="AJ668" s="5">
        <f t="shared" si="19"/>
        <v>316793300.4</v>
      </c>
      <c r="AK668" s="6">
        <v>3.488913E8</v>
      </c>
    </row>
    <row r="669" ht="16.5" customHeight="1">
      <c r="A669" s="7">
        <v>44499.0</v>
      </c>
      <c r="B669" s="8">
        <v>20.979470198675497</v>
      </c>
      <c r="C669" s="8">
        <v>19.391111111111112</v>
      </c>
      <c r="D669" s="8">
        <v>9.32</v>
      </c>
      <c r="E669" s="8">
        <v>26.64370860927154</v>
      </c>
      <c r="F669" s="8">
        <v>25.035555555555565</v>
      </c>
      <c r="G669" s="8">
        <v>18.07</v>
      </c>
      <c r="H669" s="8">
        <v>16.42185430463576</v>
      </c>
      <c r="I669" s="8">
        <v>14.965555555555557</v>
      </c>
      <c r="J669" s="8">
        <v>2.49</v>
      </c>
      <c r="K669" s="8">
        <v>10.221854304635762</v>
      </c>
      <c r="L669" s="8">
        <v>10.07</v>
      </c>
      <c r="M669" s="8">
        <v>15.580000000000002</v>
      </c>
      <c r="N669" s="8">
        <v>81.6973509933775</v>
      </c>
      <c r="O669" s="8">
        <v>82.99888888888886</v>
      </c>
      <c r="P669" s="8">
        <v>76.66</v>
      </c>
      <c r="Q669" s="8">
        <v>6.052980132450331</v>
      </c>
      <c r="R669" s="8">
        <v>5.894444444444445</v>
      </c>
      <c r="S669" s="8">
        <v>0.0</v>
      </c>
      <c r="T669" s="8">
        <v>13.476821192052975</v>
      </c>
      <c r="U669" s="8">
        <v>11.188888888888888</v>
      </c>
      <c r="V669" s="8">
        <v>12.8</v>
      </c>
      <c r="W669" s="8">
        <v>600.3576158940398</v>
      </c>
      <c r="X669" s="8">
        <v>665.8333333333334</v>
      </c>
      <c r="Y669" s="8">
        <v>542.9</v>
      </c>
      <c r="Z669" s="8">
        <v>1.65</v>
      </c>
      <c r="AA669" s="8">
        <v>21.0</v>
      </c>
      <c r="AB669" s="8">
        <v>11.0</v>
      </c>
      <c r="AC669" s="8">
        <v>8.0</v>
      </c>
      <c r="AD669" s="8">
        <v>35.0</v>
      </c>
      <c r="AE669" s="8">
        <v>0.0</v>
      </c>
      <c r="AF669" s="8">
        <v>13.0</v>
      </c>
      <c r="AG669" s="8">
        <v>52.0</v>
      </c>
      <c r="AH669" s="8">
        <v>32383.91533408864</v>
      </c>
      <c r="AI669" s="8">
        <v>117780.0</v>
      </c>
      <c r="AJ669" s="8">
        <f t="shared" si="19"/>
        <v>230919836</v>
      </c>
      <c r="AK669" s="9">
        <v>2.54317E8</v>
      </c>
    </row>
    <row r="670" ht="16.5" customHeight="1">
      <c r="A670" s="4">
        <v>44500.0</v>
      </c>
      <c r="B670" s="5">
        <v>20.91655629139073</v>
      </c>
      <c r="C670" s="5">
        <v>19.20888888888889</v>
      </c>
      <c r="D670" s="5">
        <v>9.59</v>
      </c>
      <c r="E670" s="5">
        <v>26.587417218543063</v>
      </c>
      <c r="F670" s="5">
        <v>24.846666666666675</v>
      </c>
      <c r="G670" s="5">
        <v>18.12</v>
      </c>
      <c r="H670" s="5">
        <v>16.360264900662255</v>
      </c>
      <c r="I670" s="5">
        <v>14.757777777777779</v>
      </c>
      <c r="J670" s="5">
        <v>2.7800000000000002</v>
      </c>
      <c r="K670" s="5">
        <v>10.227152317880797</v>
      </c>
      <c r="L670" s="5">
        <v>10.088888888888889</v>
      </c>
      <c r="M670" s="5">
        <v>15.339999999999998</v>
      </c>
      <c r="N670" s="5">
        <v>81.72384105960265</v>
      </c>
      <c r="O670" s="5">
        <v>82.94444444444443</v>
      </c>
      <c r="P670" s="5">
        <v>76.66</v>
      </c>
      <c r="Q670" s="5">
        <v>6.052980132450331</v>
      </c>
      <c r="R670" s="5">
        <v>5.716666666666667</v>
      </c>
      <c r="S670" s="5">
        <v>0.0</v>
      </c>
      <c r="T670" s="5">
        <v>13.413907284768207</v>
      </c>
      <c r="U670" s="5">
        <v>11.147777777777776</v>
      </c>
      <c r="V670" s="5">
        <v>12.42</v>
      </c>
      <c r="W670" s="5">
        <v>604.0264900662252</v>
      </c>
      <c r="X670" s="5">
        <v>667.9222222222222</v>
      </c>
      <c r="Y670" s="5">
        <v>566.2</v>
      </c>
      <c r="Z670" s="5">
        <v>0.0</v>
      </c>
      <c r="AA670" s="5"/>
      <c r="AB670" s="5"/>
      <c r="AC670" s="5"/>
      <c r="AD670" s="5"/>
      <c r="AE670" s="5"/>
      <c r="AF670" s="5"/>
      <c r="AG670" s="5"/>
      <c r="AH670" s="5">
        <v>0.0</v>
      </c>
      <c r="AI670" s="5">
        <v>0.0</v>
      </c>
      <c r="AJ670" s="5">
        <f t="shared" si="19"/>
        <v>0</v>
      </c>
      <c r="AK670" s="6">
        <v>0.0</v>
      </c>
    </row>
    <row r="671" ht="16.5" customHeight="1">
      <c r="A671" s="7">
        <v>44501.0</v>
      </c>
      <c r="B671" s="8">
        <v>20.840397350993378</v>
      </c>
      <c r="C671" s="8">
        <v>19.030000000000005</v>
      </c>
      <c r="D671" s="8">
        <v>9.78</v>
      </c>
      <c r="E671" s="8">
        <v>26.518543046357635</v>
      </c>
      <c r="F671" s="8">
        <v>24.716666666666676</v>
      </c>
      <c r="G671" s="8">
        <v>18.330000000000002</v>
      </c>
      <c r="H671" s="8">
        <v>16.280794701986757</v>
      </c>
      <c r="I671" s="8">
        <v>14.54</v>
      </c>
      <c r="J671" s="8">
        <v>3.06</v>
      </c>
      <c r="K671" s="8">
        <v>10.237748344370862</v>
      </c>
      <c r="L671" s="8">
        <v>10.176666666666666</v>
      </c>
      <c r="M671" s="8">
        <v>15.27</v>
      </c>
      <c r="N671" s="8">
        <v>81.81854304635762</v>
      </c>
      <c r="O671" s="8">
        <v>82.87444444444442</v>
      </c>
      <c r="P671" s="8">
        <v>76.83</v>
      </c>
      <c r="Q671" s="8">
        <v>6.052980132450331</v>
      </c>
      <c r="R671" s="8">
        <v>5.694444444444445</v>
      </c>
      <c r="S671" s="8">
        <v>0.0</v>
      </c>
      <c r="T671" s="8">
        <v>13.339072847682116</v>
      </c>
      <c r="U671" s="8">
        <v>11.156666666666666</v>
      </c>
      <c r="V671" s="8">
        <v>12.370000000000001</v>
      </c>
      <c r="W671" s="8">
        <v>608.6754966887418</v>
      </c>
      <c r="X671" s="8">
        <v>665.1222222222223</v>
      </c>
      <c r="Y671" s="8">
        <v>570.5</v>
      </c>
      <c r="Z671" s="8">
        <v>1.89</v>
      </c>
      <c r="AA671" s="8">
        <v>37.0</v>
      </c>
      <c r="AB671" s="8">
        <v>12.0</v>
      </c>
      <c r="AC671" s="8">
        <v>8.0</v>
      </c>
      <c r="AD671" s="8">
        <v>33.0</v>
      </c>
      <c r="AE671" s="8">
        <v>0.0</v>
      </c>
      <c r="AF671" s="8">
        <v>5.0</v>
      </c>
      <c r="AG671" s="8">
        <v>65.0</v>
      </c>
      <c r="AH671" s="8">
        <v>31462.79002743154</v>
      </c>
      <c r="AI671" s="8">
        <v>185983.0</v>
      </c>
      <c r="AJ671" s="8">
        <f t="shared" ref="AJ671:AJ700" si="20">AK671*0.913</f>
        <v>380509092.7</v>
      </c>
      <c r="AK671" s="9">
        <v>4.167679E8</v>
      </c>
    </row>
    <row r="672" ht="16.5" customHeight="1">
      <c r="A672" s="4">
        <v>44502.0</v>
      </c>
      <c r="B672" s="5">
        <v>20.79867549668874</v>
      </c>
      <c r="C672" s="5">
        <v>18.85777777777778</v>
      </c>
      <c r="D672" s="5">
        <v>10.010000000000002</v>
      </c>
      <c r="E672" s="5">
        <v>26.498675496688758</v>
      </c>
      <c r="F672" s="5">
        <v>24.566666666666677</v>
      </c>
      <c r="G672" s="5">
        <v>18.43</v>
      </c>
      <c r="H672" s="5">
        <v>16.223841059602652</v>
      </c>
      <c r="I672" s="5">
        <v>14.347777777777777</v>
      </c>
      <c r="J672" s="5">
        <v>3.41</v>
      </c>
      <c r="K672" s="5">
        <v>10.274834437086094</v>
      </c>
      <c r="L672" s="5">
        <v>10.218888888888888</v>
      </c>
      <c r="M672" s="5">
        <v>15.02</v>
      </c>
      <c r="N672" s="5">
        <v>81.74105960264902</v>
      </c>
      <c r="O672" s="5">
        <v>82.78444444444443</v>
      </c>
      <c r="P672" s="5">
        <v>76.66999999999999</v>
      </c>
      <c r="Q672" s="5">
        <v>5.877483443708609</v>
      </c>
      <c r="R672" s="5">
        <v>5.694444444444445</v>
      </c>
      <c r="S672" s="5">
        <v>0.0</v>
      </c>
      <c r="T672" s="5">
        <v>13.379470198675493</v>
      </c>
      <c r="U672" s="5">
        <v>11.107777777777777</v>
      </c>
      <c r="V672" s="5">
        <v>12.21</v>
      </c>
      <c r="W672" s="5">
        <v>607.3443708609271</v>
      </c>
      <c r="X672" s="5">
        <v>663.8111111111111</v>
      </c>
      <c r="Y672" s="5">
        <v>569.9</v>
      </c>
      <c r="Z672" s="5">
        <v>1.88</v>
      </c>
      <c r="AA672" s="5">
        <v>28.0</v>
      </c>
      <c r="AB672" s="5">
        <v>12.0</v>
      </c>
      <c r="AC672" s="5">
        <v>8.0</v>
      </c>
      <c r="AD672" s="5">
        <v>26.0</v>
      </c>
      <c r="AE672" s="5">
        <v>0.0</v>
      </c>
      <c r="AF672" s="5">
        <v>0.0</v>
      </c>
      <c r="AG672" s="5">
        <v>61.0</v>
      </c>
      <c r="AH672" s="5">
        <v>34323.12368475036</v>
      </c>
      <c r="AI672" s="5">
        <v>147986.0</v>
      </c>
      <c r="AJ672" s="5">
        <f t="shared" si="20"/>
        <v>304821118.8</v>
      </c>
      <c r="AK672" s="6">
        <v>3.338676E8</v>
      </c>
    </row>
    <row r="673" ht="16.5" customHeight="1">
      <c r="A673" s="7">
        <v>44503.0</v>
      </c>
      <c r="B673" s="8">
        <v>20.750993377483443</v>
      </c>
      <c r="C673" s="8">
        <v>18.672222222222224</v>
      </c>
      <c r="D673" s="8">
        <v>10.27</v>
      </c>
      <c r="E673" s="8">
        <v>26.45827814569538</v>
      </c>
      <c r="F673" s="8">
        <v>24.37888888888889</v>
      </c>
      <c r="G673" s="8">
        <v>18.43</v>
      </c>
      <c r="H673" s="8">
        <v>16.164900662251657</v>
      </c>
      <c r="I673" s="8">
        <v>14.132222222222223</v>
      </c>
      <c r="J673" s="8">
        <v>3.6700000000000004</v>
      </c>
      <c r="K673" s="8">
        <v>10.293377483443711</v>
      </c>
      <c r="L673" s="8">
        <v>10.246666666666666</v>
      </c>
      <c r="M673" s="8">
        <v>14.76</v>
      </c>
      <c r="N673" s="8">
        <v>81.79006622516557</v>
      </c>
      <c r="O673" s="8">
        <v>82.6911111111111</v>
      </c>
      <c r="P673" s="8">
        <v>76.49000000000001</v>
      </c>
      <c r="Q673" s="8">
        <v>5.874172185430464</v>
      </c>
      <c r="R673" s="8">
        <v>5.694444444444445</v>
      </c>
      <c r="S673" s="8">
        <v>0.0</v>
      </c>
      <c r="T673" s="8">
        <v>13.296026490066222</v>
      </c>
      <c r="U673" s="8">
        <v>11.026666666666667</v>
      </c>
      <c r="V673" s="8">
        <v>12.1</v>
      </c>
      <c r="W673" s="8">
        <v>608.9933774834437</v>
      </c>
      <c r="X673" s="8">
        <v>665.2111111111111</v>
      </c>
      <c r="Y673" s="8">
        <v>557.7</v>
      </c>
      <c r="Z673" s="8">
        <v>1.85</v>
      </c>
      <c r="AA673" s="8">
        <v>27.0</v>
      </c>
      <c r="AB673" s="8">
        <v>13.0</v>
      </c>
      <c r="AC673" s="8">
        <v>8.0</v>
      </c>
      <c r="AD673" s="8">
        <v>31.0</v>
      </c>
      <c r="AE673" s="8">
        <v>0.0</v>
      </c>
      <c r="AF673" s="8">
        <v>0.0</v>
      </c>
      <c r="AG673" s="8">
        <v>63.0</v>
      </c>
      <c r="AH673" s="8">
        <v>30503.45761031144</v>
      </c>
      <c r="AI673" s="8">
        <v>141690.0</v>
      </c>
      <c r="AJ673" s="8">
        <f t="shared" si="20"/>
        <v>274188873.2</v>
      </c>
      <c r="AK673" s="9">
        <v>3.003164E8</v>
      </c>
    </row>
    <row r="674" ht="16.5" customHeight="1">
      <c r="A674" s="4">
        <v>44504.0</v>
      </c>
      <c r="B674" s="5">
        <v>20.698013245033113</v>
      </c>
      <c r="C674" s="5">
        <v>18.480000000000004</v>
      </c>
      <c r="D674" s="5">
        <v>10.510000000000002</v>
      </c>
      <c r="E674" s="5">
        <v>26.39602649006624</v>
      </c>
      <c r="F674" s="5">
        <v>24.18777777777778</v>
      </c>
      <c r="G674" s="5">
        <v>18.43</v>
      </c>
      <c r="H674" s="5">
        <v>16.146357615894043</v>
      </c>
      <c r="I674" s="5">
        <v>13.946666666666667</v>
      </c>
      <c r="J674" s="5">
        <v>4.1899999999999995</v>
      </c>
      <c r="K674" s="5">
        <v>10.249668874172185</v>
      </c>
      <c r="L674" s="5">
        <v>10.24111111111111</v>
      </c>
      <c r="M674" s="5">
        <v>14.239999999999998</v>
      </c>
      <c r="N674" s="5">
        <v>81.85099337748346</v>
      </c>
      <c r="O674" s="5">
        <v>82.64777777777776</v>
      </c>
      <c r="P674" s="5">
        <v>76.14000000000001</v>
      </c>
      <c r="Q674" s="5">
        <v>5.874172185430464</v>
      </c>
      <c r="R674" s="5">
        <v>5.694444444444445</v>
      </c>
      <c r="S674" s="5">
        <v>0.0</v>
      </c>
      <c r="T674" s="5">
        <v>13.209271523178804</v>
      </c>
      <c r="U674" s="5">
        <v>10.963333333333331</v>
      </c>
      <c r="V674" s="5">
        <v>11.77</v>
      </c>
      <c r="W674" s="5">
        <v>611.0529801324503</v>
      </c>
      <c r="X674" s="5">
        <v>666.4111111111112</v>
      </c>
      <c r="Y674" s="5">
        <v>536.0</v>
      </c>
      <c r="Z674" s="5">
        <v>2.17</v>
      </c>
      <c r="AA674" s="5">
        <v>35.0</v>
      </c>
      <c r="AB674" s="5">
        <v>11.0</v>
      </c>
      <c r="AC674" s="5">
        <v>7.0</v>
      </c>
      <c r="AD674" s="5">
        <v>25.0</v>
      </c>
      <c r="AE674" s="5">
        <v>0.0</v>
      </c>
      <c r="AF674" s="5">
        <v>1.0</v>
      </c>
      <c r="AG674" s="5">
        <v>72.0</v>
      </c>
      <c r="AH674" s="5">
        <v>32907.53060815893</v>
      </c>
      <c r="AI674" s="5">
        <v>107782.0</v>
      </c>
      <c r="AJ674" s="5">
        <f t="shared" si="20"/>
        <v>228239409.2</v>
      </c>
      <c r="AK674" s="6">
        <v>2.499884E8</v>
      </c>
    </row>
    <row r="675" ht="16.5" customHeight="1">
      <c r="A675" s="7">
        <v>44505.0</v>
      </c>
      <c r="B675" s="8">
        <v>20.627814569536422</v>
      </c>
      <c r="C675" s="8">
        <v>18.280000000000005</v>
      </c>
      <c r="D675" s="8">
        <v>10.64</v>
      </c>
      <c r="E675" s="8">
        <v>26.33245033112584</v>
      </c>
      <c r="F675" s="8">
        <v>23.988888888888887</v>
      </c>
      <c r="G675" s="8">
        <v>18.299999999999997</v>
      </c>
      <c r="H675" s="8">
        <v>16.07417218543047</v>
      </c>
      <c r="I675" s="8">
        <v>13.739999999999998</v>
      </c>
      <c r="J675" s="8">
        <v>4.429999999999999</v>
      </c>
      <c r="K675" s="8">
        <v>10.258278145695364</v>
      </c>
      <c r="L675" s="8">
        <v>10.248888888888889</v>
      </c>
      <c r="M675" s="8">
        <v>13.87</v>
      </c>
      <c r="N675" s="8">
        <v>81.85960264900663</v>
      </c>
      <c r="O675" s="8">
        <v>82.63444444444441</v>
      </c>
      <c r="P675" s="8">
        <v>76.25</v>
      </c>
      <c r="Q675" s="8">
        <v>5.874172185430464</v>
      </c>
      <c r="R675" s="8">
        <v>5.694444444444445</v>
      </c>
      <c r="S675" s="8">
        <v>0.0</v>
      </c>
      <c r="T675" s="8">
        <v>13.173509933774831</v>
      </c>
      <c r="U675" s="8">
        <v>10.856666666666664</v>
      </c>
      <c r="V675" s="8">
        <v>11.569999999999999</v>
      </c>
      <c r="W675" s="8">
        <v>612.1456953642385</v>
      </c>
      <c r="X675" s="8">
        <v>668.6333333333333</v>
      </c>
      <c r="Y675" s="8">
        <v>517.2</v>
      </c>
      <c r="Z675" s="8">
        <v>1.93</v>
      </c>
      <c r="AA675" s="8">
        <v>34.0</v>
      </c>
      <c r="AB675" s="8">
        <v>14.0</v>
      </c>
      <c r="AC675" s="8">
        <v>8.0</v>
      </c>
      <c r="AD675" s="8">
        <v>32.0</v>
      </c>
      <c r="AE675" s="8">
        <v>0.0</v>
      </c>
      <c r="AF675" s="8">
        <v>0.0</v>
      </c>
      <c r="AG675" s="8">
        <v>73.0</v>
      </c>
      <c r="AH675" s="8">
        <v>33251.89136845631</v>
      </c>
      <c r="AI675" s="8">
        <v>121829.0</v>
      </c>
      <c r="AJ675" s="8">
        <f t="shared" si="20"/>
        <v>252582910.8</v>
      </c>
      <c r="AK675" s="9">
        <v>2.766516E8</v>
      </c>
    </row>
    <row r="676" ht="16.5" customHeight="1">
      <c r="A676" s="4">
        <v>44506.0</v>
      </c>
      <c r="B676" s="5">
        <v>20.55960264900662</v>
      </c>
      <c r="C676" s="5">
        <v>18.093333333333337</v>
      </c>
      <c r="D676" s="5">
        <v>10.78</v>
      </c>
      <c r="E676" s="5">
        <v>26.279470198675515</v>
      </c>
      <c r="F676" s="5">
        <v>23.82666666666666</v>
      </c>
      <c r="G676" s="5">
        <v>18.400000000000002</v>
      </c>
      <c r="H676" s="5">
        <v>15.99867549668875</v>
      </c>
      <c r="I676" s="5">
        <v>13.523333333333332</v>
      </c>
      <c r="J676" s="5">
        <v>4.549999999999999</v>
      </c>
      <c r="K676" s="5">
        <v>10.280794701986753</v>
      </c>
      <c r="L676" s="5">
        <v>10.303333333333331</v>
      </c>
      <c r="M676" s="5">
        <v>13.85</v>
      </c>
      <c r="N676" s="5">
        <v>81.88741721854306</v>
      </c>
      <c r="O676" s="5">
        <v>82.60777777777777</v>
      </c>
      <c r="P676" s="5">
        <v>75.78</v>
      </c>
      <c r="Q676" s="5">
        <v>5.874172185430464</v>
      </c>
      <c r="R676" s="5">
        <v>5.694444444444445</v>
      </c>
      <c r="S676" s="5">
        <v>0.0</v>
      </c>
      <c r="T676" s="5">
        <v>13.139735099337747</v>
      </c>
      <c r="U676" s="5">
        <v>10.797777777777775</v>
      </c>
      <c r="V676" s="5">
        <v>11.440000000000001</v>
      </c>
      <c r="W676" s="5">
        <v>613.1523178807947</v>
      </c>
      <c r="X676" s="5">
        <v>673.0</v>
      </c>
      <c r="Y676" s="5">
        <v>519.7</v>
      </c>
      <c r="Z676" s="5">
        <v>1.58</v>
      </c>
      <c r="AA676" s="5">
        <v>19.0</v>
      </c>
      <c r="AB676" s="5">
        <v>6.0</v>
      </c>
      <c r="AC676" s="5">
        <v>5.0</v>
      </c>
      <c r="AD676" s="5">
        <v>22.0</v>
      </c>
      <c r="AE676" s="5">
        <v>0.0</v>
      </c>
      <c r="AF676" s="5">
        <v>0.0</v>
      </c>
      <c r="AG676" s="5">
        <v>42.0</v>
      </c>
      <c r="AH676" s="5">
        <v>32144.44293905218</v>
      </c>
      <c r="AI676" s="5">
        <v>90460.0</v>
      </c>
      <c r="AJ676" s="5">
        <f t="shared" si="20"/>
        <v>163947866.5</v>
      </c>
      <c r="AK676" s="6">
        <v>1.795705E8</v>
      </c>
    </row>
    <row r="677" ht="16.5" customHeight="1">
      <c r="A677" s="7">
        <v>44507.0</v>
      </c>
      <c r="B677" s="8">
        <v>20.484768211920525</v>
      </c>
      <c r="C677" s="8">
        <v>17.950000000000003</v>
      </c>
      <c r="D677" s="8">
        <v>10.78</v>
      </c>
      <c r="E677" s="8">
        <v>26.21920529801326</v>
      </c>
      <c r="F677" s="8">
        <v>23.719999999999995</v>
      </c>
      <c r="G677" s="8">
        <v>18.53</v>
      </c>
      <c r="H677" s="8">
        <v>15.919867549668881</v>
      </c>
      <c r="I677" s="8">
        <v>13.342222222222222</v>
      </c>
      <c r="J677" s="8">
        <v>4.42</v>
      </c>
      <c r="K677" s="8">
        <v>10.29933774834437</v>
      </c>
      <c r="L677" s="8">
        <v>10.377777777777776</v>
      </c>
      <c r="M677" s="8">
        <v>14.11</v>
      </c>
      <c r="N677" s="8">
        <v>81.9430463576159</v>
      </c>
      <c r="O677" s="8">
        <v>82.47999999999999</v>
      </c>
      <c r="P677" s="8">
        <v>76.29</v>
      </c>
      <c r="Q677" s="8">
        <v>5.874172185430464</v>
      </c>
      <c r="R677" s="8">
        <v>5.644444444444445</v>
      </c>
      <c r="S677" s="8">
        <v>0.0</v>
      </c>
      <c r="T677" s="8">
        <v>13.064238410596024</v>
      </c>
      <c r="U677" s="8">
        <v>10.875555555555554</v>
      </c>
      <c r="V677" s="8">
        <v>11.28</v>
      </c>
      <c r="W677" s="8">
        <v>618.0331125827814</v>
      </c>
      <c r="X677" s="8">
        <v>668.0444444444445</v>
      </c>
      <c r="Y677" s="8">
        <v>574.2</v>
      </c>
      <c r="Z677" s="8">
        <v>0.0</v>
      </c>
      <c r="AA677" s="8"/>
      <c r="AB677" s="8"/>
      <c r="AC677" s="8"/>
      <c r="AD677" s="8"/>
      <c r="AE677" s="8"/>
      <c r="AF677" s="8"/>
      <c r="AG677" s="8"/>
      <c r="AH677" s="8">
        <v>0.0</v>
      </c>
      <c r="AI677" s="8">
        <v>0.0</v>
      </c>
      <c r="AJ677" s="8">
        <f t="shared" si="20"/>
        <v>0</v>
      </c>
      <c r="AK677" s="9">
        <v>0.0</v>
      </c>
    </row>
    <row r="678" ht="16.5" customHeight="1">
      <c r="A678" s="4">
        <v>44508.0</v>
      </c>
      <c r="B678" s="5">
        <v>20.413245033112577</v>
      </c>
      <c r="C678" s="5">
        <v>17.80777777777778</v>
      </c>
      <c r="D678" s="5">
        <v>10.93</v>
      </c>
      <c r="E678" s="5">
        <v>26.14635761589405</v>
      </c>
      <c r="F678" s="5">
        <v>23.583333333333332</v>
      </c>
      <c r="G678" s="5">
        <v>18.44</v>
      </c>
      <c r="H678" s="5">
        <v>15.8476821192053</v>
      </c>
      <c r="I678" s="5">
        <v>13.184444444444447</v>
      </c>
      <c r="J678" s="5">
        <v>4.76</v>
      </c>
      <c r="K678" s="5">
        <v>10.298675496688741</v>
      </c>
      <c r="L678" s="5">
        <v>10.398888888888889</v>
      </c>
      <c r="M678" s="5">
        <v>13.679999999999998</v>
      </c>
      <c r="N678" s="5">
        <v>81.9569536423841</v>
      </c>
      <c r="O678" s="5">
        <v>82.51777777777777</v>
      </c>
      <c r="P678" s="5">
        <v>76.91999999999999</v>
      </c>
      <c r="Q678" s="5">
        <v>5.874172185430464</v>
      </c>
      <c r="R678" s="5">
        <v>5.644444444444445</v>
      </c>
      <c r="S678" s="5">
        <v>0.0</v>
      </c>
      <c r="T678" s="5">
        <v>12.972185430463572</v>
      </c>
      <c r="U678" s="5">
        <v>10.75111111111111</v>
      </c>
      <c r="V678" s="5">
        <v>10.79</v>
      </c>
      <c r="W678" s="5">
        <v>620.5298013245033</v>
      </c>
      <c r="X678" s="5">
        <v>668.8555555555556</v>
      </c>
      <c r="Y678" s="5">
        <v>608.0</v>
      </c>
      <c r="Z678" s="5">
        <v>1.94</v>
      </c>
      <c r="AA678" s="5">
        <v>35.0</v>
      </c>
      <c r="AB678" s="5">
        <v>12.0</v>
      </c>
      <c r="AC678" s="5">
        <v>7.0</v>
      </c>
      <c r="AD678" s="5">
        <v>22.0</v>
      </c>
      <c r="AE678" s="5">
        <v>0.0</v>
      </c>
      <c r="AF678" s="5">
        <v>5.0</v>
      </c>
      <c r="AG678" s="5">
        <v>63.0</v>
      </c>
      <c r="AH678" s="5">
        <v>28113.84415792897</v>
      </c>
      <c r="AI678" s="5">
        <v>124186.0</v>
      </c>
      <c r="AJ678" s="5">
        <f t="shared" si="20"/>
        <v>262004523</v>
      </c>
      <c r="AK678" s="6">
        <v>2.86971E8</v>
      </c>
    </row>
    <row r="679" ht="16.5" customHeight="1">
      <c r="A679" s="7">
        <v>44509.0</v>
      </c>
      <c r="B679" s="8">
        <v>20.331788079470194</v>
      </c>
      <c r="C679" s="8">
        <v>17.671111111111113</v>
      </c>
      <c r="D679" s="8">
        <v>10.889999999999999</v>
      </c>
      <c r="E679" s="8">
        <v>26.05496688741723</v>
      </c>
      <c r="F679" s="8">
        <v>23.445555555555554</v>
      </c>
      <c r="G679" s="8">
        <v>18.04</v>
      </c>
      <c r="H679" s="8">
        <v>15.776158940397355</v>
      </c>
      <c r="I679" s="8">
        <v>13.041111111111112</v>
      </c>
      <c r="J679" s="8">
        <v>4.96</v>
      </c>
      <c r="K679" s="8">
        <v>10.27880794701987</v>
      </c>
      <c r="L679" s="8">
        <v>10.404444444444444</v>
      </c>
      <c r="M679" s="8">
        <v>13.080000000000002</v>
      </c>
      <c r="N679" s="8">
        <v>82.00397350993376</v>
      </c>
      <c r="O679" s="8">
        <v>82.46555555555554</v>
      </c>
      <c r="P679" s="8">
        <v>77.27</v>
      </c>
      <c r="Q679" s="8">
        <v>6.013245033112582</v>
      </c>
      <c r="R679" s="8">
        <v>5.85</v>
      </c>
      <c r="S679" s="8">
        <v>2.2</v>
      </c>
      <c r="T679" s="8">
        <v>12.864900662251651</v>
      </c>
      <c r="U679" s="8">
        <v>10.643333333333329</v>
      </c>
      <c r="V679" s="8">
        <v>9.68</v>
      </c>
      <c r="W679" s="8">
        <v>619.6291390728477</v>
      </c>
      <c r="X679" s="8">
        <v>670.3666666666667</v>
      </c>
      <c r="Y679" s="8">
        <v>583.0</v>
      </c>
      <c r="Z679" s="8">
        <v>1.96</v>
      </c>
      <c r="AA679" s="8">
        <v>27.0</v>
      </c>
      <c r="AB679" s="8">
        <v>11.0</v>
      </c>
      <c r="AC679" s="8">
        <v>6.0</v>
      </c>
      <c r="AD679" s="8">
        <v>22.0</v>
      </c>
      <c r="AE679" s="8">
        <v>0.0</v>
      </c>
      <c r="AF679" s="8">
        <v>1.0</v>
      </c>
      <c r="AG679" s="8">
        <v>52.0</v>
      </c>
      <c r="AH679" s="8">
        <v>32061.73146339492</v>
      </c>
      <c r="AI679" s="8">
        <v>114560.0</v>
      </c>
      <c r="AJ679" s="8">
        <f t="shared" si="20"/>
        <v>230442843.4</v>
      </c>
      <c r="AK679" s="9">
        <v>2.524018E8</v>
      </c>
    </row>
    <row r="680" ht="16.5" customHeight="1">
      <c r="A680" s="4">
        <v>44510.0</v>
      </c>
      <c r="B680" s="5">
        <v>20.231125827814566</v>
      </c>
      <c r="C680" s="5">
        <v>17.450000000000003</v>
      </c>
      <c r="D680" s="5">
        <v>10.43</v>
      </c>
      <c r="E680" s="5">
        <v>25.950993377483456</v>
      </c>
      <c r="F680" s="5">
        <v>23.19222222222222</v>
      </c>
      <c r="G680" s="5">
        <v>17.240000000000002</v>
      </c>
      <c r="H680" s="5">
        <v>15.674172185430468</v>
      </c>
      <c r="I680" s="5">
        <v>12.846666666666664</v>
      </c>
      <c r="J680" s="5">
        <v>4.76</v>
      </c>
      <c r="K680" s="5">
        <v>10.276821192052982</v>
      </c>
      <c r="L680" s="5">
        <v>10.345555555555556</v>
      </c>
      <c r="M680" s="5">
        <v>12.48</v>
      </c>
      <c r="N680" s="5">
        <v>81.96490066225164</v>
      </c>
      <c r="O680" s="5">
        <v>82.52333333333334</v>
      </c>
      <c r="P680" s="5">
        <v>77.55</v>
      </c>
      <c r="Q680" s="5">
        <v>5.867549668874172</v>
      </c>
      <c r="R680" s="5">
        <v>5.911111111111111</v>
      </c>
      <c r="S680" s="5">
        <v>2.75</v>
      </c>
      <c r="T680" s="5">
        <v>12.844370860927148</v>
      </c>
      <c r="U680" s="5">
        <v>10.46222222222222</v>
      </c>
      <c r="V680" s="5">
        <v>9.29</v>
      </c>
      <c r="W680" s="5">
        <v>623.0596026490066</v>
      </c>
      <c r="X680" s="5">
        <v>681.5888888888888</v>
      </c>
      <c r="Y680" s="5">
        <v>647.0</v>
      </c>
      <c r="Z680" s="5">
        <v>1.89</v>
      </c>
      <c r="AA680" s="5">
        <v>27.0</v>
      </c>
      <c r="AB680" s="5">
        <v>11.0</v>
      </c>
      <c r="AC680" s="5">
        <v>8.0</v>
      </c>
      <c r="AD680" s="5">
        <v>25.0</v>
      </c>
      <c r="AE680" s="5">
        <v>0.0</v>
      </c>
      <c r="AF680" s="5">
        <v>0.0</v>
      </c>
      <c r="AG680" s="5">
        <v>66.0</v>
      </c>
      <c r="AH680" s="5">
        <v>30018.04522197476</v>
      </c>
      <c r="AI680" s="5">
        <v>140519.0</v>
      </c>
      <c r="AJ680" s="5">
        <f t="shared" si="20"/>
        <v>299092774.2</v>
      </c>
      <c r="AK680" s="6">
        <v>3.275934E8</v>
      </c>
    </row>
    <row r="681" ht="16.5" customHeight="1">
      <c r="A681" s="7">
        <v>44511.0</v>
      </c>
      <c r="B681" s="8">
        <v>20.114569536423836</v>
      </c>
      <c r="C681" s="8">
        <v>17.224444444444448</v>
      </c>
      <c r="D681" s="8">
        <v>9.91</v>
      </c>
      <c r="E681" s="8">
        <v>25.80066225165564</v>
      </c>
      <c r="F681" s="8">
        <v>22.914444444444445</v>
      </c>
      <c r="G681" s="8">
        <v>16.03</v>
      </c>
      <c r="H681" s="8">
        <v>15.584768211920531</v>
      </c>
      <c r="I681" s="8">
        <v>12.65</v>
      </c>
      <c r="J681" s="8">
        <v>4.69</v>
      </c>
      <c r="K681" s="8">
        <v>10.215894039735101</v>
      </c>
      <c r="L681" s="8">
        <v>10.264444444444445</v>
      </c>
      <c r="M681" s="8">
        <v>11.34</v>
      </c>
      <c r="N681" s="8">
        <v>81.89271523178806</v>
      </c>
      <c r="O681" s="8">
        <v>82.40444444444444</v>
      </c>
      <c r="P681" s="8">
        <v>76.26</v>
      </c>
      <c r="Q681" s="8">
        <v>5.874172185430464</v>
      </c>
      <c r="R681" s="8">
        <v>5.9222222222222225</v>
      </c>
      <c r="S681" s="8">
        <v>2.85</v>
      </c>
      <c r="T681" s="8">
        <v>12.715894039735096</v>
      </c>
      <c r="U681" s="8">
        <v>10.325555555555553</v>
      </c>
      <c r="V681" s="8">
        <v>8.599999999999998</v>
      </c>
      <c r="W681" s="8">
        <v>622.9867549668874</v>
      </c>
      <c r="X681" s="8">
        <v>685.1777777777778</v>
      </c>
      <c r="Y681" s="8">
        <v>627.5</v>
      </c>
      <c r="Z681" s="8">
        <v>1.74</v>
      </c>
      <c r="AA681" s="8">
        <v>25.0</v>
      </c>
      <c r="AB681" s="8">
        <v>15.0</v>
      </c>
      <c r="AC681" s="8">
        <v>8.0</v>
      </c>
      <c r="AD681" s="8">
        <v>29.0</v>
      </c>
      <c r="AE681" s="8">
        <v>0.0</v>
      </c>
      <c r="AF681" s="8">
        <v>0.0</v>
      </c>
      <c r="AG681" s="8">
        <v>74.0</v>
      </c>
      <c r="AH681" s="8">
        <v>31294.4062325337</v>
      </c>
      <c r="AI681" s="8">
        <v>111390.0</v>
      </c>
      <c r="AJ681" s="8">
        <f t="shared" si="20"/>
        <v>211559720.9</v>
      </c>
      <c r="AK681" s="9">
        <v>2.317193E8</v>
      </c>
    </row>
    <row r="682" ht="16.5" customHeight="1">
      <c r="A682" s="4">
        <v>44512.0</v>
      </c>
      <c r="B682" s="5">
        <v>19.99470198675496</v>
      </c>
      <c r="C682" s="5">
        <v>17.020000000000003</v>
      </c>
      <c r="D682" s="5">
        <v>9.41</v>
      </c>
      <c r="E682" s="5">
        <v>25.65562913907286</v>
      </c>
      <c r="F682" s="5">
        <v>22.689999999999998</v>
      </c>
      <c r="G682" s="5">
        <v>15.190000000000003</v>
      </c>
      <c r="H682" s="5">
        <v>15.491390728476823</v>
      </c>
      <c r="I682" s="5">
        <v>12.46111111111111</v>
      </c>
      <c r="J682" s="5">
        <v>4.46</v>
      </c>
      <c r="K682" s="5">
        <v>10.164238410596028</v>
      </c>
      <c r="L682" s="5">
        <v>10.22888888888889</v>
      </c>
      <c r="M682" s="5">
        <v>10.73</v>
      </c>
      <c r="N682" s="5">
        <v>81.77417218543044</v>
      </c>
      <c r="O682" s="5">
        <v>82.13555555555556</v>
      </c>
      <c r="P682" s="5">
        <v>74.20000000000002</v>
      </c>
      <c r="Q682" s="5">
        <v>5.874172185430464</v>
      </c>
      <c r="R682" s="5">
        <v>5.9222222222222225</v>
      </c>
      <c r="S682" s="5">
        <v>2.85</v>
      </c>
      <c r="T682" s="5">
        <v>12.61125827814569</v>
      </c>
      <c r="U682" s="5">
        <v>10.307777777777774</v>
      </c>
      <c r="V682" s="5">
        <v>8.379999999999999</v>
      </c>
      <c r="W682" s="5">
        <v>622.682119205298</v>
      </c>
      <c r="X682" s="5">
        <v>685.9222222222222</v>
      </c>
      <c r="Y682" s="5">
        <v>596.7</v>
      </c>
      <c r="Z682" s="5">
        <v>1.74</v>
      </c>
      <c r="AA682" s="5">
        <v>25.0</v>
      </c>
      <c r="AB682" s="5">
        <v>8.0</v>
      </c>
      <c r="AC682" s="5">
        <v>5.0</v>
      </c>
      <c r="AD682" s="5">
        <v>22.0</v>
      </c>
      <c r="AE682" s="5">
        <v>0.0</v>
      </c>
      <c r="AF682" s="5">
        <v>0.0</v>
      </c>
      <c r="AG682" s="5">
        <v>50.0</v>
      </c>
      <c r="AH682" s="5">
        <v>33090.49155801106</v>
      </c>
      <c r="AI682" s="5">
        <v>120644.0</v>
      </c>
      <c r="AJ682" s="5">
        <f t="shared" si="20"/>
        <v>244678795.9</v>
      </c>
      <c r="AK682" s="6">
        <v>2.679943E8</v>
      </c>
    </row>
    <row r="683" ht="16.5" customHeight="1">
      <c r="A683" s="7">
        <v>44513.0</v>
      </c>
      <c r="B683" s="8">
        <v>19.876821192052976</v>
      </c>
      <c r="C683" s="8">
        <v>16.818888888888896</v>
      </c>
      <c r="D683" s="8">
        <v>8.8</v>
      </c>
      <c r="E683" s="8">
        <v>25.521192052980147</v>
      </c>
      <c r="F683" s="8">
        <v>22.468888888888884</v>
      </c>
      <c r="G683" s="8">
        <v>14.25</v>
      </c>
      <c r="H683" s="8">
        <v>15.38874172185431</v>
      </c>
      <c r="I683" s="8">
        <v>12.271111111111114</v>
      </c>
      <c r="J683" s="8">
        <v>4.279999999999999</v>
      </c>
      <c r="K683" s="8">
        <v>10.13245033112583</v>
      </c>
      <c r="L683" s="8">
        <v>10.197777777777777</v>
      </c>
      <c r="M683" s="8">
        <v>9.97</v>
      </c>
      <c r="N683" s="8">
        <v>81.60463576158939</v>
      </c>
      <c r="O683" s="8">
        <v>81.81444444444445</v>
      </c>
      <c r="P683" s="8">
        <v>72.20000000000002</v>
      </c>
      <c r="Q683" s="8">
        <v>5.874172185430464</v>
      </c>
      <c r="R683" s="8">
        <v>5.9222222222222225</v>
      </c>
      <c r="S683" s="8">
        <v>2.85</v>
      </c>
      <c r="T683" s="8">
        <v>12.561589403973505</v>
      </c>
      <c r="U683" s="8">
        <v>10.344444444444441</v>
      </c>
      <c r="V683" s="8">
        <v>8.28</v>
      </c>
      <c r="W683" s="8">
        <v>621.7814569536424</v>
      </c>
      <c r="X683" s="8">
        <v>684.6333333333333</v>
      </c>
      <c r="Y683" s="8">
        <v>546.3</v>
      </c>
      <c r="Z683" s="8">
        <v>1.0</v>
      </c>
      <c r="AA683" s="8">
        <v>1.0</v>
      </c>
      <c r="AB683" s="8">
        <v>2.0</v>
      </c>
      <c r="AC683" s="8">
        <v>2.0</v>
      </c>
      <c r="AD683" s="8">
        <v>10.0</v>
      </c>
      <c r="AE683" s="8">
        <v>0.0</v>
      </c>
      <c r="AF683" s="8">
        <v>0.0</v>
      </c>
      <c r="AG683" s="8">
        <v>15.0</v>
      </c>
      <c r="AH683" s="8">
        <v>37261.36506494446</v>
      </c>
      <c r="AI683" s="8">
        <v>50420.0</v>
      </c>
      <c r="AJ683" s="8">
        <f t="shared" si="20"/>
        <v>87729165.7</v>
      </c>
      <c r="AK683" s="9">
        <v>9.60889E7</v>
      </c>
    </row>
    <row r="684" ht="16.5" customHeight="1">
      <c r="A684" s="4">
        <v>44514.0</v>
      </c>
      <c r="B684" s="5">
        <v>19.78609271523178</v>
      </c>
      <c r="C684" s="5">
        <v>16.63666666666667</v>
      </c>
      <c r="D684" s="5">
        <v>8.400000000000002</v>
      </c>
      <c r="E684" s="5">
        <v>25.450993377483456</v>
      </c>
      <c r="F684" s="5">
        <v>22.267777777777773</v>
      </c>
      <c r="G684" s="5">
        <v>13.669999999999998</v>
      </c>
      <c r="H684" s="5">
        <v>15.265562913907287</v>
      </c>
      <c r="I684" s="5">
        <v>12.088888888888894</v>
      </c>
      <c r="J684" s="5">
        <v>3.66</v>
      </c>
      <c r="K684" s="5">
        <v>10.185430463576159</v>
      </c>
      <c r="L684" s="5">
        <v>10.178888888888888</v>
      </c>
      <c r="M684" s="5">
        <v>10.01</v>
      </c>
      <c r="N684" s="5">
        <v>81.45827814569535</v>
      </c>
      <c r="O684" s="5">
        <v>81.64666666666666</v>
      </c>
      <c r="P684" s="5">
        <v>71.09</v>
      </c>
      <c r="Q684" s="5">
        <v>5.867549668874172</v>
      </c>
      <c r="R684" s="5">
        <v>5.883333333333334</v>
      </c>
      <c r="S684" s="5">
        <v>2.85</v>
      </c>
      <c r="T684" s="5">
        <v>12.608609271523173</v>
      </c>
      <c r="U684" s="5">
        <v>10.269999999999998</v>
      </c>
      <c r="V684" s="5">
        <v>8.41</v>
      </c>
      <c r="W684" s="5">
        <v>616.9072847682119</v>
      </c>
      <c r="X684" s="5">
        <v>676.9</v>
      </c>
      <c r="Y684" s="5">
        <v>501.4</v>
      </c>
      <c r="Z684" s="5">
        <v>0.0</v>
      </c>
      <c r="AA684" s="5"/>
      <c r="AB684" s="5"/>
      <c r="AC684" s="5"/>
      <c r="AD684" s="5"/>
      <c r="AE684" s="5"/>
      <c r="AF684" s="5"/>
      <c r="AG684" s="5"/>
      <c r="AH684" s="5">
        <v>0.0</v>
      </c>
      <c r="AI684" s="5">
        <v>0.0</v>
      </c>
      <c r="AJ684" s="5">
        <f t="shared" si="20"/>
        <v>0</v>
      </c>
      <c r="AK684" s="6">
        <v>0.0</v>
      </c>
    </row>
    <row r="685" ht="16.5" customHeight="1">
      <c r="A685" s="7">
        <v>44515.0</v>
      </c>
      <c r="B685" s="8">
        <v>19.70198675496688</v>
      </c>
      <c r="C685" s="8">
        <v>16.47222222222223</v>
      </c>
      <c r="D685" s="8">
        <v>8.190000000000001</v>
      </c>
      <c r="E685" s="8">
        <v>25.381456953642395</v>
      </c>
      <c r="F685" s="8">
        <v>22.137777777777774</v>
      </c>
      <c r="G685" s="8">
        <v>13.429999999999998</v>
      </c>
      <c r="H685" s="8">
        <v>15.180132450331131</v>
      </c>
      <c r="I685" s="8">
        <v>11.910000000000004</v>
      </c>
      <c r="J685" s="8">
        <v>3.5</v>
      </c>
      <c r="K685" s="8">
        <v>10.201324503311257</v>
      </c>
      <c r="L685" s="8">
        <v>10.227777777777776</v>
      </c>
      <c r="M685" s="8">
        <v>9.93</v>
      </c>
      <c r="N685" s="8">
        <v>81.4370860927152</v>
      </c>
      <c r="O685" s="8">
        <v>81.60777777777778</v>
      </c>
      <c r="P685" s="8">
        <v>71.05</v>
      </c>
      <c r="Q685" s="8">
        <v>5.867549668874172</v>
      </c>
      <c r="R685" s="8">
        <v>5.883333333333334</v>
      </c>
      <c r="S685" s="8">
        <v>2.85</v>
      </c>
      <c r="T685" s="8">
        <v>12.516556291390723</v>
      </c>
      <c r="U685" s="8">
        <v>10.201111111111107</v>
      </c>
      <c r="V685" s="8">
        <v>7.9399999999999995</v>
      </c>
      <c r="W685" s="8">
        <v>614.9072847682119</v>
      </c>
      <c r="X685" s="8">
        <v>673.6444444444444</v>
      </c>
      <c r="Y685" s="8">
        <v>497.4</v>
      </c>
      <c r="Z685" s="8">
        <v>1.59</v>
      </c>
      <c r="AA685" s="8">
        <v>16.0</v>
      </c>
      <c r="AB685" s="8">
        <v>7.0</v>
      </c>
      <c r="AC685" s="8">
        <v>3.0</v>
      </c>
      <c r="AD685" s="8">
        <v>14.0</v>
      </c>
      <c r="AE685" s="8">
        <v>0.0</v>
      </c>
      <c r="AF685" s="8">
        <v>0.0</v>
      </c>
      <c r="AG685" s="8">
        <v>32.0</v>
      </c>
      <c r="AH685" s="8">
        <v>34997.738744309</v>
      </c>
      <c r="AI685" s="8">
        <v>94600.0</v>
      </c>
      <c r="AJ685" s="8">
        <f t="shared" si="20"/>
        <v>182542846.2</v>
      </c>
      <c r="AK685" s="9">
        <v>1.999374E8</v>
      </c>
    </row>
    <row r="686" ht="16.5" customHeight="1">
      <c r="A686" s="4">
        <v>44516.0</v>
      </c>
      <c r="B686" s="5">
        <v>19.637086092715226</v>
      </c>
      <c r="C686" s="5">
        <v>16.318888888888896</v>
      </c>
      <c r="D686" s="5">
        <v>7.980000000000001</v>
      </c>
      <c r="E686" s="5">
        <v>25.345695364238424</v>
      </c>
      <c r="F686" s="5">
        <v>22.002222222222215</v>
      </c>
      <c r="G686" s="5">
        <v>13.11</v>
      </c>
      <c r="H686" s="5">
        <v>15.104635761589412</v>
      </c>
      <c r="I686" s="5">
        <v>11.752222222222226</v>
      </c>
      <c r="J686" s="5">
        <v>3.54</v>
      </c>
      <c r="K686" s="5">
        <v>10.241059602649006</v>
      </c>
      <c r="L686" s="5">
        <v>10.249999999999998</v>
      </c>
      <c r="M686" s="5">
        <v>9.57</v>
      </c>
      <c r="N686" s="5">
        <v>81.31390728476819</v>
      </c>
      <c r="O686" s="5">
        <v>81.45000000000002</v>
      </c>
      <c r="P686" s="5">
        <v>70.16000000000001</v>
      </c>
      <c r="Q686" s="5">
        <v>5.867549668874172</v>
      </c>
      <c r="R686" s="5">
        <v>5.872222222222222</v>
      </c>
      <c r="S686" s="5">
        <v>2.85</v>
      </c>
      <c r="T686" s="5">
        <v>12.53509933774834</v>
      </c>
      <c r="U686" s="5">
        <v>10.189999999999998</v>
      </c>
      <c r="V686" s="5">
        <v>7.87</v>
      </c>
      <c r="W686" s="5">
        <v>611.6953642384105</v>
      </c>
      <c r="X686" s="5">
        <v>670.0555555555555</v>
      </c>
      <c r="Y686" s="5">
        <v>444.3</v>
      </c>
      <c r="Z686" s="5">
        <v>1.55</v>
      </c>
      <c r="AA686" s="5">
        <v>14.0</v>
      </c>
      <c r="AB686" s="5">
        <v>11.0</v>
      </c>
      <c r="AC686" s="5">
        <v>9.0</v>
      </c>
      <c r="AD686" s="5">
        <v>27.0</v>
      </c>
      <c r="AE686" s="5">
        <v>0.0</v>
      </c>
      <c r="AF686" s="5">
        <v>0.0</v>
      </c>
      <c r="AG686" s="5">
        <v>55.0</v>
      </c>
      <c r="AH686" s="5">
        <v>31586.63010467975</v>
      </c>
      <c r="AI686" s="5">
        <v>119940.0</v>
      </c>
      <c r="AJ686" s="5">
        <f t="shared" si="20"/>
        <v>234989583.4</v>
      </c>
      <c r="AK686" s="6">
        <v>2.573818E8</v>
      </c>
    </row>
    <row r="687" ht="16.5" customHeight="1">
      <c r="A687" s="7">
        <v>44517.0</v>
      </c>
      <c r="B687" s="8">
        <v>19.546357615894035</v>
      </c>
      <c r="C687" s="8">
        <v>16.131111111111117</v>
      </c>
      <c r="D687" s="8">
        <v>7.459999999999999</v>
      </c>
      <c r="E687" s="8">
        <v>25.2860927152318</v>
      </c>
      <c r="F687" s="8">
        <v>21.843333333333327</v>
      </c>
      <c r="G687" s="8">
        <v>12.499999999999996</v>
      </c>
      <c r="H687" s="8">
        <v>14.990066225165572</v>
      </c>
      <c r="I687" s="8">
        <v>11.550000000000002</v>
      </c>
      <c r="J687" s="8">
        <v>3.07</v>
      </c>
      <c r="K687" s="8">
        <v>10.296026490066224</v>
      </c>
      <c r="L687" s="8">
        <v>10.293333333333331</v>
      </c>
      <c r="M687" s="8">
        <v>9.43</v>
      </c>
      <c r="N687" s="8">
        <v>81.19072847682118</v>
      </c>
      <c r="O687" s="8">
        <v>81.36333333333334</v>
      </c>
      <c r="P687" s="8">
        <v>69.22</v>
      </c>
      <c r="Q687" s="8">
        <v>5.864238410596027</v>
      </c>
      <c r="R687" s="8">
        <v>5.872222222222222</v>
      </c>
      <c r="S687" s="8">
        <v>2.85</v>
      </c>
      <c r="T687" s="8">
        <v>12.559602649006617</v>
      </c>
      <c r="U687" s="8">
        <v>10.153333333333332</v>
      </c>
      <c r="V687" s="8">
        <v>7.83</v>
      </c>
      <c r="W687" s="8">
        <v>610.5298013245033</v>
      </c>
      <c r="X687" s="8">
        <v>674.9666666666667</v>
      </c>
      <c r="Y687" s="8">
        <v>411.1</v>
      </c>
      <c r="Z687" s="8">
        <v>1.78</v>
      </c>
      <c r="AA687" s="8">
        <v>22.0</v>
      </c>
      <c r="AB687" s="8">
        <v>11.0</v>
      </c>
      <c r="AC687" s="8">
        <v>5.0</v>
      </c>
      <c r="AD687" s="8">
        <v>22.0</v>
      </c>
      <c r="AE687" s="8">
        <v>0.0</v>
      </c>
      <c r="AF687" s="8">
        <v>0.0</v>
      </c>
      <c r="AG687" s="8">
        <v>52.0</v>
      </c>
      <c r="AH687" s="8">
        <v>27324.77882155816</v>
      </c>
      <c r="AI687" s="8">
        <v>108310.0</v>
      </c>
      <c r="AJ687" s="8">
        <f t="shared" si="20"/>
        <v>209768962.7</v>
      </c>
      <c r="AK687" s="9">
        <v>2.297579E8</v>
      </c>
    </row>
    <row r="688" ht="16.5" customHeight="1">
      <c r="A688" s="4">
        <v>44518.0</v>
      </c>
      <c r="B688" s="5">
        <v>19.43377483443708</v>
      </c>
      <c r="C688" s="5">
        <v>15.943333333333339</v>
      </c>
      <c r="D688" s="5">
        <v>6.81</v>
      </c>
      <c r="E688" s="5">
        <v>25.17417218543048</v>
      </c>
      <c r="F688" s="5">
        <v>21.673333333333325</v>
      </c>
      <c r="G688" s="5">
        <v>11.91</v>
      </c>
      <c r="H688" s="5">
        <v>14.874172185430472</v>
      </c>
      <c r="I688" s="5">
        <v>11.336666666666666</v>
      </c>
      <c r="J688" s="5">
        <v>2.34</v>
      </c>
      <c r="K688" s="5">
        <v>10.299999999999999</v>
      </c>
      <c r="L688" s="5">
        <v>10.336666666666666</v>
      </c>
      <c r="M688" s="5">
        <v>9.569999999999999</v>
      </c>
      <c r="N688" s="5">
        <v>81.1894039735099</v>
      </c>
      <c r="O688" s="5">
        <v>81.24000000000001</v>
      </c>
      <c r="P688" s="5">
        <v>68.08000000000001</v>
      </c>
      <c r="Q688" s="5">
        <v>5.864238410596027</v>
      </c>
      <c r="R688" s="5">
        <v>5.872222222222222</v>
      </c>
      <c r="S688" s="5">
        <v>2.85</v>
      </c>
      <c r="T688" s="5">
        <v>12.452317880794698</v>
      </c>
      <c r="U688" s="5">
        <v>10.143333333333333</v>
      </c>
      <c r="V688" s="5">
        <v>8.05</v>
      </c>
      <c r="W688" s="5">
        <v>611.7284768211921</v>
      </c>
      <c r="X688" s="5">
        <v>676.9777777777778</v>
      </c>
      <c r="Y688" s="5">
        <v>371.3</v>
      </c>
      <c r="Z688" s="5">
        <v>1.74</v>
      </c>
      <c r="AA688" s="5">
        <v>20.0</v>
      </c>
      <c r="AB688" s="5">
        <v>12.0</v>
      </c>
      <c r="AC688" s="5">
        <v>6.0</v>
      </c>
      <c r="AD688" s="5">
        <v>22.0</v>
      </c>
      <c r="AE688" s="5">
        <v>0.0</v>
      </c>
      <c r="AF688" s="5">
        <v>0.0</v>
      </c>
      <c r="AG688" s="5">
        <v>49.0</v>
      </c>
      <c r="AH688" s="5">
        <v>30899.96623075423</v>
      </c>
      <c r="AI688" s="5">
        <v>110230.0</v>
      </c>
      <c r="AJ688" s="5">
        <f t="shared" si="20"/>
        <v>207562333</v>
      </c>
      <c r="AK688" s="6">
        <v>2.27341E8</v>
      </c>
    </row>
    <row r="689" ht="16.5" customHeight="1">
      <c r="A689" s="7">
        <v>44519.0</v>
      </c>
      <c r="B689" s="8">
        <v>19.34039735099337</v>
      </c>
      <c r="C689" s="8">
        <v>15.778888888888895</v>
      </c>
      <c r="D689" s="8">
        <v>6.62</v>
      </c>
      <c r="E689" s="8">
        <v>25.082781456953658</v>
      </c>
      <c r="F689" s="8">
        <v>21.522222222222215</v>
      </c>
      <c r="G689" s="8">
        <v>12.040000000000001</v>
      </c>
      <c r="H689" s="8">
        <v>14.786092715231796</v>
      </c>
      <c r="I689" s="8">
        <v>11.134444444444444</v>
      </c>
      <c r="J689" s="8">
        <v>1.8199999999999998</v>
      </c>
      <c r="K689" s="8">
        <v>10.296688741721852</v>
      </c>
      <c r="L689" s="8">
        <v>10.387777777777776</v>
      </c>
      <c r="M689" s="8">
        <v>10.219999999999999</v>
      </c>
      <c r="N689" s="8">
        <v>81.22052980132447</v>
      </c>
      <c r="O689" s="8">
        <v>81.11</v>
      </c>
      <c r="P689" s="8">
        <v>67.00999999999999</v>
      </c>
      <c r="Q689" s="8">
        <v>5.864238410596027</v>
      </c>
      <c r="R689" s="8">
        <v>5.872222222222222</v>
      </c>
      <c r="S689" s="8">
        <v>0.65</v>
      </c>
      <c r="T689" s="8">
        <v>12.357615894039732</v>
      </c>
      <c r="U689" s="8">
        <v>10.098888888888887</v>
      </c>
      <c r="V689" s="8">
        <v>8.77</v>
      </c>
      <c r="W689" s="8">
        <v>610.3377483443709</v>
      </c>
      <c r="X689" s="8">
        <v>676.9333333333333</v>
      </c>
      <c r="Y689" s="8">
        <v>335.4</v>
      </c>
      <c r="Z689" s="8">
        <v>1.65</v>
      </c>
      <c r="AA689" s="8">
        <v>20.0</v>
      </c>
      <c r="AB689" s="8">
        <v>11.0</v>
      </c>
      <c r="AC689" s="8">
        <v>5.0</v>
      </c>
      <c r="AD689" s="8">
        <v>21.0</v>
      </c>
      <c r="AE689" s="8">
        <v>0.0</v>
      </c>
      <c r="AF689" s="8">
        <v>0.0</v>
      </c>
      <c r="AG689" s="8">
        <v>50.0</v>
      </c>
      <c r="AH689" s="8">
        <v>30116.81557111354</v>
      </c>
      <c r="AI689" s="8">
        <v>108280.0</v>
      </c>
      <c r="AJ689" s="8">
        <f t="shared" si="20"/>
        <v>200202000.9</v>
      </c>
      <c r="AK689" s="9">
        <v>2.192793E8</v>
      </c>
    </row>
    <row r="690" ht="16.5" customHeight="1">
      <c r="A690" s="4">
        <v>44520.0</v>
      </c>
      <c r="B690" s="5">
        <v>19.268874172185427</v>
      </c>
      <c r="C690" s="5">
        <v>15.656666666666673</v>
      </c>
      <c r="D690" s="5">
        <v>7.2</v>
      </c>
      <c r="E690" s="5">
        <v>25.005298013245046</v>
      </c>
      <c r="F690" s="5">
        <v>21.44888888888888</v>
      </c>
      <c r="G690" s="5">
        <v>12.8</v>
      </c>
      <c r="H690" s="5">
        <v>14.72119205298014</v>
      </c>
      <c r="I690" s="5">
        <v>10.971111111111112</v>
      </c>
      <c r="J690" s="5">
        <v>2.18</v>
      </c>
      <c r="K690" s="5">
        <v>10.284105960264899</v>
      </c>
      <c r="L690" s="5">
        <v>10.477777777777778</v>
      </c>
      <c r="M690" s="5">
        <v>10.62</v>
      </c>
      <c r="N690" s="5">
        <v>81.27218543046355</v>
      </c>
      <c r="O690" s="5">
        <v>80.90222222222224</v>
      </c>
      <c r="P690" s="5">
        <v>66.3</v>
      </c>
      <c r="Q690" s="5">
        <v>5.860927152317881</v>
      </c>
      <c r="R690" s="5">
        <v>5.2</v>
      </c>
      <c r="S690" s="5">
        <v>0.1</v>
      </c>
      <c r="T690" s="5">
        <v>12.247019867549668</v>
      </c>
      <c r="U690" s="5">
        <v>10.161111111111108</v>
      </c>
      <c r="V690" s="5">
        <v>8.989999999999998</v>
      </c>
      <c r="W690" s="5">
        <v>609.2119205298013</v>
      </c>
      <c r="X690" s="5">
        <v>668.2222222222222</v>
      </c>
      <c r="Y690" s="5">
        <v>211.5</v>
      </c>
      <c r="Z690" s="5">
        <v>1.63</v>
      </c>
      <c r="AA690" s="5">
        <v>5.0</v>
      </c>
      <c r="AB690" s="5">
        <v>5.0</v>
      </c>
      <c r="AC690" s="5">
        <v>4.0</v>
      </c>
      <c r="AD690" s="5">
        <v>17.0</v>
      </c>
      <c r="AE690" s="5">
        <v>0.0</v>
      </c>
      <c r="AF690" s="5">
        <v>0.0</v>
      </c>
      <c r="AG690" s="5">
        <v>31.0</v>
      </c>
      <c r="AH690" s="5">
        <v>38322.41438858578</v>
      </c>
      <c r="AI690" s="5">
        <v>62080.0</v>
      </c>
      <c r="AJ690" s="5">
        <f t="shared" si="20"/>
        <v>119369363.3</v>
      </c>
      <c r="AK690" s="6">
        <v>1.307441E8</v>
      </c>
    </row>
    <row r="691" ht="16.5" customHeight="1">
      <c r="A691" s="7">
        <v>44521.0</v>
      </c>
      <c r="B691" s="8">
        <v>19.20264900662251</v>
      </c>
      <c r="C691" s="8">
        <v>15.500000000000002</v>
      </c>
      <c r="D691" s="8">
        <v>7.58</v>
      </c>
      <c r="E691" s="8">
        <v>24.96423841059604</v>
      </c>
      <c r="F691" s="8">
        <v>21.33444444444444</v>
      </c>
      <c r="G691" s="8">
        <v>13.74</v>
      </c>
      <c r="H691" s="8">
        <v>14.633112582781465</v>
      </c>
      <c r="I691" s="8">
        <v>10.78888888888889</v>
      </c>
      <c r="J691" s="8">
        <v>2.21</v>
      </c>
      <c r="K691" s="8">
        <v>10.331125827814567</v>
      </c>
      <c r="L691" s="8">
        <v>10.545555555555556</v>
      </c>
      <c r="M691" s="8">
        <v>11.53</v>
      </c>
      <c r="N691" s="8">
        <v>81.23576158940395</v>
      </c>
      <c r="O691" s="8">
        <v>80.8777777777778</v>
      </c>
      <c r="P691" s="8">
        <v>67.65</v>
      </c>
      <c r="Q691" s="8">
        <v>5.764900662251655</v>
      </c>
      <c r="R691" s="8">
        <v>5.194444444444445</v>
      </c>
      <c r="S691" s="8">
        <v>0.0</v>
      </c>
      <c r="T691" s="8">
        <v>12.27417218543046</v>
      </c>
      <c r="U691" s="8">
        <v>10.179999999999996</v>
      </c>
      <c r="V691" s="8">
        <v>9.379999999999999</v>
      </c>
      <c r="W691" s="8">
        <v>608.1125827814569</v>
      </c>
      <c r="X691" s="8">
        <v>668.5111111111111</v>
      </c>
      <c r="Y691" s="8">
        <v>238.3</v>
      </c>
      <c r="Z691" s="8">
        <v>0.0</v>
      </c>
      <c r="AA691" s="8"/>
      <c r="AB691" s="8"/>
      <c r="AC691" s="8"/>
      <c r="AD691" s="8"/>
      <c r="AE691" s="8"/>
      <c r="AF691" s="8"/>
      <c r="AG691" s="8"/>
      <c r="AH691" s="8">
        <v>0.0</v>
      </c>
      <c r="AI691" s="8">
        <v>0.0</v>
      </c>
      <c r="AJ691" s="8">
        <f t="shared" si="20"/>
        <v>0</v>
      </c>
      <c r="AK691" s="9">
        <v>0.0</v>
      </c>
    </row>
    <row r="692" ht="16.5" customHeight="1">
      <c r="A692" s="4">
        <v>44522.0</v>
      </c>
      <c r="B692" s="5">
        <v>19.1364238410596</v>
      </c>
      <c r="C692" s="5">
        <v>15.363333333333337</v>
      </c>
      <c r="D692" s="5">
        <v>7.85</v>
      </c>
      <c r="E692" s="5">
        <v>24.907947019867564</v>
      </c>
      <c r="F692" s="5">
        <v>21.22777777777777</v>
      </c>
      <c r="G692" s="5">
        <v>14.169999999999998</v>
      </c>
      <c r="H692" s="5">
        <v>14.564900662251663</v>
      </c>
      <c r="I692" s="5">
        <v>10.62888888888889</v>
      </c>
      <c r="J692" s="5">
        <v>2.35</v>
      </c>
      <c r="K692" s="5">
        <v>10.34304635761589</v>
      </c>
      <c r="L692" s="5">
        <v>10.598888888888888</v>
      </c>
      <c r="M692" s="5">
        <v>11.819999999999999</v>
      </c>
      <c r="N692" s="5">
        <v>81.20860927152316</v>
      </c>
      <c r="O692" s="5">
        <v>80.77666666666669</v>
      </c>
      <c r="P692" s="5">
        <v>70.06</v>
      </c>
      <c r="Q692" s="5">
        <v>5.76158940397351</v>
      </c>
      <c r="R692" s="5">
        <v>4.694444444444445</v>
      </c>
      <c r="S692" s="5">
        <v>0.0</v>
      </c>
      <c r="T692" s="5">
        <v>12.241059602649004</v>
      </c>
      <c r="U692" s="5">
        <v>10.18333333333333</v>
      </c>
      <c r="V692" s="5">
        <v>8.98</v>
      </c>
      <c r="W692" s="5">
        <v>607.1523178807947</v>
      </c>
      <c r="X692" s="5">
        <v>664.5777777777778</v>
      </c>
      <c r="Y692" s="5">
        <v>249.1</v>
      </c>
      <c r="Z692" s="5">
        <v>1.82</v>
      </c>
      <c r="AA692" s="5">
        <v>33.0</v>
      </c>
      <c r="AB692" s="5">
        <v>14.0</v>
      </c>
      <c r="AC692" s="5">
        <v>8.0</v>
      </c>
      <c r="AD692" s="5">
        <v>32.0</v>
      </c>
      <c r="AE692" s="5">
        <v>0.0</v>
      </c>
      <c r="AF692" s="5">
        <v>1.0</v>
      </c>
      <c r="AG692" s="5">
        <v>77.0</v>
      </c>
      <c r="AH692" s="5">
        <v>29664.78634087769</v>
      </c>
      <c r="AI692" s="5">
        <v>139500.0</v>
      </c>
      <c r="AJ692" s="5">
        <f t="shared" si="20"/>
        <v>246725741.9</v>
      </c>
      <c r="AK692" s="6">
        <v>2.702363E8</v>
      </c>
    </row>
    <row r="693" ht="16.5" customHeight="1">
      <c r="A693" s="7">
        <v>44523.0</v>
      </c>
      <c r="B693" s="8">
        <v>19.02781456953642</v>
      </c>
      <c r="C693" s="8">
        <v>15.164444444444444</v>
      </c>
      <c r="D693" s="8">
        <v>7.8199999999999985</v>
      </c>
      <c r="E693" s="8">
        <v>24.78543046357617</v>
      </c>
      <c r="F693" s="8">
        <v>21.051111111111105</v>
      </c>
      <c r="G693" s="8">
        <v>14.250000000000004</v>
      </c>
      <c r="H693" s="8">
        <v>14.466887417218553</v>
      </c>
      <c r="I693" s="8">
        <v>10.408888888888889</v>
      </c>
      <c r="J693" s="8">
        <v>2.22</v>
      </c>
      <c r="K693" s="8">
        <v>10.318543046357613</v>
      </c>
      <c r="L693" s="8">
        <v>10.642222222222221</v>
      </c>
      <c r="M693" s="8">
        <v>12.03</v>
      </c>
      <c r="N693" s="8">
        <v>81.07086092715228</v>
      </c>
      <c r="O693" s="8">
        <v>80.36555555555557</v>
      </c>
      <c r="P693" s="8">
        <v>70.72</v>
      </c>
      <c r="Q693" s="8">
        <v>5.764900662251655</v>
      </c>
      <c r="R693" s="8">
        <v>4.088888888888889</v>
      </c>
      <c r="S693" s="8">
        <v>0.05</v>
      </c>
      <c r="T693" s="8">
        <v>12.155629139072847</v>
      </c>
      <c r="U693" s="8">
        <v>10.205555555555552</v>
      </c>
      <c r="V693" s="8">
        <v>8.419999999999998</v>
      </c>
      <c r="W693" s="8">
        <v>609.4569536423841</v>
      </c>
      <c r="X693" s="8">
        <v>655.0222222222222</v>
      </c>
      <c r="Y693" s="8">
        <v>302.9</v>
      </c>
      <c r="Z693" s="8">
        <v>1.83</v>
      </c>
      <c r="AA693" s="8">
        <v>13.0</v>
      </c>
      <c r="AB693" s="8">
        <v>9.0</v>
      </c>
      <c r="AC693" s="8">
        <v>6.0</v>
      </c>
      <c r="AD693" s="8">
        <v>22.0</v>
      </c>
      <c r="AE693" s="8">
        <v>0.0</v>
      </c>
      <c r="AF693" s="8">
        <v>0.0</v>
      </c>
      <c r="AG693" s="8">
        <v>43.0</v>
      </c>
      <c r="AH693" s="8">
        <v>30808.08201089654</v>
      </c>
      <c r="AI693" s="8">
        <v>74830.0</v>
      </c>
      <c r="AJ693" s="8">
        <f t="shared" si="20"/>
        <v>129611214.7</v>
      </c>
      <c r="AK693" s="9">
        <v>1.419619E8</v>
      </c>
    </row>
    <row r="694" ht="16.5" customHeight="1">
      <c r="A694" s="4">
        <v>44524.0</v>
      </c>
      <c r="B694" s="5">
        <v>18.885430463576153</v>
      </c>
      <c r="C694" s="5">
        <v>14.92888888888889</v>
      </c>
      <c r="D694" s="5">
        <v>7.219999999999999</v>
      </c>
      <c r="E694" s="5">
        <v>24.606622516556303</v>
      </c>
      <c r="F694" s="5">
        <v>20.81666666666666</v>
      </c>
      <c r="G694" s="5">
        <v>13.299999999999997</v>
      </c>
      <c r="H694" s="5">
        <v>14.34370860927153</v>
      </c>
      <c r="I694" s="5">
        <v>10.165555555555555</v>
      </c>
      <c r="J694" s="5">
        <v>2.06</v>
      </c>
      <c r="K694" s="5">
        <v>10.262913907284764</v>
      </c>
      <c r="L694" s="5">
        <v>10.651111111111112</v>
      </c>
      <c r="M694" s="5">
        <v>11.24</v>
      </c>
      <c r="N694" s="5">
        <v>80.9026490066225</v>
      </c>
      <c r="O694" s="5">
        <v>79.92111111111113</v>
      </c>
      <c r="P694" s="5">
        <v>69.85</v>
      </c>
      <c r="Q694" s="5">
        <v>5.764900662251655</v>
      </c>
      <c r="R694" s="5">
        <v>3.511111111111111</v>
      </c>
      <c r="S694" s="5">
        <v>0.05</v>
      </c>
      <c r="T694" s="5">
        <v>12.086754966887415</v>
      </c>
      <c r="U694" s="5">
        <v>10.277777777777775</v>
      </c>
      <c r="V694" s="5">
        <v>8.09</v>
      </c>
      <c r="W694" s="5">
        <v>605.1456953642385</v>
      </c>
      <c r="X694" s="5">
        <v>639.2444444444444</v>
      </c>
      <c r="Y694" s="5">
        <v>302.9</v>
      </c>
      <c r="Z694" s="5">
        <v>1.86</v>
      </c>
      <c r="AA694" s="5">
        <v>17.0</v>
      </c>
      <c r="AB694" s="5">
        <v>8.0</v>
      </c>
      <c r="AC694" s="5">
        <v>3.0</v>
      </c>
      <c r="AD694" s="5">
        <v>13.0</v>
      </c>
      <c r="AE694" s="5">
        <v>0.0</v>
      </c>
      <c r="AF694" s="5">
        <v>1.0</v>
      </c>
      <c r="AG694" s="5">
        <v>38.0</v>
      </c>
      <c r="AH694" s="5">
        <v>25406.01300202188</v>
      </c>
      <c r="AI694" s="5">
        <v>55330.0</v>
      </c>
      <c r="AJ694" s="5">
        <f t="shared" si="20"/>
        <v>90170345.1</v>
      </c>
      <c r="AK694" s="6">
        <v>9.87627E7</v>
      </c>
    </row>
    <row r="695" ht="16.5" customHeight="1">
      <c r="A695" s="7">
        <v>44525.0</v>
      </c>
      <c r="B695" s="8">
        <v>18.774172185430455</v>
      </c>
      <c r="C695" s="8">
        <v>14.728888888888891</v>
      </c>
      <c r="D695" s="8">
        <v>6.85</v>
      </c>
      <c r="E695" s="8">
        <v>24.486092715231802</v>
      </c>
      <c r="F695" s="8">
        <v>20.595555555555546</v>
      </c>
      <c r="G695" s="8">
        <v>12.54</v>
      </c>
      <c r="H695" s="8">
        <v>14.225165562913917</v>
      </c>
      <c r="I695" s="8">
        <v>9.97</v>
      </c>
      <c r="J695" s="8">
        <v>1.85</v>
      </c>
      <c r="K695" s="8">
        <v>10.260927152317876</v>
      </c>
      <c r="L695" s="8">
        <v>10.625555555555556</v>
      </c>
      <c r="M695" s="8">
        <v>10.690000000000001</v>
      </c>
      <c r="N695" s="8">
        <v>80.72251655629135</v>
      </c>
      <c r="O695" s="8">
        <v>79.5677777777778</v>
      </c>
      <c r="P695" s="8">
        <v>68.22</v>
      </c>
      <c r="Q695" s="8">
        <v>5.71523178807947</v>
      </c>
      <c r="R695" s="8">
        <v>3.511111111111111</v>
      </c>
      <c r="S695" s="8">
        <v>0.05</v>
      </c>
      <c r="T695" s="8">
        <v>12.052980132450328</v>
      </c>
      <c r="U695" s="8">
        <v>10.229999999999999</v>
      </c>
      <c r="V695" s="8">
        <v>8.08</v>
      </c>
      <c r="W695" s="8">
        <v>599.0860927152318</v>
      </c>
      <c r="X695" s="8">
        <v>633.6555555555556</v>
      </c>
      <c r="Y695" s="8">
        <v>274.1</v>
      </c>
      <c r="Z695" s="8">
        <v>1.9</v>
      </c>
      <c r="AA695" s="8">
        <v>18.0</v>
      </c>
      <c r="AB695" s="8">
        <v>8.0</v>
      </c>
      <c r="AC695" s="8">
        <v>5.0</v>
      </c>
      <c r="AD695" s="8">
        <v>19.0</v>
      </c>
      <c r="AE695" s="8">
        <v>0.0</v>
      </c>
      <c r="AF695" s="8">
        <v>0.0</v>
      </c>
      <c r="AG695" s="8">
        <v>49.0</v>
      </c>
      <c r="AH695" s="8">
        <v>27096.37656998608</v>
      </c>
      <c r="AI695" s="8">
        <v>72890.0</v>
      </c>
      <c r="AJ695" s="8">
        <f t="shared" si="20"/>
        <v>120756210.3</v>
      </c>
      <c r="AK695" s="9">
        <v>1.322631E8</v>
      </c>
    </row>
    <row r="696" ht="16.5" customHeight="1">
      <c r="A696" s="4">
        <v>44526.0</v>
      </c>
      <c r="B696" s="5">
        <v>18.68145695364237</v>
      </c>
      <c r="C696" s="5">
        <v>14.57666666666667</v>
      </c>
      <c r="D696" s="5">
        <v>6.720000000000001</v>
      </c>
      <c r="E696" s="5">
        <v>24.374834437086104</v>
      </c>
      <c r="F696" s="5">
        <v>20.463333333333324</v>
      </c>
      <c r="G696" s="5">
        <v>12.089999999999998</v>
      </c>
      <c r="H696" s="5">
        <v>14.12516556291391</v>
      </c>
      <c r="I696" s="5">
        <v>9.781111111111112</v>
      </c>
      <c r="J696" s="5">
        <v>1.73</v>
      </c>
      <c r="K696" s="5">
        <v>10.249668874172183</v>
      </c>
      <c r="L696" s="5">
        <v>10.68222222222222</v>
      </c>
      <c r="M696" s="5">
        <v>10.36</v>
      </c>
      <c r="N696" s="5">
        <v>80.53907284768209</v>
      </c>
      <c r="O696" s="5">
        <v>79.16555555555558</v>
      </c>
      <c r="P696" s="5">
        <v>67.37</v>
      </c>
      <c r="Q696" s="5">
        <v>5.7052980132450335</v>
      </c>
      <c r="R696" s="5">
        <v>3.438888888888889</v>
      </c>
      <c r="S696" s="5">
        <v>0.1</v>
      </c>
      <c r="T696" s="5">
        <v>12.003311258278142</v>
      </c>
      <c r="U696" s="5">
        <v>10.297777777777776</v>
      </c>
      <c r="V696" s="5">
        <v>7.9799999999999995</v>
      </c>
      <c r="W696" s="5">
        <v>593.6026490066225</v>
      </c>
      <c r="X696" s="5">
        <v>623.7111111111111</v>
      </c>
      <c r="Y696" s="5">
        <v>305.2</v>
      </c>
      <c r="Z696" s="5">
        <v>2.03</v>
      </c>
      <c r="AA696" s="5">
        <v>25.0</v>
      </c>
      <c r="AB696" s="5">
        <v>8.0</v>
      </c>
      <c r="AC696" s="5">
        <v>5.0</v>
      </c>
      <c r="AD696" s="5">
        <v>22.0</v>
      </c>
      <c r="AE696" s="5">
        <v>0.0</v>
      </c>
      <c r="AF696" s="5">
        <v>0.0</v>
      </c>
      <c r="AG696" s="5">
        <v>49.0</v>
      </c>
      <c r="AH696" s="5">
        <v>27479.37565853698</v>
      </c>
      <c r="AI696" s="5">
        <v>68390.0</v>
      </c>
      <c r="AJ696" s="5">
        <f t="shared" si="20"/>
        <v>118113714.4</v>
      </c>
      <c r="AK696" s="6">
        <v>1.293688E8</v>
      </c>
    </row>
    <row r="697" ht="16.5" customHeight="1">
      <c r="A697" s="7">
        <v>44527.0</v>
      </c>
      <c r="B697" s="8">
        <v>18.576158940397338</v>
      </c>
      <c r="C697" s="8">
        <v>14.39666666666667</v>
      </c>
      <c r="D697" s="8">
        <v>6.600000000000001</v>
      </c>
      <c r="E697" s="8">
        <v>24.254304635761606</v>
      </c>
      <c r="F697" s="8">
        <v>20.248888888888878</v>
      </c>
      <c r="G697" s="8">
        <v>11.559999999999999</v>
      </c>
      <c r="H697" s="8">
        <v>14.021854304635767</v>
      </c>
      <c r="I697" s="8">
        <v>9.616666666666669</v>
      </c>
      <c r="J697" s="8">
        <v>1.92</v>
      </c>
      <c r="K697" s="8">
        <v>10.232450331125825</v>
      </c>
      <c r="L697" s="8">
        <v>10.632222222222222</v>
      </c>
      <c r="M697" s="8">
        <v>9.639999999999997</v>
      </c>
      <c r="N697" s="8">
        <v>80.26026490066224</v>
      </c>
      <c r="O697" s="8">
        <v>78.73222222222223</v>
      </c>
      <c r="P697" s="8">
        <v>64.85000000000001</v>
      </c>
      <c r="Q697" s="8">
        <v>5.629139072847682</v>
      </c>
      <c r="R697" s="8">
        <v>3.438888888888889</v>
      </c>
      <c r="S697" s="8">
        <v>0.1</v>
      </c>
      <c r="T697" s="8">
        <v>11.980132450331123</v>
      </c>
      <c r="U697" s="8">
        <v>10.237777777777776</v>
      </c>
      <c r="V697" s="8">
        <v>7.92</v>
      </c>
      <c r="W697" s="8">
        <v>585.8145695364238</v>
      </c>
      <c r="X697" s="8">
        <v>616.2666666666667</v>
      </c>
      <c r="Y697" s="8">
        <v>261.0</v>
      </c>
      <c r="Z697" s="8">
        <v>1.74</v>
      </c>
      <c r="AA697" s="8">
        <v>8.0</v>
      </c>
      <c r="AB697" s="8">
        <v>8.0</v>
      </c>
      <c r="AC697" s="8">
        <v>5.0</v>
      </c>
      <c r="AD697" s="8">
        <v>22.0</v>
      </c>
      <c r="AE697" s="8">
        <v>0.0</v>
      </c>
      <c r="AF697" s="8">
        <v>0.0</v>
      </c>
      <c r="AG697" s="8">
        <v>43.0</v>
      </c>
      <c r="AH697" s="8">
        <v>29575.92148221393</v>
      </c>
      <c r="AI697" s="8">
        <v>36140.0</v>
      </c>
      <c r="AJ697" s="8">
        <f t="shared" si="20"/>
        <v>62650060</v>
      </c>
      <c r="AK697" s="9">
        <v>6.862E7</v>
      </c>
    </row>
    <row r="698" ht="16.5" customHeight="1">
      <c r="A698" s="4">
        <v>44528.0</v>
      </c>
      <c r="B698" s="5">
        <v>18.4456953642384</v>
      </c>
      <c r="C698" s="5">
        <v>14.194444444444446</v>
      </c>
      <c r="D698" s="5">
        <v>6.270000000000001</v>
      </c>
      <c r="E698" s="5">
        <v>24.129139072847696</v>
      </c>
      <c r="F698" s="5">
        <v>20.0711111111111</v>
      </c>
      <c r="G698" s="5">
        <v>11.239999999999998</v>
      </c>
      <c r="H698" s="5">
        <v>13.893377483443713</v>
      </c>
      <c r="I698" s="5">
        <v>9.381111111111114</v>
      </c>
      <c r="J698" s="5">
        <v>1.75</v>
      </c>
      <c r="K698" s="5">
        <v>10.23576158940397</v>
      </c>
      <c r="L698" s="5">
        <v>10.69</v>
      </c>
      <c r="M698" s="5">
        <v>9.489999999999998</v>
      </c>
      <c r="N698" s="5">
        <v>80.0960264900662</v>
      </c>
      <c r="O698" s="5">
        <v>78.37555555555558</v>
      </c>
      <c r="P698" s="5">
        <v>64.08000000000001</v>
      </c>
      <c r="Q698" s="5">
        <v>5.629139072847682</v>
      </c>
      <c r="R698" s="5">
        <v>3.3222222222222224</v>
      </c>
      <c r="S698" s="5">
        <v>0.1</v>
      </c>
      <c r="T698" s="5">
        <v>11.91125827814569</v>
      </c>
      <c r="U698" s="5">
        <v>10.246666666666666</v>
      </c>
      <c r="V698" s="5">
        <v>7.849999999999999</v>
      </c>
      <c r="W698" s="5">
        <v>582.158940397351</v>
      </c>
      <c r="X698" s="5">
        <v>609.1888888888889</v>
      </c>
      <c r="Y698" s="5">
        <v>242.9</v>
      </c>
      <c r="Z698" s="5">
        <v>0.0</v>
      </c>
      <c r="AA698" s="5"/>
      <c r="AB698" s="5"/>
      <c r="AC698" s="5"/>
      <c r="AD698" s="5"/>
      <c r="AE698" s="5"/>
      <c r="AF698" s="5"/>
      <c r="AG698" s="5"/>
      <c r="AH698" s="5">
        <v>0.0</v>
      </c>
      <c r="AI698" s="5">
        <v>0.0</v>
      </c>
      <c r="AJ698" s="5">
        <f t="shared" si="20"/>
        <v>0</v>
      </c>
      <c r="AK698" s="6">
        <v>0.0</v>
      </c>
    </row>
    <row r="699" ht="16.5" customHeight="1">
      <c r="A699" s="7">
        <v>44529.0</v>
      </c>
      <c r="B699" s="8">
        <v>18.321854304635753</v>
      </c>
      <c r="C699" s="8">
        <v>14.000000000000005</v>
      </c>
      <c r="D699" s="8">
        <v>5.7200000000000015</v>
      </c>
      <c r="E699" s="8">
        <v>24.031125827814588</v>
      </c>
      <c r="F699" s="8">
        <v>19.9111111111111</v>
      </c>
      <c r="G699" s="8">
        <v>10.779999999999998</v>
      </c>
      <c r="H699" s="8">
        <v>13.740397350993382</v>
      </c>
      <c r="I699" s="8">
        <v>9.153333333333336</v>
      </c>
      <c r="J699" s="8">
        <v>1.27</v>
      </c>
      <c r="K699" s="8">
        <v>10.290728476821188</v>
      </c>
      <c r="L699" s="8">
        <v>10.757777777777777</v>
      </c>
      <c r="M699" s="8">
        <v>9.51</v>
      </c>
      <c r="N699" s="8">
        <v>79.92251655629136</v>
      </c>
      <c r="O699" s="8">
        <v>78.11222222222224</v>
      </c>
      <c r="P699" s="8">
        <v>63.21</v>
      </c>
      <c r="Q699" s="8">
        <v>5.629139072847682</v>
      </c>
      <c r="R699" s="8">
        <v>3.3222222222222224</v>
      </c>
      <c r="S699" s="8">
        <v>0.1</v>
      </c>
      <c r="T699" s="8">
        <v>11.931125827814565</v>
      </c>
      <c r="U699" s="8">
        <v>10.263333333333334</v>
      </c>
      <c r="V699" s="8">
        <v>8.01</v>
      </c>
      <c r="W699" s="8">
        <v>580.4304635761589</v>
      </c>
      <c r="X699" s="8">
        <v>605.8222222222222</v>
      </c>
      <c r="Y699" s="8">
        <v>247.9</v>
      </c>
      <c r="Z699" s="8">
        <v>2.14</v>
      </c>
      <c r="AA699" s="8">
        <v>17.0</v>
      </c>
      <c r="AB699" s="8">
        <v>10.0</v>
      </c>
      <c r="AC699" s="8">
        <v>4.0</v>
      </c>
      <c r="AD699" s="8">
        <v>17.0</v>
      </c>
      <c r="AE699" s="8">
        <v>0.0</v>
      </c>
      <c r="AF699" s="8">
        <v>0.0</v>
      </c>
      <c r="AG699" s="8">
        <v>37.0</v>
      </c>
      <c r="AH699" s="8">
        <v>25065.75542300591</v>
      </c>
      <c r="AI699" s="8">
        <v>55670.0</v>
      </c>
      <c r="AJ699" s="8">
        <f t="shared" si="20"/>
        <v>106299220.5</v>
      </c>
      <c r="AK699" s="9">
        <v>1.164285E8</v>
      </c>
    </row>
    <row r="700" ht="16.5" customHeight="1">
      <c r="A700" s="4">
        <v>44530.0</v>
      </c>
      <c r="B700" s="5">
        <v>18.18278145695363</v>
      </c>
      <c r="C700" s="5">
        <v>13.810000000000004</v>
      </c>
      <c r="D700" s="5">
        <v>4.940000000000001</v>
      </c>
      <c r="E700" s="5">
        <v>23.903311258278162</v>
      </c>
      <c r="F700" s="5">
        <v>19.765555555555544</v>
      </c>
      <c r="G700" s="5">
        <v>10.29</v>
      </c>
      <c r="H700" s="5">
        <v>13.594701986754972</v>
      </c>
      <c r="I700" s="5">
        <v>8.914444444444447</v>
      </c>
      <c r="J700" s="5">
        <v>0.29999999999999993</v>
      </c>
      <c r="K700" s="5">
        <v>10.308609271523176</v>
      </c>
      <c r="L700" s="5">
        <v>10.851111111111111</v>
      </c>
      <c r="M700" s="5">
        <v>9.99</v>
      </c>
      <c r="N700" s="5">
        <v>79.80066225165561</v>
      </c>
      <c r="O700" s="5">
        <v>77.79555555555558</v>
      </c>
      <c r="P700" s="5">
        <v>61.46</v>
      </c>
      <c r="Q700" s="5">
        <v>5.629139072847682</v>
      </c>
      <c r="R700" s="5">
        <v>3.1555555555555554</v>
      </c>
      <c r="S700" s="5">
        <v>0.1</v>
      </c>
      <c r="T700" s="5">
        <v>11.839735099337744</v>
      </c>
      <c r="U700" s="5">
        <v>10.30888888888889</v>
      </c>
      <c r="V700" s="5">
        <v>8.2</v>
      </c>
      <c r="W700" s="5">
        <v>578.4105960264901</v>
      </c>
      <c r="X700" s="5">
        <v>600.0777777777778</v>
      </c>
      <c r="Y700" s="5">
        <v>228.8</v>
      </c>
      <c r="Z700" s="5">
        <v>1.97</v>
      </c>
      <c r="AA700" s="5">
        <v>9.0</v>
      </c>
      <c r="AB700" s="5">
        <v>7.0</v>
      </c>
      <c r="AC700" s="5">
        <v>5.0</v>
      </c>
      <c r="AD700" s="5">
        <v>17.0</v>
      </c>
      <c r="AE700" s="5">
        <v>0.0</v>
      </c>
      <c r="AF700" s="5">
        <v>0.0</v>
      </c>
      <c r="AG700" s="5">
        <v>30.0</v>
      </c>
      <c r="AH700" s="5">
        <v>27450.4488895484</v>
      </c>
      <c r="AI700" s="5">
        <v>41990.0</v>
      </c>
      <c r="AJ700" s="5">
        <f t="shared" si="20"/>
        <v>72792577</v>
      </c>
      <c r="AK700" s="6">
        <v>7.9729E7</v>
      </c>
    </row>
    <row r="701" ht="16.5" customHeight="1">
      <c r="A701" s="7">
        <v>44531.0</v>
      </c>
      <c r="B701" s="8">
        <v>18.055629139072835</v>
      </c>
      <c r="C701" s="8">
        <v>13.636666666666668</v>
      </c>
      <c r="D701" s="8">
        <v>4.430000000000001</v>
      </c>
      <c r="E701" s="8">
        <v>23.76357615894041</v>
      </c>
      <c r="F701" s="8">
        <v>19.614444444444434</v>
      </c>
      <c r="G701" s="8">
        <v>9.440000000000001</v>
      </c>
      <c r="H701" s="8">
        <v>13.480794701986762</v>
      </c>
      <c r="I701" s="8">
        <v>8.725555555555557</v>
      </c>
      <c r="J701" s="8">
        <v>0.06999999999999999</v>
      </c>
      <c r="K701" s="8">
        <v>10.282781456953638</v>
      </c>
      <c r="L701" s="8">
        <v>10.888888888888886</v>
      </c>
      <c r="M701" s="8">
        <v>9.370000000000001</v>
      </c>
      <c r="N701" s="8">
        <v>79.82185430463574</v>
      </c>
      <c r="O701" s="8">
        <v>77.62111111111113</v>
      </c>
      <c r="P701" s="8">
        <v>61.33999999999999</v>
      </c>
      <c r="Q701" s="8">
        <v>5.774834437086093</v>
      </c>
      <c r="R701" s="8">
        <v>2.2222222222222223</v>
      </c>
      <c r="S701" s="8">
        <v>2.3</v>
      </c>
      <c r="T701" s="8">
        <v>11.724503311258273</v>
      </c>
      <c r="U701" s="8">
        <v>10.277777777777779</v>
      </c>
      <c r="V701" s="8">
        <v>7.360000000000001</v>
      </c>
      <c r="W701" s="8">
        <v>582.0066225165563</v>
      </c>
      <c r="X701" s="8">
        <v>596.4777777777778</v>
      </c>
      <c r="Y701" s="8">
        <v>245.8</v>
      </c>
      <c r="Z701" s="8">
        <v>0.0</v>
      </c>
      <c r="AA701" s="8"/>
      <c r="AB701" s="8"/>
      <c r="AC701" s="8"/>
      <c r="AD701" s="8"/>
      <c r="AE701" s="8"/>
      <c r="AF701" s="8"/>
      <c r="AG701" s="8"/>
      <c r="AH701" s="8">
        <v>0.0</v>
      </c>
      <c r="AI701" s="8">
        <v>0.0</v>
      </c>
      <c r="AJ701" s="8">
        <f t="shared" ref="AJ701:AJ731" si="21">AK701*0.914</f>
        <v>0</v>
      </c>
      <c r="AK701" s="9">
        <v>0.0</v>
      </c>
    </row>
    <row r="702" ht="16.5" customHeight="1">
      <c r="A702" s="4">
        <v>44532.0</v>
      </c>
      <c r="B702" s="5">
        <v>17.91456953642383</v>
      </c>
      <c r="C702" s="5">
        <v>13.398888888888889</v>
      </c>
      <c r="D702" s="5">
        <v>3.5099999999999993</v>
      </c>
      <c r="E702" s="5">
        <v>23.617880794702003</v>
      </c>
      <c r="F702" s="5">
        <v>19.35999999999999</v>
      </c>
      <c r="G702" s="5">
        <v>8.209999999999999</v>
      </c>
      <c r="H702" s="5">
        <v>13.340397350993385</v>
      </c>
      <c r="I702" s="5">
        <v>8.503333333333336</v>
      </c>
      <c r="J702" s="5">
        <v>-0.6799999999999999</v>
      </c>
      <c r="K702" s="5">
        <v>10.277483443708606</v>
      </c>
      <c r="L702" s="5">
        <v>10.856666666666666</v>
      </c>
      <c r="M702" s="5">
        <v>8.89</v>
      </c>
      <c r="N702" s="5">
        <v>79.53509933774832</v>
      </c>
      <c r="O702" s="5">
        <v>77.19888888888892</v>
      </c>
      <c r="P702" s="5">
        <v>57.709999999999994</v>
      </c>
      <c r="Q702" s="5">
        <v>5.370860927152318</v>
      </c>
      <c r="R702" s="5">
        <v>2.2111111111111112</v>
      </c>
      <c r="S702" s="5">
        <v>2.3</v>
      </c>
      <c r="T702" s="5">
        <v>11.774172185430459</v>
      </c>
      <c r="U702" s="5">
        <v>10.284444444444444</v>
      </c>
      <c r="V702" s="5">
        <v>7.950000000000001</v>
      </c>
      <c r="W702" s="5">
        <v>575.8278145695364</v>
      </c>
      <c r="X702" s="5">
        <v>585.7</v>
      </c>
      <c r="Y702" s="5">
        <v>192.2</v>
      </c>
      <c r="Z702" s="5">
        <v>0.0</v>
      </c>
      <c r="AA702" s="5"/>
      <c r="AB702" s="5"/>
      <c r="AC702" s="5"/>
      <c r="AD702" s="5"/>
      <c r="AE702" s="5"/>
      <c r="AF702" s="5"/>
      <c r="AG702" s="5"/>
      <c r="AH702" s="5">
        <v>0.0</v>
      </c>
      <c r="AI702" s="5">
        <v>0.0</v>
      </c>
      <c r="AJ702" s="5">
        <f t="shared" si="21"/>
        <v>0</v>
      </c>
      <c r="AK702" s="6">
        <v>0.0</v>
      </c>
    </row>
    <row r="703" ht="16.5" customHeight="1">
      <c r="A703" s="7">
        <v>44533.0</v>
      </c>
      <c r="B703" s="8">
        <v>17.763576158940385</v>
      </c>
      <c r="C703" s="8">
        <v>13.16777777777778</v>
      </c>
      <c r="D703" s="8">
        <v>3.05</v>
      </c>
      <c r="E703" s="8">
        <v>23.47483443708611</v>
      </c>
      <c r="F703" s="8">
        <v>19.114444444444434</v>
      </c>
      <c r="G703" s="8">
        <v>7.8</v>
      </c>
      <c r="H703" s="8">
        <v>13.185430463576164</v>
      </c>
      <c r="I703" s="8">
        <v>8.27888888888889</v>
      </c>
      <c r="J703" s="8">
        <v>-1.1199999999999999</v>
      </c>
      <c r="K703" s="8">
        <v>10.28940397350993</v>
      </c>
      <c r="L703" s="8">
        <v>10.835555555555553</v>
      </c>
      <c r="M703" s="8">
        <v>8.92</v>
      </c>
      <c r="N703" s="8">
        <v>79.2801324503311</v>
      </c>
      <c r="O703" s="8">
        <v>76.84222222222225</v>
      </c>
      <c r="P703" s="8">
        <v>56.73</v>
      </c>
      <c r="Q703" s="8">
        <v>5.142384105960265</v>
      </c>
      <c r="R703" s="8">
        <v>2.2111111111111112</v>
      </c>
      <c r="S703" s="8">
        <v>2.3</v>
      </c>
      <c r="T703" s="8">
        <v>11.805960264900657</v>
      </c>
      <c r="U703" s="8">
        <v>10.235555555555557</v>
      </c>
      <c r="V703" s="8">
        <v>8.45</v>
      </c>
      <c r="W703" s="8">
        <v>569.5761589403974</v>
      </c>
      <c r="X703" s="8">
        <v>574.6777777777778</v>
      </c>
      <c r="Y703" s="8">
        <v>138.4</v>
      </c>
      <c r="Z703" s="8">
        <v>0.0</v>
      </c>
      <c r="AA703" s="8"/>
      <c r="AB703" s="8"/>
      <c r="AC703" s="8"/>
      <c r="AD703" s="8"/>
      <c r="AE703" s="8"/>
      <c r="AF703" s="8"/>
      <c r="AG703" s="8"/>
      <c r="AH703" s="8">
        <v>0.0</v>
      </c>
      <c r="AI703" s="8">
        <v>0.0</v>
      </c>
      <c r="AJ703" s="8">
        <f t="shared" si="21"/>
        <v>0</v>
      </c>
      <c r="AK703" s="9">
        <v>0.0</v>
      </c>
    </row>
    <row r="704" ht="16.5" customHeight="1">
      <c r="A704" s="4">
        <v>44534.0</v>
      </c>
      <c r="B704" s="5">
        <v>17.62384105960264</v>
      </c>
      <c r="C704" s="5">
        <v>12.974444444444446</v>
      </c>
      <c r="D704" s="5">
        <v>3.1899999999999995</v>
      </c>
      <c r="E704" s="5">
        <v>23.337748344370876</v>
      </c>
      <c r="F704" s="5">
        <v>18.895555555555546</v>
      </c>
      <c r="G704" s="5">
        <v>8.15</v>
      </c>
      <c r="H704" s="5">
        <v>13.041721854304642</v>
      </c>
      <c r="I704" s="5">
        <v>8.10888888888889</v>
      </c>
      <c r="J704" s="5">
        <v>-1.13</v>
      </c>
      <c r="K704" s="5">
        <v>10.296026490066222</v>
      </c>
      <c r="L704" s="5">
        <v>10.786666666666665</v>
      </c>
      <c r="M704" s="5">
        <v>9.280000000000001</v>
      </c>
      <c r="N704" s="5">
        <v>79.11655629139071</v>
      </c>
      <c r="O704" s="5">
        <v>76.56111111111115</v>
      </c>
      <c r="P704" s="5">
        <v>56.779999999999994</v>
      </c>
      <c r="Q704" s="5">
        <v>5.145695364238411</v>
      </c>
      <c r="R704" s="5">
        <v>2.2333333333333334</v>
      </c>
      <c r="S704" s="5">
        <v>2.5</v>
      </c>
      <c r="T704" s="5">
        <v>11.783443708609267</v>
      </c>
      <c r="U704" s="5">
        <v>10.183333333333335</v>
      </c>
      <c r="V704" s="5">
        <v>8.59</v>
      </c>
      <c r="W704" s="5">
        <v>570.7549668874173</v>
      </c>
      <c r="X704" s="5">
        <v>571.2777777777778</v>
      </c>
      <c r="Y704" s="5">
        <v>170.2</v>
      </c>
      <c r="Z704" s="5">
        <v>0.0</v>
      </c>
      <c r="AA704" s="5"/>
      <c r="AB704" s="5"/>
      <c r="AC704" s="5"/>
      <c r="AD704" s="5"/>
      <c r="AE704" s="5"/>
      <c r="AF704" s="5"/>
      <c r="AG704" s="5"/>
      <c r="AH704" s="5">
        <v>0.0</v>
      </c>
      <c r="AI704" s="5">
        <v>0.0</v>
      </c>
      <c r="AJ704" s="5">
        <f t="shared" si="21"/>
        <v>0</v>
      </c>
      <c r="AK704" s="6">
        <v>0.0</v>
      </c>
    </row>
    <row r="705" ht="16.5" customHeight="1">
      <c r="A705" s="7">
        <v>44535.0</v>
      </c>
      <c r="B705" s="8">
        <v>17.4774834437086</v>
      </c>
      <c r="C705" s="8">
        <v>12.775555555555558</v>
      </c>
      <c r="D705" s="8">
        <v>2.9099999999999997</v>
      </c>
      <c r="E705" s="8">
        <v>23.194039735099352</v>
      </c>
      <c r="F705" s="8">
        <v>18.677777777777766</v>
      </c>
      <c r="G705" s="8">
        <v>7.959999999999999</v>
      </c>
      <c r="H705" s="8">
        <v>12.892052980132455</v>
      </c>
      <c r="I705" s="8">
        <v>7.930000000000001</v>
      </c>
      <c r="J705" s="8">
        <v>-1.39</v>
      </c>
      <c r="K705" s="8">
        <v>10.301986754966885</v>
      </c>
      <c r="L705" s="8">
        <v>10.74777777777778</v>
      </c>
      <c r="M705" s="8">
        <v>9.35</v>
      </c>
      <c r="N705" s="8">
        <v>78.84039735099336</v>
      </c>
      <c r="O705" s="8">
        <v>76.1955555555556</v>
      </c>
      <c r="P705" s="8">
        <v>55.660000000000004</v>
      </c>
      <c r="Q705" s="8">
        <v>5.129139072847682</v>
      </c>
      <c r="R705" s="8">
        <v>2.2333333333333334</v>
      </c>
      <c r="S705" s="8">
        <v>2.5</v>
      </c>
      <c r="T705" s="8">
        <v>11.759602649006618</v>
      </c>
      <c r="U705" s="8">
        <v>10.141111111111112</v>
      </c>
      <c r="V705" s="8">
        <v>8.790000000000001</v>
      </c>
      <c r="W705" s="8">
        <v>564.2913907284768</v>
      </c>
      <c r="X705" s="8">
        <v>565.9777777777778</v>
      </c>
      <c r="Y705" s="8">
        <v>166.0</v>
      </c>
      <c r="Z705" s="8">
        <v>0.0</v>
      </c>
      <c r="AA705" s="8"/>
      <c r="AB705" s="8"/>
      <c r="AC705" s="8"/>
      <c r="AD705" s="8"/>
      <c r="AE705" s="8"/>
      <c r="AF705" s="8"/>
      <c r="AG705" s="8"/>
      <c r="AH705" s="8">
        <v>0.0</v>
      </c>
      <c r="AI705" s="8">
        <v>0.0</v>
      </c>
      <c r="AJ705" s="8">
        <f t="shared" si="21"/>
        <v>0</v>
      </c>
      <c r="AK705" s="9">
        <v>0.0</v>
      </c>
    </row>
    <row r="706" ht="16.5" customHeight="1">
      <c r="A706" s="4">
        <v>44536.0</v>
      </c>
      <c r="B706" s="5">
        <v>17.332450331125816</v>
      </c>
      <c r="C706" s="5">
        <v>12.57</v>
      </c>
      <c r="D706" s="5">
        <v>2.35</v>
      </c>
      <c r="E706" s="5">
        <v>23.086092715231803</v>
      </c>
      <c r="F706" s="5">
        <v>18.505555555555542</v>
      </c>
      <c r="G706" s="5">
        <v>7.8</v>
      </c>
      <c r="H706" s="5">
        <v>12.72582781456954</v>
      </c>
      <c r="I706" s="5">
        <v>7.707777777777778</v>
      </c>
      <c r="J706" s="5">
        <v>-2.0200000000000005</v>
      </c>
      <c r="K706" s="5">
        <v>10.36026490066225</v>
      </c>
      <c r="L706" s="5">
        <v>10.79777777777778</v>
      </c>
      <c r="M706" s="5">
        <v>9.82</v>
      </c>
      <c r="N706" s="5">
        <v>78.6960264900662</v>
      </c>
      <c r="O706" s="5">
        <v>76.10333333333338</v>
      </c>
      <c r="P706" s="5">
        <v>56.89000000000001</v>
      </c>
      <c r="Q706" s="5">
        <v>4.71523178807947</v>
      </c>
      <c r="R706" s="5">
        <v>2.227777777777778</v>
      </c>
      <c r="S706" s="5">
        <v>2.45</v>
      </c>
      <c r="T706" s="5">
        <v>11.774834437086088</v>
      </c>
      <c r="U706" s="5">
        <v>10.09888888888889</v>
      </c>
      <c r="V706" s="5">
        <v>8.74</v>
      </c>
      <c r="W706" s="5">
        <v>556.7350993377484</v>
      </c>
      <c r="X706" s="5">
        <v>560.4444444444445</v>
      </c>
      <c r="Y706" s="5">
        <v>131.6</v>
      </c>
      <c r="Z706" s="5">
        <v>0.0</v>
      </c>
      <c r="AA706" s="5"/>
      <c r="AB706" s="5"/>
      <c r="AC706" s="5"/>
      <c r="AD706" s="5"/>
      <c r="AE706" s="5"/>
      <c r="AF706" s="5"/>
      <c r="AG706" s="5"/>
      <c r="AH706" s="5">
        <v>0.0</v>
      </c>
      <c r="AI706" s="5">
        <v>0.0</v>
      </c>
      <c r="AJ706" s="5">
        <f t="shared" si="21"/>
        <v>0</v>
      </c>
      <c r="AK706" s="6">
        <v>0.0</v>
      </c>
    </row>
    <row r="707" ht="16.5" customHeight="1">
      <c r="A707" s="7">
        <v>44537.0</v>
      </c>
      <c r="B707" s="8">
        <v>17.195364238410587</v>
      </c>
      <c r="C707" s="8">
        <v>12.403333333333332</v>
      </c>
      <c r="D707" s="8">
        <v>2.21</v>
      </c>
      <c r="E707" s="8">
        <v>22.97417218543048</v>
      </c>
      <c r="F707" s="8">
        <v>18.4211111111111</v>
      </c>
      <c r="G707" s="8">
        <v>8.16</v>
      </c>
      <c r="H707" s="8">
        <v>12.568874172185435</v>
      </c>
      <c r="I707" s="8">
        <v>7.481111111111112</v>
      </c>
      <c r="J707" s="8">
        <v>-2.55</v>
      </c>
      <c r="K707" s="8">
        <v>10.40529801324503</v>
      </c>
      <c r="L707" s="8">
        <v>10.940000000000001</v>
      </c>
      <c r="M707" s="8">
        <v>10.709999999999999</v>
      </c>
      <c r="N707" s="8">
        <v>78.59470198675494</v>
      </c>
      <c r="O707" s="8">
        <v>75.81111111111115</v>
      </c>
      <c r="P707" s="8">
        <v>59.73</v>
      </c>
      <c r="Q707" s="8">
        <v>4.258278145695364</v>
      </c>
      <c r="R707" s="8">
        <v>1.8611111111111112</v>
      </c>
      <c r="S707" s="8">
        <v>2.45</v>
      </c>
      <c r="T707" s="8">
        <v>11.731788079470194</v>
      </c>
      <c r="U707" s="8">
        <v>10.185555555555556</v>
      </c>
      <c r="V707" s="8">
        <v>8.66</v>
      </c>
      <c r="W707" s="8">
        <v>552.8079470198676</v>
      </c>
      <c r="X707" s="8">
        <v>545.0777777777778</v>
      </c>
      <c r="Y707" s="8">
        <v>136.3</v>
      </c>
      <c r="Z707" s="8">
        <v>0.0</v>
      </c>
      <c r="AA707" s="8"/>
      <c r="AB707" s="8"/>
      <c r="AC707" s="8"/>
      <c r="AD707" s="8"/>
      <c r="AE707" s="8"/>
      <c r="AF707" s="8"/>
      <c r="AG707" s="8"/>
      <c r="AH707" s="8">
        <v>0.0</v>
      </c>
      <c r="AI707" s="8">
        <v>0.0</v>
      </c>
      <c r="AJ707" s="8">
        <f t="shared" si="21"/>
        <v>0</v>
      </c>
      <c r="AK707" s="9">
        <v>0.0</v>
      </c>
    </row>
    <row r="708" ht="16.5" customHeight="1">
      <c r="A708" s="4">
        <v>44538.0</v>
      </c>
      <c r="B708" s="5">
        <v>17.076821192052975</v>
      </c>
      <c r="C708" s="5">
        <v>12.22111111111111</v>
      </c>
      <c r="D708" s="5">
        <v>2.4800000000000004</v>
      </c>
      <c r="E708" s="5">
        <v>22.884105960264915</v>
      </c>
      <c r="F708" s="5">
        <v>18.26333333333332</v>
      </c>
      <c r="G708" s="5">
        <v>8.54</v>
      </c>
      <c r="H708" s="5">
        <v>12.423178807947025</v>
      </c>
      <c r="I708" s="5">
        <v>7.27</v>
      </c>
      <c r="J708" s="5">
        <v>-2.4400000000000004</v>
      </c>
      <c r="K708" s="5">
        <v>10.460927152317877</v>
      </c>
      <c r="L708" s="5">
        <v>10.993333333333334</v>
      </c>
      <c r="M708" s="5">
        <v>10.98</v>
      </c>
      <c r="N708" s="5">
        <v>78.44900662251652</v>
      </c>
      <c r="O708" s="5">
        <v>75.63111111111115</v>
      </c>
      <c r="P708" s="5">
        <v>60.94</v>
      </c>
      <c r="Q708" s="5">
        <v>4.003311258278146</v>
      </c>
      <c r="R708" s="5">
        <v>1.8611111111111112</v>
      </c>
      <c r="S708" s="5">
        <v>2.45</v>
      </c>
      <c r="T708" s="5">
        <v>11.70993377483443</v>
      </c>
      <c r="U708" s="5">
        <v>10.076666666666668</v>
      </c>
      <c r="V708" s="5">
        <v>8.509999999999998</v>
      </c>
      <c r="W708" s="5">
        <v>547.6423841059602</v>
      </c>
      <c r="X708" s="5">
        <v>536.3222222222222</v>
      </c>
      <c r="Y708" s="5">
        <v>146.3</v>
      </c>
      <c r="Z708" s="5">
        <v>0.0</v>
      </c>
      <c r="AA708" s="5"/>
      <c r="AB708" s="5"/>
      <c r="AC708" s="5"/>
      <c r="AD708" s="5"/>
      <c r="AE708" s="5"/>
      <c r="AF708" s="5"/>
      <c r="AG708" s="5"/>
      <c r="AH708" s="5">
        <v>0.0</v>
      </c>
      <c r="AI708" s="5">
        <v>0.0</v>
      </c>
      <c r="AJ708" s="5">
        <f t="shared" si="21"/>
        <v>0</v>
      </c>
      <c r="AK708" s="6">
        <v>0.0</v>
      </c>
    </row>
    <row r="709" ht="16.5" customHeight="1">
      <c r="A709" s="7">
        <v>44539.0</v>
      </c>
      <c r="B709" s="8">
        <v>16.95099337748344</v>
      </c>
      <c r="C709" s="8">
        <v>12.044444444444448</v>
      </c>
      <c r="D709" s="8">
        <v>2.6</v>
      </c>
      <c r="E709" s="8">
        <v>22.770198675496705</v>
      </c>
      <c r="F709" s="8">
        <v>18.09222222222221</v>
      </c>
      <c r="G709" s="8">
        <v>8.58</v>
      </c>
      <c r="H709" s="8">
        <v>12.28940397350994</v>
      </c>
      <c r="I709" s="8">
        <v>7.0955555555555545</v>
      </c>
      <c r="J709" s="8">
        <v>-2.08</v>
      </c>
      <c r="K709" s="8">
        <v>10.480794701986751</v>
      </c>
      <c r="L709" s="8">
        <v>10.996666666666668</v>
      </c>
      <c r="M709" s="8">
        <v>10.66</v>
      </c>
      <c r="N709" s="8">
        <v>78.35827814569534</v>
      </c>
      <c r="O709" s="8">
        <v>75.52333333333338</v>
      </c>
      <c r="P709" s="8">
        <v>62.56</v>
      </c>
      <c r="Q709" s="8">
        <v>3.9139072847682117</v>
      </c>
      <c r="R709" s="8">
        <v>1.8611111111111112</v>
      </c>
      <c r="S709" s="8">
        <v>2.45</v>
      </c>
      <c r="T709" s="8">
        <v>11.676821192052975</v>
      </c>
      <c r="U709" s="8">
        <v>10.005555555555556</v>
      </c>
      <c r="V709" s="8">
        <v>8.429999999999998</v>
      </c>
      <c r="W709" s="8">
        <v>542.8543046357615</v>
      </c>
      <c r="X709" s="8">
        <v>534.2888888888889</v>
      </c>
      <c r="Y709" s="8">
        <v>175.6</v>
      </c>
      <c r="Z709" s="8">
        <v>0.0</v>
      </c>
      <c r="AA709" s="8"/>
      <c r="AB709" s="8"/>
      <c r="AC709" s="8"/>
      <c r="AD709" s="8"/>
      <c r="AE709" s="8"/>
      <c r="AF709" s="8"/>
      <c r="AG709" s="8"/>
      <c r="AH709" s="8">
        <v>0.0</v>
      </c>
      <c r="AI709" s="8">
        <v>0.0</v>
      </c>
      <c r="AJ709" s="8">
        <f t="shared" si="21"/>
        <v>0</v>
      </c>
      <c r="AK709" s="9">
        <v>0.0</v>
      </c>
    </row>
    <row r="710" ht="16.5" customHeight="1">
      <c r="A710" s="4">
        <v>44540.0</v>
      </c>
      <c r="B710" s="5">
        <v>16.831125827814564</v>
      </c>
      <c r="C710" s="5">
        <v>11.864444444444448</v>
      </c>
      <c r="D710" s="5">
        <v>2.6999999999999997</v>
      </c>
      <c r="E710" s="5">
        <v>22.650331125827833</v>
      </c>
      <c r="F710" s="5">
        <v>17.912222222222212</v>
      </c>
      <c r="G710" s="5">
        <v>8.42</v>
      </c>
      <c r="H710" s="5">
        <v>12.145033112582787</v>
      </c>
      <c r="I710" s="5">
        <v>6.898888888888887</v>
      </c>
      <c r="J710" s="5">
        <v>-1.8800000000000001</v>
      </c>
      <c r="K710" s="5">
        <v>10.505298013245032</v>
      </c>
      <c r="L710" s="5">
        <v>11.013333333333334</v>
      </c>
      <c r="M710" s="5">
        <v>10.3</v>
      </c>
      <c r="N710" s="5">
        <v>78.27814569536422</v>
      </c>
      <c r="O710" s="5">
        <v>75.45222222222228</v>
      </c>
      <c r="P710" s="5">
        <v>64.78</v>
      </c>
      <c r="Q710" s="5">
        <v>3.880794701986755</v>
      </c>
      <c r="R710" s="5">
        <v>1.8611111111111112</v>
      </c>
      <c r="S710" s="5">
        <v>2.45</v>
      </c>
      <c r="T710" s="5">
        <v>11.654304635761585</v>
      </c>
      <c r="U710" s="5">
        <v>9.934444444444445</v>
      </c>
      <c r="V710" s="5">
        <v>8.1</v>
      </c>
      <c r="W710" s="5">
        <v>536.2913907284768</v>
      </c>
      <c r="X710" s="5">
        <v>529.1888888888889</v>
      </c>
      <c r="Y710" s="5">
        <v>194.9</v>
      </c>
      <c r="Z710" s="5">
        <v>1.8</v>
      </c>
      <c r="AA710" s="5">
        <v>22.0</v>
      </c>
      <c r="AB710" s="5">
        <v>9.0</v>
      </c>
      <c r="AC710" s="5">
        <v>4.0</v>
      </c>
      <c r="AD710" s="5">
        <v>15.0</v>
      </c>
      <c r="AE710" s="5">
        <v>0.0</v>
      </c>
      <c r="AF710" s="5">
        <v>0.0</v>
      </c>
      <c r="AG710" s="5">
        <v>43.0</v>
      </c>
      <c r="AH710" s="5">
        <v>29569.19582319012</v>
      </c>
      <c r="AI710" s="5">
        <v>94190.0</v>
      </c>
      <c r="AJ710" s="5">
        <f t="shared" si="21"/>
        <v>187176604.9</v>
      </c>
      <c r="AK710" s="6">
        <v>2.04788408E8</v>
      </c>
    </row>
    <row r="711" ht="16.5" customHeight="1">
      <c r="A711" s="7">
        <v>44541.0</v>
      </c>
      <c r="B711" s="8">
        <v>16.704635761589397</v>
      </c>
      <c r="C711" s="8">
        <v>11.694444444444446</v>
      </c>
      <c r="D711" s="8">
        <v>2.96</v>
      </c>
      <c r="E711" s="8">
        <v>22.500662251655644</v>
      </c>
      <c r="F711" s="8">
        <v>17.706666666666656</v>
      </c>
      <c r="G711" s="8">
        <v>8.67</v>
      </c>
      <c r="H711" s="8">
        <v>12.021192052980137</v>
      </c>
      <c r="I711" s="8">
        <v>6.722222222222222</v>
      </c>
      <c r="J711" s="8">
        <v>-1.9100000000000001</v>
      </c>
      <c r="K711" s="8">
        <v>10.479470198675493</v>
      </c>
      <c r="L711" s="8">
        <v>10.984444444444446</v>
      </c>
      <c r="M711" s="8">
        <v>10.58</v>
      </c>
      <c r="N711" s="8">
        <v>78.27814569536422</v>
      </c>
      <c r="O711" s="8">
        <v>75.42888888888893</v>
      </c>
      <c r="P711" s="8">
        <v>64.96000000000001</v>
      </c>
      <c r="Q711" s="8">
        <v>3.880794701986755</v>
      </c>
      <c r="R711" s="8">
        <v>1.8611111111111112</v>
      </c>
      <c r="S711" s="8">
        <v>0.25</v>
      </c>
      <c r="T711" s="8">
        <v>11.525827814569531</v>
      </c>
      <c r="U711" s="8">
        <v>9.774444444444445</v>
      </c>
      <c r="V711" s="8">
        <v>8.469999999999999</v>
      </c>
      <c r="W711" s="8">
        <v>535.1258278145696</v>
      </c>
      <c r="X711" s="8">
        <v>528.6555555555556</v>
      </c>
      <c r="Y711" s="8">
        <v>154.2</v>
      </c>
      <c r="Z711" s="8">
        <v>2.27</v>
      </c>
      <c r="AA711" s="8">
        <v>15.0</v>
      </c>
      <c r="AB711" s="8">
        <v>5.0</v>
      </c>
      <c r="AC711" s="8">
        <v>3.0</v>
      </c>
      <c r="AD711" s="8">
        <v>12.0</v>
      </c>
      <c r="AE711" s="8">
        <v>0.0</v>
      </c>
      <c r="AF711" s="8">
        <v>0.0</v>
      </c>
      <c r="AG711" s="8">
        <v>34.0</v>
      </c>
      <c r="AH711" s="8">
        <v>33489.49414318909</v>
      </c>
      <c r="AI711" s="8">
        <v>26640.0</v>
      </c>
      <c r="AJ711" s="8">
        <f t="shared" si="21"/>
        <v>54254126</v>
      </c>
      <c r="AK711" s="9">
        <v>5.9359E7</v>
      </c>
    </row>
    <row r="712" ht="16.5" customHeight="1">
      <c r="A712" s="4">
        <v>44542.0</v>
      </c>
      <c r="B712" s="5">
        <v>16.576158940397345</v>
      </c>
      <c r="C712" s="5">
        <v>11.528888888888893</v>
      </c>
      <c r="D712" s="5">
        <v>3.7600000000000002</v>
      </c>
      <c r="E712" s="5">
        <v>22.35761589403975</v>
      </c>
      <c r="F712" s="5">
        <v>17.506666666666657</v>
      </c>
      <c r="G712" s="5">
        <v>9.72</v>
      </c>
      <c r="H712" s="5">
        <v>11.893377483443714</v>
      </c>
      <c r="I712" s="5">
        <v>6.589999999999998</v>
      </c>
      <c r="J712" s="5">
        <v>-1.3000000000000003</v>
      </c>
      <c r="K712" s="5">
        <v>10.464238410596025</v>
      </c>
      <c r="L712" s="5">
        <v>10.916666666666668</v>
      </c>
      <c r="M712" s="5">
        <v>11.02</v>
      </c>
      <c r="N712" s="5">
        <v>78.21523178807946</v>
      </c>
      <c r="O712" s="5">
        <v>75.33777777777783</v>
      </c>
      <c r="P712" s="5">
        <v>67.67</v>
      </c>
      <c r="Q712" s="5">
        <v>3.880794701986755</v>
      </c>
      <c r="R712" s="5">
        <v>1.8611111111111112</v>
      </c>
      <c r="S712" s="5">
        <v>0.25</v>
      </c>
      <c r="T712" s="5">
        <v>11.458940397350988</v>
      </c>
      <c r="U712" s="5">
        <v>9.644444444444444</v>
      </c>
      <c r="V712" s="5">
        <v>8.059999999999999</v>
      </c>
      <c r="W712" s="5">
        <v>531.8940397350993</v>
      </c>
      <c r="X712" s="5">
        <v>522.6444444444444</v>
      </c>
      <c r="Y712" s="5">
        <v>154.2</v>
      </c>
      <c r="Z712" s="5">
        <v>0.0</v>
      </c>
      <c r="AA712" s="5"/>
      <c r="AB712" s="5"/>
      <c r="AC712" s="5"/>
      <c r="AD712" s="5"/>
      <c r="AE712" s="5"/>
      <c r="AF712" s="5"/>
      <c r="AG712" s="5"/>
      <c r="AH712" s="5">
        <v>0.0</v>
      </c>
      <c r="AI712" s="5">
        <v>0.0</v>
      </c>
      <c r="AJ712" s="5">
        <f t="shared" si="21"/>
        <v>0</v>
      </c>
      <c r="AK712" s="6">
        <v>0.0</v>
      </c>
    </row>
    <row r="713" ht="16.5" customHeight="1">
      <c r="A713" s="7">
        <v>44543.0</v>
      </c>
      <c r="B713" s="8">
        <v>16.425165562913904</v>
      </c>
      <c r="C713" s="8">
        <v>11.344444444444447</v>
      </c>
      <c r="D713" s="8">
        <v>4.2</v>
      </c>
      <c r="E713" s="8">
        <v>22.193377483443722</v>
      </c>
      <c r="F713" s="8">
        <v>17.3211111111111</v>
      </c>
      <c r="G713" s="8">
        <v>10.05</v>
      </c>
      <c r="H713" s="8">
        <v>11.721854304635768</v>
      </c>
      <c r="I713" s="8">
        <v>6.377777777777778</v>
      </c>
      <c r="J713" s="8">
        <v>-1.19</v>
      </c>
      <c r="K713" s="8">
        <v>10.471523178807946</v>
      </c>
      <c r="L713" s="8">
        <v>10.943333333333333</v>
      </c>
      <c r="M713" s="8">
        <v>11.24</v>
      </c>
      <c r="N713" s="8">
        <v>77.99999999999997</v>
      </c>
      <c r="O713" s="8">
        <v>74.99333333333337</v>
      </c>
      <c r="P713" s="8">
        <v>67.80999999999999</v>
      </c>
      <c r="Q713" s="8">
        <v>3.880794701986755</v>
      </c>
      <c r="R713" s="8">
        <v>1.8611111111111112</v>
      </c>
      <c r="S713" s="8">
        <v>0.2</v>
      </c>
      <c r="T713" s="8">
        <v>11.39668874172185</v>
      </c>
      <c r="U713" s="8">
        <v>9.622222222222222</v>
      </c>
      <c r="V713" s="8">
        <v>7.7299999999999995</v>
      </c>
      <c r="W713" s="8">
        <v>529.4370860927153</v>
      </c>
      <c r="X713" s="8">
        <v>520.0</v>
      </c>
      <c r="Y713" s="8">
        <v>154.2</v>
      </c>
      <c r="Z713" s="8">
        <v>2.05</v>
      </c>
      <c r="AA713" s="8">
        <v>34.0</v>
      </c>
      <c r="AB713" s="8">
        <v>11.0</v>
      </c>
      <c r="AC713" s="8">
        <v>5.0</v>
      </c>
      <c r="AD713" s="8">
        <v>20.0</v>
      </c>
      <c r="AE713" s="8">
        <v>0.0</v>
      </c>
      <c r="AF713" s="8">
        <v>2.0</v>
      </c>
      <c r="AG713" s="8">
        <v>54.0</v>
      </c>
      <c r="AH713" s="8">
        <v>31054.60792684038</v>
      </c>
      <c r="AI713" s="8">
        <v>119980.0</v>
      </c>
      <c r="AJ713" s="8">
        <f t="shared" si="21"/>
        <v>239632154.4</v>
      </c>
      <c r="AK713" s="9">
        <v>2.621796E8</v>
      </c>
    </row>
    <row r="714" ht="16.5" customHeight="1">
      <c r="A714" s="4">
        <v>44544.0</v>
      </c>
      <c r="B714" s="5">
        <v>16.24238410596026</v>
      </c>
      <c r="C714" s="5">
        <v>11.112222222222226</v>
      </c>
      <c r="D714" s="5">
        <v>3.81</v>
      </c>
      <c r="E714" s="5">
        <v>21.9973509933775</v>
      </c>
      <c r="F714" s="5">
        <v>17.092222222222215</v>
      </c>
      <c r="G714" s="5">
        <v>9.82</v>
      </c>
      <c r="H714" s="5">
        <v>11.53443708609272</v>
      </c>
      <c r="I714" s="5">
        <v>6.132222222222222</v>
      </c>
      <c r="J714" s="5">
        <v>-1.7399999999999998</v>
      </c>
      <c r="K714" s="5">
        <v>10.462913907284767</v>
      </c>
      <c r="L714" s="5">
        <v>10.96</v>
      </c>
      <c r="M714" s="5">
        <v>11.560000000000002</v>
      </c>
      <c r="N714" s="5">
        <v>77.69205298013243</v>
      </c>
      <c r="O714" s="5">
        <v>74.55333333333337</v>
      </c>
      <c r="P714" s="5">
        <v>66.16</v>
      </c>
      <c r="Q714" s="5">
        <v>3.880794701986755</v>
      </c>
      <c r="R714" s="5">
        <v>1.8611111111111112</v>
      </c>
      <c r="S714" s="5">
        <v>0.0</v>
      </c>
      <c r="T714" s="5">
        <v>11.374834437086088</v>
      </c>
      <c r="U714" s="5">
        <v>9.6</v>
      </c>
      <c r="V714" s="5">
        <v>7.720000000000001</v>
      </c>
      <c r="W714" s="5">
        <v>524.2516556291391</v>
      </c>
      <c r="X714" s="5">
        <v>511.8888888888889</v>
      </c>
      <c r="Y714" s="5">
        <v>122.4</v>
      </c>
      <c r="Z714" s="5">
        <v>1.79</v>
      </c>
      <c r="AA714" s="5">
        <v>16.0</v>
      </c>
      <c r="AB714" s="5">
        <v>6.0</v>
      </c>
      <c r="AC714" s="5">
        <v>5.0</v>
      </c>
      <c r="AD714" s="5">
        <v>15.0</v>
      </c>
      <c r="AE714" s="5">
        <v>0.0</v>
      </c>
      <c r="AF714" s="5">
        <v>1.0</v>
      </c>
      <c r="AG714" s="5">
        <v>37.0</v>
      </c>
      <c r="AH714" s="5">
        <v>31521.51051247494</v>
      </c>
      <c r="AI714" s="5">
        <v>74340.0</v>
      </c>
      <c r="AJ714" s="5">
        <f t="shared" si="21"/>
        <v>136630752.4</v>
      </c>
      <c r="AK714" s="6">
        <v>1.494866E8</v>
      </c>
    </row>
    <row r="715" ht="16.5" customHeight="1">
      <c r="A715" s="7">
        <v>44545.0</v>
      </c>
      <c r="B715" s="8">
        <v>16.073509933774826</v>
      </c>
      <c r="C715" s="8">
        <v>10.901111111111113</v>
      </c>
      <c r="D715" s="8">
        <v>3.7000000000000006</v>
      </c>
      <c r="E715" s="8">
        <v>21.821192052980148</v>
      </c>
      <c r="F715" s="8">
        <v>16.871111111111098</v>
      </c>
      <c r="G715" s="8">
        <v>9.889999999999999</v>
      </c>
      <c r="H715" s="8">
        <v>11.352317880794708</v>
      </c>
      <c r="I715" s="8">
        <v>5.908888888888888</v>
      </c>
      <c r="J715" s="8">
        <v>-2.19</v>
      </c>
      <c r="K715" s="8">
        <v>10.468874172185428</v>
      </c>
      <c r="L715" s="8">
        <v>10.962222222222222</v>
      </c>
      <c r="M715" s="8">
        <v>12.08</v>
      </c>
      <c r="N715" s="8">
        <v>77.58741721854302</v>
      </c>
      <c r="O715" s="8">
        <v>74.4155555555556</v>
      </c>
      <c r="P715" s="8">
        <v>67.76</v>
      </c>
      <c r="Q715" s="8">
        <v>3.880794701986755</v>
      </c>
      <c r="R715" s="8">
        <v>1.8611111111111112</v>
      </c>
      <c r="S715" s="8">
        <v>0.0</v>
      </c>
      <c r="T715" s="8">
        <v>11.283443708609267</v>
      </c>
      <c r="U715" s="8">
        <v>9.545555555555554</v>
      </c>
      <c r="V715" s="8">
        <v>7.720000000000001</v>
      </c>
      <c r="W715" s="8">
        <v>523.2516556291391</v>
      </c>
      <c r="X715" s="8">
        <v>507.74444444444447</v>
      </c>
      <c r="Y715" s="8">
        <v>144.1</v>
      </c>
      <c r="Z715" s="8">
        <v>1.82</v>
      </c>
      <c r="AA715" s="8">
        <v>19.0</v>
      </c>
      <c r="AB715" s="8">
        <v>7.0</v>
      </c>
      <c r="AC715" s="8">
        <v>5.0</v>
      </c>
      <c r="AD715" s="8">
        <v>22.0</v>
      </c>
      <c r="AE715" s="8">
        <v>0.0</v>
      </c>
      <c r="AF715" s="8">
        <v>1.0</v>
      </c>
      <c r="AG715" s="8">
        <v>49.0</v>
      </c>
      <c r="AH715" s="8">
        <v>33155.46083909123</v>
      </c>
      <c r="AI715" s="8">
        <v>85380.0</v>
      </c>
      <c r="AJ715" s="8">
        <f t="shared" si="21"/>
        <v>166105698.6</v>
      </c>
      <c r="AK715" s="9">
        <v>1.817349E8</v>
      </c>
    </row>
    <row r="716" ht="16.5" customHeight="1">
      <c r="A716" s="4">
        <v>44546.0</v>
      </c>
      <c r="B716" s="5">
        <v>15.935099337748333</v>
      </c>
      <c r="C716" s="5">
        <v>10.733333333333336</v>
      </c>
      <c r="D716" s="5">
        <v>4.000000000000001</v>
      </c>
      <c r="E716" s="5">
        <v>21.68278145695366</v>
      </c>
      <c r="F716" s="5">
        <v>16.691111111111102</v>
      </c>
      <c r="G716" s="5">
        <v>9.83</v>
      </c>
      <c r="H716" s="5">
        <v>11.223178807947024</v>
      </c>
      <c r="I716" s="5">
        <v>5.776666666666666</v>
      </c>
      <c r="J716" s="5">
        <v>-1.6099999999999999</v>
      </c>
      <c r="K716" s="5">
        <v>10.459602649006621</v>
      </c>
      <c r="L716" s="5">
        <v>10.914444444444444</v>
      </c>
      <c r="M716" s="5">
        <v>11.440000000000001</v>
      </c>
      <c r="N716" s="5">
        <v>77.62781456953641</v>
      </c>
      <c r="O716" s="5">
        <v>74.49333333333337</v>
      </c>
      <c r="P716" s="5">
        <v>69.3</v>
      </c>
      <c r="Q716" s="5">
        <v>3.884105960264901</v>
      </c>
      <c r="R716" s="5">
        <v>1.8666666666666667</v>
      </c>
      <c r="S716" s="5">
        <v>0.05</v>
      </c>
      <c r="T716" s="5">
        <v>11.187417218543041</v>
      </c>
      <c r="U716" s="5">
        <v>9.41111111111111</v>
      </c>
      <c r="V716" s="5">
        <v>7.0200000000000005</v>
      </c>
      <c r="W716" s="5">
        <v>530.5496688741722</v>
      </c>
      <c r="X716" s="5">
        <v>518.2333333333333</v>
      </c>
      <c r="Y716" s="5">
        <v>286.8</v>
      </c>
      <c r="Z716" s="5">
        <v>1.75</v>
      </c>
      <c r="AA716" s="5">
        <v>20.0</v>
      </c>
      <c r="AB716" s="5">
        <v>7.0</v>
      </c>
      <c r="AC716" s="5">
        <v>4.0</v>
      </c>
      <c r="AD716" s="5">
        <v>18.0</v>
      </c>
      <c r="AE716" s="5">
        <v>0.0</v>
      </c>
      <c r="AF716" s="5">
        <v>0.0</v>
      </c>
      <c r="AG716" s="5">
        <v>48.0</v>
      </c>
      <c r="AH716" s="5">
        <v>34949.04014986485</v>
      </c>
      <c r="AI716" s="5">
        <v>89810.0</v>
      </c>
      <c r="AJ716" s="5">
        <f t="shared" si="21"/>
        <v>175517882.3</v>
      </c>
      <c r="AK716" s="6">
        <v>1.92032694E8</v>
      </c>
    </row>
    <row r="717" ht="16.5" customHeight="1">
      <c r="A717" s="7">
        <v>44547.0</v>
      </c>
      <c r="B717" s="8">
        <v>15.806622516556281</v>
      </c>
      <c r="C717" s="8">
        <v>10.601111111111114</v>
      </c>
      <c r="D717" s="8">
        <v>4.26</v>
      </c>
      <c r="E717" s="8">
        <v>21.537748344370875</v>
      </c>
      <c r="F717" s="8">
        <v>16.57777777777777</v>
      </c>
      <c r="G717" s="8">
        <v>9.639999999999999</v>
      </c>
      <c r="H717" s="8">
        <v>11.092052980132456</v>
      </c>
      <c r="I717" s="8">
        <v>5.628888888888887</v>
      </c>
      <c r="J717" s="8">
        <v>-1.1600000000000001</v>
      </c>
      <c r="K717" s="8">
        <v>10.44569536423841</v>
      </c>
      <c r="L717" s="8">
        <v>10.94888888888889</v>
      </c>
      <c r="M717" s="8">
        <v>10.8</v>
      </c>
      <c r="N717" s="8">
        <v>77.50728476821192</v>
      </c>
      <c r="O717" s="8">
        <v>74.13666666666671</v>
      </c>
      <c r="P717" s="8">
        <v>68.28</v>
      </c>
      <c r="Q717" s="8">
        <v>3.877483443708609</v>
      </c>
      <c r="R717" s="8">
        <v>1.6666666666666667</v>
      </c>
      <c r="S717" s="8">
        <v>0.05</v>
      </c>
      <c r="T717" s="8">
        <v>11.09735099337748</v>
      </c>
      <c r="U717" s="8">
        <v>9.414444444444444</v>
      </c>
      <c r="V717" s="8">
        <v>6.590000000000001</v>
      </c>
      <c r="W717" s="8">
        <v>532.3973509933775</v>
      </c>
      <c r="X717" s="8">
        <v>508.26666666666665</v>
      </c>
      <c r="Y717" s="8">
        <v>333.6</v>
      </c>
      <c r="Z717" s="8">
        <v>1.96</v>
      </c>
      <c r="AA717" s="8">
        <v>17.0</v>
      </c>
      <c r="AB717" s="8">
        <v>8.0</v>
      </c>
      <c r="AC717" s="8">
        <v>4.0</v>
      </c>
      <c r="AD717" s="8">
        <v>19.0</v>
      </c>
      <c r="AE717" s="8">
        <v>0.0</v>
      </c>
      <c r="AF717" s="8">
        <v>2.0</v>
      </c>
      <c r="AG717" s="8">
        <v>42.0</v>
      </c>
      <c r="AH717" s="8">
        <v>29684.87702583446</v>
      </c>
      <c r="AI717" s="8">
        <v>80935.0</v>
      </c>
      <c r="AJ717" s="8">
        <f t="shared" si="21"/>
        <v>157538502.4</v>
      </c>
      <c r="AK717" s="9">
        <v>1.723616E8</v>
      </c>
    </row>
    <row r="718" ht="16.5" customHeight="1">
      <c r="A718" s="4">
        <v>44548.0</v>
      </c>
      <c r="B718" s="5">
        <v>15.622516556291378</v>
      </c>
      <c r="C718" s="5">
        <v>10.374444444444448</v>
      </c>
      <c r="D718" s="5">
        <v>3.5199999999999996</v>
      </c>
      <c r="E718" s="5">
        <v>21.380794701986765</v>
      </c>
      <c r="F718" s="5">
        <v>16.367777777777768</v>
      </c>
      <c r="G718" s="5">
        <v>8.98</v>
      </c>
      <c r="H718" s="5">
        <v>10.884105960264908</v>
      </c>
      <c r="I718" s="5">
        <v>5.385555555555556</v>
      </c>
      <c r="J718" s="5">
        <v>-1.9600000000000002</v>
      </c>
      <c r="K718" s="5">
        <v>10.496688741721854</v>
      </c>
      <c r="L718" s="5">
        <v>10.982222222222223</v>
      </c>
      <c r="M718" s="5">
        <v>10.94</v>
      </c>
      <c r="N718" s="5">
        <v>77.2344370860927</v>
      </c>
      <c r="O718" s="5">
        <v>73.62444444444448</v>
      </c>
      <c r="P718" s="5">
        <v>65.49</v>
      </c>
      <c r="Q718" s="5">
        <v>3.877483443708609</v>
      </c>
      <c r="R718" s="5">
        <v>1.6666666666666667</v>
      </c>
      <c r="S718" s="5">
        <v>0.05</v>
      </c>
      <c r="T718" s="5">
        <v>11.04304635761589</v>
      </c>
      <c r="U718" s="5">
        <v>9.347777777777777</v>
      </c>
      <c r="V718" s="5">
        <v>6.530000000000001</v>
      </c>
      <c r="W718" s="5">
        <v>529.615894039735</v>
      </c>
      <c r="X718" s="5">
        <v>499.44444444444446</v>
      </c>
      <c r="Y718" s="5">
        <v>323.6</v>
      </c>
      <c r="Z718" s="5">
        <v>2.51</v>
      </c>
      <c r="AA718" s="5">
        <v>13.0</v>
      </c>
      <c r="AB718" s="5">
        <v>4.0</v>
      </c>
      <c r="AC718" s="5">
        <v>3.0</v>
      </c>
      <c r="AD718" s="5">
        <v>12.0</v>
      </c>
      <c r="AE718" s="5">
        <v>0.0</v>
      </c>
      <c r="AF718" s="5">
        <v>1.0</v>
      </c>
      <c r="AG718" s="5">
        <v>31.0</v>
      </c>
      <c r="AH718" s="5">
        <v>27913.87792670211</v>
      </c>
      <c r="AI718" s="5">
        <v>21260.0</v>
      </c>
      <c r="AJ718" s="5">
        <f t="shared" si="21"/>
        <v>38199167.6</v>
      </c>
      <c r="AK718" s="6">
        <v>4.17934E7</v>
      </c>
    </row>
    <row r="719" ht="16.5" customHeight="1">
      <c r="A719" s="7">
        <v>44549.0</v>
      </c>
      <c r="B719" s="8">
        <v>15.40728476821191</v>
      </c>
      <c r="C719" s="8">
        <v>10.092222222222226</v>
      </c>
      <c r="D719" s="8">
        <v>2.5199999999999996</v>
      </c>
      <c r="E719" s="8">
        <v>21.171523178807956</v>
      </c>
      <c r="F719" s="8">
        <v>16.079999999999988</v>
      </c>
      <c r="G719" s="8">
        <v>7.869999999999999</v>
      </c>
      <c r="H719" s="8">
        <v>10.65165562913908</v>
      </c>
      <c r="I719" s="8">
        <v>5.101111111111111</v>
      </c>
      <c r="J719" s="8">
        <v>-3.16</v>
      </c>
      <c r="K719" s="8">
        <v>10.519867549668875</v>
      </c>
      <c r="L719" s="8">
        <v>10.97888888888889</v>
      </c>
      <c r="M719" s="8">
        <v>11.03</v>
      </c>
      <c r="N719" s="8">
        <v>77.03112582781455</v>
      </c>
      <c r="O719" s="8">
        <v>73.2655555555556</v>
      </c>
      <c r="P719" s="8">
        <v>62.790000000000006</v>
      </c>
      <c r="Q719" s="8">
        <v>3.877483443708609</v>
      </c>
      <c r="R719" s="8">
        <v>1.6666666666666667</v>
      </c>
      <c r="S719" s="8">
        <v>0.05</v>
      </c>
      <c r="T719" s="8">
        <v>10.978145695364233</v>
      </c>
      <c r="U719" s="8">
        <v>9.242222222222221</v>
      </c>
      <c r="V719" s="8">
        <v>6.56</v>
      </c>
      <c r="W719" s="8">
        <v>529.615894039735</v>
      </c>
      <c r="X719" s="8">
        <v>493.0777777777778</v>
      </c>
      <c r="Y719" s="8">
        <v>289.3</v>
      </c>
      <c r="Z719" s="8">
        <v>0.0</v>
      </c>
      <c r="AA719" s="8"/>
      <c r="AB719" s="8"/>
      <c r="AC719" s="8"/>
      <c r="AD719" s="8"/>
      <c r="AE719" s="8"/>
      <c r="AF719" s="8"/>
      <c r="AG719" s="8"/>
      <c r="AH719" s="8">
        <v>0.0</v>
      </c>
      <c r="AI719" s="8">
        <v>0.0</v>
      </c>
      <c r="AJ719" s="8">
        <f t="shared" si="21"/>
        <v>0</v>
      </c>
      <c r="AK719" s="9">
        <v>0.0</v>
      </c>
    </row>
    <row r="720" ht="16.5" customHeight="1">
      <c r="A720" s="4">
        <v>44550.0</v>
      </c>
      <c r="B720" s="5">
        <v>15.226490066225152</v>
      </c>
      <c r="C720" s="5">
        <v>9.853333333333337</v>
      </c>
      <c r="D720" s="5">
        <v>2.0100000000000002</v>
      </c>
      <c r="E720" s="5">
        <v>20.964900662251665</v>
      </c>
      <c r="F720" s="5">
        <v>15.815555555555544</v>
      </c>
      <c r="G720" s="5">
        <v>7.089999999999998</v>
      </c>
      <c r="H720" s="5">
        <v>10.48079470198676</v>
      </c>
      <c r="I720" s="5">
        <v>4.8744444444444435</v>
      </c>
      <c r="J720" s="5">
        <v>-3.55</v>
      </c>
      <c r="K720" s="5">
        <v>10.484105960264902</v>
      </c>
      <c r="L720" s="5">
        <v>10.941111111111113</v>
      </c>
      <c r="M720" s="5">
        <v>10.64</v>
      </c>
      <c r="N720" s="5">
        <v>76.91258278145695</v>
      </c>
      <c r="O720" s="5">
        <v>73.02222222222225</v>
      </c>
      <c r="P720" s="5">
        <v>60.220000000000006</v>
      </c>
      <c r="Q720" s="5">
        <v>3.880794701986755</v>
      </c>
      <c r="R720" s="5">
        <v>1.6722222222222223</v>
      </c>
      <c r="S720" s="5">
        <v>0.1</v>
      </c>
      <c r="T720" s="5">
        <v>10.885430463576155</v>
      </c>
      <c r="U720" s="5">
        <v>9.172222222222224</v>
      </c>
      <c r="V720" s="5">
        <v>6.9799999999999995</v>
      </c>
      <c r="W720" s="5">
        <v>528.5165562913908</v>
      </c>
      <c r="X720" s="5">
        <v>491.8888888888889</v>
      </c>
      <c r="Y720" s="5">
        <v>286.2</v>
      </c>
      <c r="Z720" s="5">
        <v>1.78</v>
      </c>
      <c r="AA720" s="5">
        <v>10.0</v>
      </c>
      <c r="AB720" s="5">
        <v>4.0</v>
      </c>
      <c r="AC720" s="5">
        <v>2.0</v>
      </c>
      <c r="AD720" s="5">
        <v>9.0</v>
      </c>
      <c r="AE720" s="5">
        <v>0.0</v>
      </c>
      <c r="AF720" s="5">
        <v>0.0</v>
      </c>
      <c r="AG720" s="5">
        <v>24.0</v>
      </c>
      <c r="AH720" s="5">
        <v>36409.09503374521</v>
      </c>
      <c r="AI720" s="5">
        <v>63100.0</v>
      </c>
      <c r="AJ720" s="5">
        <f t="shared" si="21"/>
        <v>150862646.4</v>
      </c>
      <c r="AK720" s="6">
        <v>1.650576E8</v>
      </c>
    </row>
    <row r="721" ht="16.5" customHeight="1">
      <c r="A721" s="7">
        <v>44551.0</v>
      </c>
      <c r="B721" s="8">
        <v>15.074172185430454</v>
      </c>
      <c r="C721" s="8">
        <v>9.66555555555556</v>
      </c>
      <c r="D721" s="8">
        <v>1.72</v>
      </c>
      <c r="E721" s="8">
        <v>20.80728476821193</v>
      </c>
      <c r="F721" s="8">
        <v>15.62777777777777</v>
      </c>
      <c r="G721" s="8">
        <v>7.010000000000001</v>
      </c>
      <c r="H721" s="8">
        <v>10.326490066225169</v>
      </c>
      <c r="I721" s="8">
        <v>4.653333333333332</v>
      </c>
      <c r="J721" s="8">
        <v>-3.91</v>
      </c>
      <c r="K721" s="8">
        <v>10.480794701986754</v>
      </c>
      <c r="L721" s="8">
        <v>10.974444444444446</v>
      </c>
      <c r="M721" s="8">
        <v>10.919999999999998</v>
      </c>
      <c r="N721" s="8">
        <v>76.85033112582781</v>
      </c>
      <c r="O721" s="8">
        <v>72.73111111111115</v>
      </c>
      <c r="P721" s="8">
        <v>58.46</v>
      </c>
      <c r="Q721" s="8">
        <v>3.880794701986755</v>
      </c>
      <c r="R721" s="8">
        <v>1.4833333333333334</v>
      </c>
      <c r="S721" s="8">
        <v>0.1</v>
      </c>
      <c r="T721" s="8">
        <v>10.772185430463573</v>
      </c>
      <c r="U721" s="8">
        <v>9.151111111111113</v>
      </c>
      <c r="V721" s="8">
        <v>7.090000000000001</v>
      </c>
      <c r="W721" s="8">
        <v>527.4370860927153</v>
      </c>
      <c r="X721" s="8">
        <v>484.3333333333333</v>
      </c>
      <c r="Y721" s="8">
        <v>232.4</v>
      </c>
      <c r="Z721" s="8">
        <v>1.59</v>
      </c>
      <c r="AA721" s="8">
        <v>13.0</v>
      </c>
      <c r="AB721" s="8">
        <v>4.0</v>
      </c>
      <c r="AC721" s="8">
        <v>4.0</v>
      </c>
      <c r="AD721" s="8">
        <v>17.0</v>
      </c>
      <c r="AE721" s="8">
        <v>0.0</v>
      </c>
      <c r="AF721" s="8">
        <v>0.0</v>
      </c>
      <c r="AG721" s="8">
        <v>37.0</v>
      </c>
      <c r="AH721" s="8">
        <v>33485.66509927875</v>
      </c>
      <c r="AI721" s="8">
        <v>83460.0</v>
      </c>
      <c r="AJ721" s="8">
        <f t="shared" si="21"/>
        <v>172985011</v>
      </c>
      <c r="AK721" s="9">
        <v>1.892615E8</v>
      </c>
    </row>
    <row r="722" ht="16.5" customHeight="1">
      <c r="A722" s="4">
        <v>44552.0</v>
      </c>
      <c r="B722" s="5">
        <v>14.941059602648995</v>
      </c>
      <c r="C722" s="5">
        <v>9.520000000000007</v>
      </c>
      <c r="D722" s="5">
        <v>1.7</v>
      </c>
      <c r="E722" s="5">
        <v>20.66158940397352</v>
      </c>
      <c r="F722" s="5">
        <v>15.47777777777777</v>
      </c>
      <c r="G722" s="5">
        <v>7.030000000000001</v>
      </c>
      <c r="H722" s="5">
        <v>10.196688741721859</v>
      </c>
      <c r="I722" s="5">
        <v>4.495555555555554</v>
      </c>
      <c r="J722" s="5">
        <v>-4.110000000000001</v>
      </c>
      <c r="K722" s="5">
        <v>10.464900662251654</v>
      </c>
      <c r="L722" s="5">
        <v>10.982222222222225</v>
      </c>
      <c r="M722" s="5">
        <v>11.14</v>
      </c>
      <c r="N722" s="5">
        <v>76.77880794701987</v>
      </c>
      <c r="O722" s="5">
        <v>72.57777777777781</v>
      </c>
      <c r="P722" s="5">
        <v>57.49000000000001</v>
      </c>
      <c r="Q722" s="5">
        <v>3.880794701986755</v>
      </c>
      <c r="R722" s="5">
        <v>1.4444444444444444</v>
      </c>
      <c r="S722" s="5">
        <v>0.1</v>
      </c>
      <c r="T722" s="5">
        <v>10.658278145695359</v>
      </c>
      <c r="U722" s="5">
        <v>9.10666666666667</v>
      </c>
      <c r="V722" s="5">
        <v>7.2700000000000005</v>
      </c>
      <c r="W722" s="5">
        <v>525.0463576158941</v>
      </c>
      <c r="X722" s="5">
        <v>476.3666666666667</v>
      </c>
      <c r="Y722" s="5">
        <v>232.4</v>
      </c>
      <c r="Z722" s="5">
        <v>1.85</v>
      </c>
      <c r="AA722" s="5">
        <v>17.0</v>
      </c>
      <c r="AB722" s="5">
        <v>6.0</v>
      </c>
      <c r="AC722" s="5">
        <v>4.0</v>
      </c>
      <c r="AD722" s="5">
        <v>18.0</v>
      </c>
      <c r="AE722" s="5">
        <v>0.0</v>
      </c>
      <c r="AF722" s="5">
        <v>1.0</v>
      </c>
      <c r="AG722" s="5">
        <v>43.0</v>
      </c>
      <c r="AH722" s="5">
        <v>29966.06402425857</v>
      </c>
      <c r="AI722" s="5">
        <v>90210.0</v>
      </c>
      <c r="AJ722" s="5">
        <f t="shared" si="21"/>
        <v>169768462.2</v>
      </c>
      <c r="AK722" s="6">
        <v>1.857423E8</v>
      </c>
    </row>
    <row r="723" ht="16.5" customHeight="1">
      <c r="A723" s="7">
        <v>44553.0</v>
      </c>
      <c r="B723" s="8">
        <v>14.778807947019855</v>
      </c>
      <c r="C723" s="8">
        <v>9.336666666666671</v>
      </c>
      <c r="D723" s="8">
        <v>1.46</v>
      </c>
      <c r="E723" s="8">
        <v>20.50000000000001</v>
      </c>
      <c r="F723" s="8">
        <v>15.333333333333325</v>
      </c>
      <c r="G723" s="8">
        <v>7.109999999999999</v>
      </c>
      <c r="H723" s="8">
        <v>10.045695364238416</v>
      </c>
      <c r="I723" s="8">
        <v>4.302222222222221</v>
      </c>
      <c r="J723" s="8">
        <v>-4.090000000000001</v>
      </c>
      <c r="K723" s="8">
        <v>10.45430463576159</v>
      </c>
      <c r="L723" s="8">
        <v>11.031111111111112</v>
      </c>
      <c r="M723" s="8">
        <v>11.2</v>
      </c>
      <c r="N723" s="8">
        <v>76.65099337748345</v>
      </c>
      <c r="O723" s="8">
        <v>72.3666666666667</v>
      </c>
      <c r="P723" s="8">
        <v>57.87000000000002</v>
      </c>
      <c r="Q723" s="8">
        <v>3.880794701986755</v>
      </c>
      <c r="R723" s="8">
        <v>1.4444444444444444</v>
      </c>
      <c r="S723" s="8">
        <v>0.1</v>
      </c>
      <c r="T723" s="8">
        <v>10.5887417218543</v>
      </c>
      <c r="U723" s="8">
        <v>9.10777777777778</v>
      </c>
      <c r="V723" s="8">
        <v>7.409999999999999</v>
      </c>
      <c r="W723" s="8">
        <v>522.8211920529801</v>
      </c>
      <c r="X723" s="8">
        <v>475.8666666666667</v>
      </c>
      <c r="Y723" s="8">
        <v>232.4</v>
      </c>
      <c r="Z723" s="8">
        <v>2.03</v>
      </c>
      <c r="AA723" s="8">
        <v>22.0</v>
      </c>
      <c r="AB723" s="8">
        <v>8.0</v>
      </c>
      <c r="AC723" s="8">
        <v>4.0</v>
      </c>
      <c r="AD723" s="8">
        <v>10.0</v>
      </c>
      <c r="AE723" s="8">
        <v>0.0</v>
      </c>
      <c r="AF723" s="8">
        <v>0.0</v>
      </c>
      <c r="AG723" s="8">
        <v>40.0</v>
      </c>
      <c r="AH723" s="8">
        <v>33700.04257776413</v>
      </c>
      <c r="AI723" s="8">
        <v>80130.0</v>
      </c>
      <c r="AJ723" s="8">
        <f t="shared" si="21"/>
        <v>176261335.4</v>
      </c>
      <c r="AK723" s="9">
        <v>1.928461E8</v>
      </c>
    </row>
    <row r="724" ht="16.5" customHeight="1">
      <c r="A724" s="4">
        <v>44554.0</v>
      </c>
      <c r="B724" s="5">
        <v>14.606622516556282</v>
      </c>
      <c r="C724" s="5">
        <v>9.142222222222228</v>
      </c>
      <c r="D724" s="5">
        <v>1.7599999999999998</v>
      </c>
      <c r="E724" s="5">
        <v>20.332450331125838</v>
      </c>
      <c r="F724" s="5">
        <v>15.141111111111107</v>
      </c>
      <c r="G724" s="5">
        <v>7.550000000000002</v>
      </c>
      <c r="H724" s="5">
        <v>9.872185430463583</v>
      </c>
      <c r="I724" s="5">
        <v>4.098888888888887</v>
      </c>
      <c r="J724" s="5">
        <v>-3.8600000000000003</v>
      </c>
      <c r="K724" s="5">
        <v>10.460264900662251</v>
      </c>
      <c r="L724" s="5">
        <v>11.042222222222223</v>
      </c>
      <c r="M724" s="5">
        <v>11.41</v>
      </c>
      <c r="N724" s="5">
        <v>76.53509933774835</v>
      </c>
      <c r="O724" s="5">
        <v>72.10222222222225</v>
      </c>
      <c r="P724" s="5">
        <v>59.720000000000006</v>
      </c>
      <c r="Q724" s="5">
        <v>3.880794701986755</v>
      </c>
      <c r="R724" s="5">
        <v>1.4444444444444444</v>
      </c>
      <c r="S724" s="5">
        <v>0.1</v>
      </c>
      <c r="T724" s="5">
        <v>10.493377483443703</v>
      </c>
      <c r="U724" s="5">
        <v>9.067777777777781</v>
      </c>
      <c r="V724" s="5">
        <v>7.26</v>
      </c>
      <c r="W724" s="5">
        <v>519.8675496688742</v>
      </c>
      <c r="X724" s="5">
        <v>469.23333333333335</v>
      </c>
      <c r="Y724" s="5">
        <v>232.4</v>
      </c>
      <c r="Z724" s="5">
        <v>2.5</v>
      </c>
      <c r="AA724" s="5">
        <v>17.0</v>
      </c>
      <c r="AB724" s="5">
        <v>6.0</v>
      </c>
      <c r="AC724" s="5">
        <v>3.0</v>
      </c>
      <c r="AD724" s="5">
        <v>13.0</v>
      </c>
      <c r="AE724" s="5">
        <v>0.0</v>
      </c>
      <c r="AF724" s="5">
        <v>1.0</v>
      </c>
      <c r="AG724" s="5">
        <v>31.0</v>
      </c>
      <c r="AH724" s="5">
        <v>28248.42842118373</v>
      </c>
      <c r="AI724" s="5">
        <v>47270.0</v>
      </c>
      <c r="AJ724" s="5">
        <f t="shared" si="21"/>
        <v>100202094.2</v>
      </c>
      <c r="AK724" s="6">
        <v>1.096303E8</v>
      </c>
    </row>
    <row r="725" ht="16.5" customHeight="1">
      <c r="A725" s="7">
        <v>44555.0</v>
      </c>
      <c r="B725" s="8">
        <v>14.443046357615886</v>
      </c>
      <c r="C725" s="8">
        <v>8.956666666666674</v>
      </c>
      <c r="D725" s="8">
        <v>1.89</v>
      </c>
      <c r="E725" s="8">
        <v>20.172847682119215</v>
      </c>
      <c r="F725" s="8">
        <v>14.972222222222218</v>
      </c>
      <c r="G725" s="8">
        <v>7.779999999999999</v>
      </c>
      <c r="H725" s="8">
        <v>9.722516556291398</v>
      </c>
      <c r="I725" s="8">
        <v>3.9066666666666645</v>
      </c>
      <c r="J725" s="8">
        <v>-3.4300000000000006</v>
      </c>
      <c r="K725" s="8">
        <v>10.450331125827812</v>
      </c>
      <c r="L725" s="8">
        <v>11.065555555555559</v>
      </c>
      <c r="M725" s="8">
        <v>11.21</v>
      </c>
      <c r="N725" s="8">
        <v>76.48741721854306</v>
      </c>
      <c r="O725" s="8">
        <v>71.91888888888892</v>
      </c>
      <c r="P725" s="8">
        <v>60.18000000000001</v>
      </c>
      <c r="Q725" s="8">
        <v>3.880794701986755</v>
      </c>
      <c r="R725" s="8">
        <v>1.4444444444444444</v>
      </c>
      <c r="S725" s="8">
        <v>0.1</v>
      </c>
      <c r="T725" s="8">
        <v>10.38079470198675</v>
      </c>
      <c r="U725" s="8">
        <v>9.054444444444446</v>
      </c>
      <c r="V725" s="8">
        <v>7.010000000000001</v>
      </c>
      <c r="W725" s="8">
        <v>517.3973509933775</v>
      </c>
      <c r="X725" s="8">
        <v>462.94444444444446</v>
      </c>
      <c r="Y725" s="8">
        <v>210.7</v>
      </c>
      <c r="Z725" s="8">
        <v>2.71</v>
      </c>
      <c r="AA725" s="8">
        <v>8.0</v>
      </c>
      <c r="AB725" s="8">
        <v>3.0</v>
      </c>
      <c r="AC725" s="8">
        <v>2.0</v>
      </c>
      <c r="AD725" s="8">
        <v>2.0</v>
      </c>
      <c r="AE725" s="8">
        <v>0.0</v>
      </c>
      <c r="AF725" s="8">
        <v>1.0</v>
      </c>
      <c r="AG725" s="8">
        <v>13.0</v>
      </c>
      <c r="AH725" s="8">
        <v>32035.52759432899</v>
      </c>
      <c r="AI725" s="8">
        <v>12900.0</v>
      </c>
      <c r="AJ725" s="8">
        <f t="shared" si="21"/>
        <v>33220244</v>
      </c>
      <c r="AK725" s="9">
        <v>3.6346E7</v>
      </c>
    </row>
    <row r="726" ht="16.5" customHeight="1">
      <c r="A726" s="4">
        <v>44556.0</v>
      </c>
      <c r="B726" s="5">
        <v>14.21589403973509</v>
      </c>
      <c r="C726" s="5">
        <v>8.668888888888894</v>
      </c>
      <c r="D726" s="5">
        <v>0.7100000000000001</v>
      </c>
      <c r="E726" s="5">
        <v>19.941059602649013</v>
      </c>
      <c r="F726" s="5">
        <v>14.687777777777768</v>
      </c>
      <c r="G726" s="5">
        <v>6.749999999999998</v>
      </c>
      <c r="H726" s="5">
        <v>9.515231788079477</v>
      </c>
      <c r="I726" s="5">
        <v>3.6266666666666647</v>
      </c>
      <c r="J726" s="5">
        <v>-4.67</v>
      </c>
      <c r="K726" s="5">
        <v>10.425827814569535</v>
      </c>
      <c r="L726" s="5">
        <v>11.061111111111112</v>
      </c>
      <c r="M726" s="5">
        <v>11.42</v>
      </c>
      <c r="N726" s="5">
        <v>76.26622516556293</v>
      </c>
      <c r="O726" s="5">
        <v>71.48333333333335</v>
      </c>
      <c r="P726" s="5">
        <v>55.760000000000005</v>
      </c>
      <c r="Q726" s="5">
        <v>3.880794701986755</v>
      </c>
      <c r="R726" s="5">
        <v>1.4444444444444444</v>
      </c>
      <c r="S726" s="5">
        <v>0.05</v>
      </c>
      <c r="T726" s="5">
        <v>10.286092715231783</v>
      </c>
      <c r="U726" s="5">
        <v>9.031111111111112</v>
      </c>
      <c r="V726" s="5">
        <v>7.840000000000001</v>
      </c>
      <c r="W726" s="5">
        <v>514.2913907284768</v>
      </c>
      <c r="X726" s="5">
        <v>458.27777777777777</v>
      </c>
      <c r="Y726" s="5">
        <v>67.7</v>
      </c>
      <c r="Z726" s="5">
        <v>0.0</v>
      </c>
      <c r="AA726" s="5"/>
      <c r="AB726" s="5"/>
      <c r="AC726" s="5"/>
      <c r="AD726" s="5"/>
      <c r="AE726" s="5"/>
      <c r="AF726" s="5"/>
      <c r="AG726" s="5"/>
      <c r="AH726" s="5">
        <v>0.0</v>
      </c>
      <c r="AI726" s="5">
        <v>0.0</v>
      </c>
      <c r="AJ726" s="5">
        <f t="shared" si="21"/>
        <v>0</v>
      </c>
      <c r="AK726" s="6">
        <v>0.0</v>
      </c>
    </row>
    <row r="727" ht="16.5" customHeight="1">
      <c r="A727" s="7">
        <v>44557.0</v>
      </c>
      <c r="B727" s="8">
        <v>13.961589403973504</v>
      </c>
      <c r="C727" s="8">
        <v>8.337777777777784</v>
      </c>
      <c r="D727" s="8">
        <v>-1.0</v>
      </c>
      <c r="E727" s="8">
        <v>19.66754966887418</v>
      </c>
      <c r="F727" s="8">
        <v>14.33666666666666</v>
      </c>
      <c r="G727" s="8">
        <v>5.04</v>
      </c>
      <c r="H727" s="8">
        <v>9.276158940397357</v>
      </c>
      <c r="I727" s="8">
        <v>3.31222222222222</v>
      </c>
      <c r="J727" s="8">
        <v>-6.299999999999999</v>
      </c>
      <c r="K727" s="8">
        <v>10.391390728476821</v>
      </c>
      <c r="L727" s="8">
        <v>11.024444444444445</v>
      </c>
      <c r="M727" s="8">
        <v>11.34</v>
      </c>
      <c r="N727" s="8">
        <v>76.04238410596028</v>
      </c>
      <c r="O727" s="8">
        <v>71.00111111111113</v>
      </c>
      <c r="P727" s="8">
        <v>53.42999999999999</v>
      </c>
      <c r="Q727" s="8">
        <v>3.880794701986755</v>
      </c>
      <c r="R727" s="8">
        <v>1.4333333333333333</v>
      </c>
      <c r="S727" s="8">
        <v>0.05</v>
      </c>
      <c r="T727" s="8">
        <v>10.18807947019867</v>
      </c>
      <c r="U727" s="8">
        <v>9.000000000000002</v>
      </c>
      <c r="V727" s="8">
        <v>8.34</v>
      </c>
      <c r="W727" s="8">
        <v>512.9801324503311</v>
      </c>
      <c r="X727" s="8">
        <v>449.5444444444444</v>
      </c>
      <c r="Y727" s="8">
        <v>16.2</v>
      </c>
      <c r="Z727" s="8">
        <v>2.34</v>
      </c>
      <c r="AA727" s="8">
        <v>16.0</v>
      </c>
      <c r="AB727" s="8">
        <v>4.0</v>
      </c>
      <c r="AC727" s="8">
        <v>2.0</v>
      </c>
      <c r="AD727" s="8">
        <v>9.0</v>
      </c>
      <c r="AE727" s="8">
        <v>0.0</v>
      </c>
      <c r="AF727" s="8">
        <v>0.0</v>
      </c>
      <c r="AG727" s="8">
        <v>29.0</v>
      </c>
      <c r="AH727" s="8">
        <v>33408.81029599044</v>
      </c>
      <c r="AI727" s="8">
        <v>45220.0</v>
      </c>
      <c r="AJ727" s="8">
        <f t="shared" si="21"/>
        <v>105317569.4</v>
      </c>
      <c r="AK727" s="9">
        <v>1.152271E8</v>
      </c>
    </row>
    <row r="728" ht="16.5" customHeight="1">
      <c r="A728" s="4">
        <v>44558.0</v>
      </c>
      <c r="B728" s="5">
        <v>13.745033112582778</v>
      </c>
      <c r="C728" s="5">
        <v>8.058888888888896</v>
      </c>
      <c r="D728" s="5">
        <v>-1.34</v>
      </c>
      <c r="E728" s="5">
        <v>19.43576158940398</v>
      </c>
      <c r="F728" s="5">
        <v>14.065555555555553</v>
      </c>
      <c r="G728" s="5">
        <v>4.279999999999999</v>
      </c>
      <c r="H728" s="5">
        <v>9.059602649006628</v>
      </c>
      <c r="I728" s="5">
        <v>3.0144444444444427</v>
      </c>
      <c r="J728" s="5">
        <v>-6.480000000000001</v>
      </c>
      <c r="K728" s="5">
        <v>10.376158940397351</v>
      </c>
      <c r="L728" s="5">
        <v>11.051111111111112</v>
      </c>
      <c r="M728" s="5">
        <v>10.760000000000002</v>
      </c>
      <c r="N728" s="5">
        <v>75.84768211920532</v>
      </c>
      <c r="O728" s="5">
        <v>70.57000000000002</v>
      </c>
      <c r="P728" s="5">
        <v>54.11</v>
      </c>
      <c r="Q728" s="5">
        <v>3.880794701986755</v>
      </c>
      <c r="R728" s="5">
        <v>1.4277777777777778</v>
      </c>
      <c r="S728" s="5">
        <v>0.05</v>
      </c>
      <c r="T728" s="5">
        <v>10.11854304635761</v>
      </c>
      <c r="U728" s="5">
        <v>8.994444444444449</v>
      </c>
      <c r="V728" s="5">
        <v>8.46</v>
      </c>
      <c r="W728" s="5">
        <v>511.49006622516555</v>
      </c>
      <c r="X728" s="5">
        <v>438.8777777777778</v>
      </c>
      <c r="Y728" s="5">
        <v>16.2</v>
      </c>
      <c r="Z728" s="5">
        <v>2.09</v>
      </c>
      <c r="AA728" s="5">
        <v>13.0</v>
      </c>
      <c r="AB728" s="5">
        <v>3.0</v>
      </c>
      <c r="AC728" s="5">
        <v>2.0</v>
      </c>
      <c r="AD728" s="5">
        <v>9.0</v>
      </c>
      <c r="AE728" s="5">
        <v>0.0</v>
      </c>
      <c r="AF728" s="5">
        <v>0.0</v>
      </c>
      <c r="AG728" s="5">
        <v>27.0</v>
      </c>
      <c r="AH728" s="5">
        <v>32127.55556651143</v>
      </c>
      <c r="AI728" s="5">
        <v>38440.0</v>
      </c>
      <c r="AJ728" s="5">
        <f t="shared" si="21"/>
        <v>84273907.6</v>
      </c>
      <c r="AK728" s="6">
        <v>9.22034E7</v>
      </c>
    </row>
    <row r="729" ht="16.5" customHeight="1">
      <c r="A729" s="7">
        <v>44559.0</v>
      </c>
      <c r="B729" s="8">
        <v>13.564238410596026</v>
      </c>
      <c r="C729" s="8">
        <v>7.843333333333339</v>
      </c>
      <c r="D729" s="8">
        <v>-0.7800000000000002</v>
      </c>
      <c r="E729" s="8">
        <v>19.239735099337757</v>
      </c>
      <c r="F729" s="8">
        <v>13.867777777777777</v>
      </c>
      <c r="G729" s="8">
        <v>4.5200000000000005</v>
      </c>
      <c r="H729" s="8">
        <v>8.872185430463583</v>
      </c>
      <c r="I729" s="8">
        <v>2.745555555555554</v>
      </c>
      <c r="J729" s="8">
        <v>-5.85</v>
      </c>
      <c r="K729" s="8">
        <v>10.36754966887417</v>
      </c>
      <c r="L729" s="8">
        <v>11.122222222222222</v>
      </c>
      <c r="M729" s="8">
        <v>10.370000000000001</v>
      </c>
      <c r="N729" s="8">
        <v>75.68410596026492</v>
      </c>
      <c r="O729" s="8">
        <v>70.10555555555557</v>
      </c>
      <c r="P729" s="8">
        <v>54.79</v>
      </c>
      <c r="Q729" s="8">
        <v>3.880794701986755</v>
      </c>
      <c r="R729" s="8">
        <v>1.1722222222222223</v>
      </c>
      <c r="S729" s="8">
        <v>0.05</v>
      </c>
      <c r="T729" s="8">
        <v>10.050331125827809</v>
      </c>
      <c r="U729" s="8">
        <v>9.03555555555556</v>
      </c>
      <c r="V729" s="8">
        <v>8.040000000000001</v>
      </c>
      <c r="W729" s="8">
        <v>509.49668874172187</v>
      </c>
      <c r="X729" s="8">
        <v>422.9888888888889</v>
      </c>
      <c r="Y729" s="8">
        <v>16.2</v>
      </c>
      <c r="Z729" s="8">
        <v>2.26</v>
      </c>
      <c r="AA729" s="8">
        <v>15.0</v>
      </c>
      <c r="AB729" s="8">
        <v>3.0</v>
      </c>
      <c r="AC729" s="8">
        <v>2.0</v>
      </c>
      <c r="AD729" s="8">
        <v>10.0</v>
      </c>
      <c r="AE729" s="8">
        <v>0.0</v>
      </c>
      <c r="AF729" s="8">
        <v>0.0</v>
      </c>
      <c r="AG729" s="8">
        <v>29.0</v>
      </c>
      <c r="AH729" s="8">
        <v>35759.37824748948</v>
      </c>
      <c r="AI729" s="8">
        <v>40730.0</v>
      </c>
      <c r="AJ729" s="8">
        <f t="shared" si="21"/>
        <v>92518279</v>
      </c>
      <c r="AK729" s="9">
        <v>1.012235E8</v>
      </c>
    </row>
    <row r="730" ht="16.5" customHeight="1">
      <c r="A730" s="4">
        <v>44560.0</v>
      </c>
      <c r="B730" s="5">
        <v>13.39470198675497</v>
      </c>
      <c r="C730" s="5">
        <v>7.636666666666672</v>
      </c>
      <c r="D730" s="5">
        <v>-0.5700000000000001</v>
      </c>
      <c r="E730" s="5">
        <v>19.050993377483447</v>
      </c>
      <c r="F730" s="5">
        <v>13.62222222222222</v>
      </c>
      <c r="G730" s="5">
        <v>4.779999999999999</v>
      </c>
      <c r="H730" s="5">
        <v>8.698013245033119</v>
      </c>
      <c r="I730" s="5">
        <v>2.5455555555555525</v>
      </c>
      <c r="J730" s="5">
        <v>-5.67</v>
      </c>
      <c r="K730" s="5">
        <v>10.352980132450329</v>
      </c>
      <c r="L730" s="5">
        <v>11.076666666666666</v>
      </c>
      <c r="M730" s="5">
        <v>10.45</v>
      </c>
      <c r="N730" s="5">
        <v>75.60066225165565</v>
      </c>
      <c r="O730" s="5">
        <v>69.91666666666667</v>
      </c>
      <c r="P730" s="5">
        <v>56.19</v>
      </c>
      <c r="Q730" s="5">
        <v>3.877483443708609</v>
      </c>
      <c r="R730" s="5">
        <v>1.1722222222222223</v>
      </c>
      <c r="S730" s="5">
        <v>0.0</v>
      </c>
      <c r="T730" s="5">
        <v>9.96556291390728</v>
      </c>
      <c r="U730" s="5">
        <v>8.881111111111114</v>
      </c>
      <c r="V730" s="5">
        <v>7.370000000000002</v>
      </c>
      <c r="W730" s="5">
        <v>509.27814569536423</v>
      </c>
      <c r="X730" s="5">
        <v>418.75555555555553</v>
      </c>
      <c r="Y730" s="5">
        <v>50.2</v>
      </c>
      <c r="Z730" s="5">
        <v>2.37</v>
      </c>
      <c r="AA730" s="5">
        <v>13.0</v>
      </c>
      <c r="AB730" s="5">
        <v>6.0</v>
      </c>
      <c r="AC730" s="5">
        <v>2.0</v>
      </c>
      <c r="AD730" s="5">
        <v>9.0</v>
      </c>
      <c r="AE730" s="5">
        <v>0.0</v>
      </c>
      <c r="AF730" s="5">
        <v>0.0</v>
      </c>
      <c r="AG730" s="5">
        <v>27.0</v>
      </c>
      <c r="AH730" s="5">
        <v>30664.4349204175</v>
      </c>
      <c r="AI730" s="5">
        <v>50730.0</v>
      </c>
      <c r="AJ730" s="5">
        <f t="shared" si="21"/>
        <v>108706864.2</v>
      </c>
      <c r="AK730" s="6">
        <v>1.189353E8</v>
      </c>
    </row>
    <row r="731" ht="16.5" customHeight="1">
      <c r="A731" s="7">
        <v>44561.0</v>
      </c>
      <c r="B731" s="8">
        <v>13.20264900662252</v>
      </c>
      <c r="C731" s="8">
        <v>7.394444444444451</v>
      </c>
      <c r="D731" s="8">
        <v>-1.1600000000000006</v>
      </c>
      <c r="E731" s="8">
        <v>18.827814569536425</v>
      </c>
      <c r="F731" s="8">
        <v>13.324444444444445</v>
      </c>
      <c r="G731" s="8">
        <v>3.9</v>
      </c>
      <c r="H731" s="8">
        <v>8.505960264900668</v>
      </c>
      <c r="I731" s="8">
        <v>2.326666666666664</v>
      </c>
      <c r="J731" s="8">
        <v>-5.92</v>
      </c>
      <c r="K731" s="8">
        <v>10.32185430463576</v>
      </c>
      <c r="L731" s="8">
        <v>10.997777777777777</v>
      </c>
      <c r="M731" s="8">
        <v>9.819999999999999</v>
      </c>
      <c r="N731" s="8">
        <v>75.3403973509934</v>
      </c>
      <c r="O731" s="8">
        <v>69.48444444444443</v>
      </c>
      <c r="P731" s="8">
        <v>54.269999999999996</v>
      </c>
      <c r="Q731" s="8">
        <v>3.774834437086093</v>
      </c>
      <c r="R731" s="8">
        <v>1.1722222222222223</v>
      </c>
      <c r="S731" s="8">
        <v>0.05</v>
      </c>
      <c r="T731" s="8">
        <v>9.941059602649</v>
      </c>
      <c r="U731" s="8">
        <v>8.791111111111114</v>
      </c>
      <c r="V731" s="8">
        <v>7.700000000000001</v>
      </c>
      <c r="W731" s="8">
        <v>505.2913907284768</v>
      </c>
      <c r="X731" s="8">
        <v>411.5444444444444</v>
      </c>
      <c r="Y731" s="8">
        <v>50.2</v>
      </c>
      <c r="Z731" s="8">
        <v>2.18</v>
      </c>
      <c r="AA731" s="8">
        <v>2.0</v>
      </c>
      <c r="AB731" s="8">
        <v>1.0</v>
      </c>
      <c r="AC731" s="8">
        <v>1.0</v>
      </c>
      <c r="AD731" s="8">
        <v>5.0</v>
      </c>
      <c r="AE731" s="8">
        <v>0.0</v>
      </c>
      <c r="AF731" s="8">
        <v>0.0</v>
      </c>
      <c r="AG731" s="8">
        <v>8.0</v>
      </c>
      <c r="AH731" s="8">
        <v>26792.45038206097</v>
      </c>
      <c r="AI731" s="8">
        <v>13330.0</v>
      </c>
      <c r="AJ731" s="8">
        <f t="shared" si="21"/>
        <v>32301034.2</v>
      </c>
      <c r="AK731" s="9">
        <v>3.53403E7</v>
      </c>
    </row>
    <row r="732" ht="16.5" customHeight="1">
      <c r="A732" s="4">
        <v>44562.0</v>
      </c>
      <c r="B732" s="5">
        <v>12.992052980132456</v>
      </c>
      <c r="C732" s="5">
        <v>7.122222222222229</v>
      </c>
      <c r="D732" s="5">
        <v>-2.4100000000000006</v>
      </c>
      <c r="E732" s="5">
        <v>18.613245033112584</v>
      </c>
      <c r="F732" s="5">
        <v>13.015555555555556</v>
      </c>
      <c r="G732" s="5">
        <v>2.5199999999999996</v>
      </c>
      <c r="H732" s="5">
        <v>8.286754966887424</v>
      </c>
      <c r="I732" s="5">
        <v>2.061111111111109</v>
      </c>
      <c r="J732" s="5">
        <v>-7.0200000000000005</v>
      </c>
      <c r="K732" s="5">
        <v>10.326490066225164</v>
      </c>
      <c r="L732" s="5">
        <v>10.954444444444443</v>
      </c>
      <c r="M732" s="5">
        <v>9.54</v>
      </c>
      <c r="N732" s="5">
        <v>74.95761589403976</v>
      </c>
      <c r="O732" s="5">
        <v>68.95777777777778</v>
      </c>
      <c r="P732" s="5">
        <v>50.99999999999999</v>
      </c>
      <c r="Q732" s="5">
        <v>3.76158940397351</v>
      </c>
      <c r="R732" s="5">
        <v>1.1666666666666667</v>
      </c>
      <c r="S732" s="5">
        <v>0.05</v>
      </c>
      <c r="T732" s="5">
        <v>9.93443708609271</v>
      </c>
      <c r="U732" s="5">
        <v>8.744444444444447</v>
      </c>
      <c r="V732" s="5">
        <v>7.889999999999999</v>
      </c>
      <c r="W732" s="5">
        <v>498.97350993377484</v>
      </c>
      <c r="X732" s="5">
        <v>403.9555555555556</v>
      </c>
      <c r="Y732" s="5">
        <v>50.2</v>
      </c>
      <c r="Z732" s="5">
        <v>0.0</v>
      </c>
      <c r="AA732" s="5"/>
      <c r="AB732" s="5"/>
      <c r="AC732" s="5"/>
      <c r="AD732" s="5"/>
      <c r="AE732" s="5"/>
      <c r="AF732" s="5"/>
      <c r="AG732" s="5"/>
      <c r="AH732" s="5">
        <v>0.0</v>
      </c>
      <c r="AI732" s="5">
        <v>0.0</v>
      </c>
      <c r="AJ732" s="5">
        <f t="shared" ref="AJ732:AJ762" si="22">AK732*0.922</f>
        <v>0</v>
      </c>
      <c r="AK732" s="6">
        <v>0.0</v>
      </c>
    </row>
    <row r="733" ht="16.5" customHeight="1">
      <c r="A733" s="7">
        <v>44563.0</v>
      </c>
      <c r="B733" s="8">
        <v>12.772185430463582</v>
      </c>
      <c r="C733" s="8">
        <v>6.8311111111111185</v>
      </c>
      <c r="D733" s="8">
        <v>-3.2900000000000005</v>
      </c>
      <c r="E733" s="8">
        <v>18.40993377483444</v>
      </c>
      <c r="F733" s="8">
        <v>12.715555555555557</v>
      </c>
      <c r="G733" s="8">
        <v>1.67</v>
      </c>
      <c r="H733" s="8">
        <v>8.044370860927158</v>
      </c>
      <c r="I733" s="8">
        <v>1.7755555555555538</v>
      </c>
      <c r="J733" s="8">
        <v>-8.129999999999999</v>
      </c>
      <c r="K733" s="8">
        <v>10.365562913907283</v>
      </c>
      <c r="L733" s="8">
        <v>10.94</v>
      </c>
      <c r="M733" s="8">
        <v>9.799999999999999</v>
      </c>
      <c r="N733" s="8">
        <v>74.69867549668876</v>
      </c>
      <c r="O733" s="8">
        <v>68.55555555555556</v>
      </c>
      <c r="P733" s="8">
        <v>50.239999999999995</v>
      </c>
      <c r="Q733" s="8">
        <v>3.76158940397351</v>
      </c>
      <c r="R733" s="8">
        <v>1.1666666666666667</v>
      </c>
      <c r="S733" s="8">
        <v>0.05</v>
      </c>
      <c r="T733" s="8">
        <v>9.895364238410592</v>
      </c>
      <c r="U733" s="8">
        <v>8.671111111111115</v>
      </c>
      <c r="V733" s="8">
        <v>7.95</v>
      </c>
      <c r="W733" s="8">
        <v>493.317880794702</v>
      </c>
      <c r="X733" s="8">
        <v>395.84444444444443</v>
      </c>
      <c r="Y733" s="8">
        <v>50.2</v>
      </c>
      <c r="Z733" s="8">
        <v>0.0</v>
      </c>
      <c r="AA733" s="8"/>
      <c r="AB733" s="8"/>
      <c r="AC733" s="8"/>
      <c r="AD733" s="8"/>
      <c r="AE733" s="8"/>
      <c r="AF733" s="8"/>
      <c r="AG733" s="8"/>
      <c r="AH733" s="8">
        <v>0.0</v>
      </c>
      <c r="AI733" s="8">
        <v>0.0</v>
      </c>
      <c r="AJ733" s="8">
        <f t="shared" si="22"/>
        <v>0</v>
      </c>
      <c r="AK733" s="9">
        <v>0.0</v>
      </c>
    </row>
    <row r="734" ht="16.5" customHeight="1">
      <c r="A734" s="4">
        <v>44564.0</v>
      </c>
      <c r="B734" s="5">
        <v>12.570198675496695</v>
      </c>
      <c r="C734" s="5">
        <v>6.574444444444452</v>
      </c>
      <c r="D734" s="5">
        <v>-3.69</v>
      </c>
      <c r="E734" s="5">
        <v>18.20993377483444</v>
      </c>
      <c r="F734" s="5">
        <v>12.462222222222222</v>
      </c>
      <c r="G734" s="5">
        <v>1.28</v>
      </c>
      <c r="H734" s="5">
        <v>7.831788079470206</v>
      </c>
      <c r="I734" s="5">
        <v>1.5177777777777761</v>
      </c>
      <c r="J734" s="5">
        <v>-8.55</v>
      </c>
      <c r="K734" s="5">
        <v>10.378145695364235</v>
      </c>
      <c r="L734" s="5">
        <v>10.944444444444443</v>
      </c>
      <c r="M734" s="5">
        <v>9.829999999999998</v>
      </c>
      <c r="N734" s="5">
        <v>74.5516556291391</v>
      </c>
      <c r="O734" s="5">
        <v>68.27444444444444</v>
      </c>
      <c r="P734" s="5">
        <v>50.36999999999999</v>
      </c>
      <c r="Q734" s="5">
        <v>3.76158940397351</v>
      </c>
      <c r="R734" s="5">
        <v>1.1666666666666667</v>
      </c>
      <c r="S734" s="5">
        <v>0.05</v>
      </c>
      <c r="T734" s="5">
        <v>9.81192052980132</v>
      </c>
      <c r="U734" s="5">
        <v>8.615555555555558</v>
      </c>
      <c r="V734" s="5">
        <v>7.8</v>
      </c>
      <c r="W734" s="5">
        <v>491.18543046357615</v>
      </c>
      <c r="X734" s="5">
        <v>387.7</v>
      </c>
      <c r="Y734" s="5">
        <v>55.8</v>
      </c>
      <c r="Z734" s="5">
        <v>2.99</v>
      </c>
      <c r="AA734" s="5">
        <v>22.0</v>
      </c>
      <c r="AB734" s="5">
        <v>5.0</v>
      </c>
      <c r="AC734" s="5">
        <v>0.0</v>
      </c>
      <c r="AD734" s="5">
        <v>0.0</v>
      </c>
      <c r="AE734" s="5">
        <v>0.0</v>
      </c>
      <c r="AF734" s="5">
        <v>1.0</v>
      </c>
      <c r="AG734" s="5">
        <v>20.0</v>
      </c>
      <c r="AH734" s="5">
        <v>27756.94371534959</v>
      </c>
      <c r="AI734" s="5">
        <v>52410.0</v>
      </c>
      <c r="AJ734" s="5">
        <f t="shared" si="22"/>
        <v>150023967.6</v>
      </c>
      <c r="AK734" s="6">
        <v>1.627158E8</v>
      </c>
    </row>
    <row r="735" ht="16.5" customHeight="1">
      <c r="A735" s="7">
        <v>44565.0</v>
      </c>
      <c r="B735" s="8">
        <v>12.36556291390729</v>
      </c>
      <c r="C735" s="8">
        <v>6.306666666666673</v>
      </c>
      <c r="D735" s="8">
        <v>-4.18</v>
      </c>
      <c r="E735" s="8">
        <v>17.99337748344371</v>
      </c>
      <c r="F735" s="8">
        <v>12.178888888888888</v>
      </c>
      <c r="G735" s="8">
        <v>0.61</v>
      </c>
      <c r="H735" s="8">
        <v>7.611258278145702</v>
      </c>
      <c r="I735" s="8">
        <v>1.2255555555555562</v>
      </c>
      <c r="J735" s="8">
        <v>-9.370000000000001</v>
      </c>
      <c r="K735" s="8">
        <v>10.382119205298011</v>
      </c>
      <c r="L735" s="8">
        <v>10.953333333333333</v>
      </c>
      <c r="M735" s="8">
        <v>9.979999999999999</v>
      </c>
      <c r="N735" s="8">
        <v>74.38278145695367</v>
      </c>
      <c r="O735" s="8">
        <v>67.99000000000001</v>
      </c>
      <c r="P735" s="8">
        <v>48.93</v>
      </c>
      <c r="Q735" s="8">
        <v>3.76158940397351</v>
      </c>
      <c r="R735" s="8">
        <v>1.1666666666666667</v>
      </c>
      <c r="S735" s="8">
        <v>0.05</v>
      </c>
      <c r="T735" s="8">
        <v>9.76490066225165</v>
      </c>
      <c r="U735" s="8">
        <v>8.533333333333335</v>
      </c>
      <c r="V735" s="8">
        <v>8.11</v>
      </c>
      <c r="W735" s="8">
        <v>488.92715231788077</v>
      </c>
      <c r="X735" s="8">
        <v>380.15555555555557</v>
      </c>
      <c r="Y735" s="8">
        <v>55.8</v>
      </c>
      <c r="Z735" s="8">
        <v>1.8</v>
      </c>
      <c r="AA735" s="8">
        <v>19.0</v>
      </c>
      <c r="AB735" s="8">
        <v>7.0</v>
      </c>
      <c r="AC735" s="8">
        <v>4.0</v>
      </c>
      <c r="AD735" s="8">
        <v>18.0</v>
      </c>
      <c r="AE735" s="8">
        <v>0.0</v>
      </c>
      <c r="AF735" s="8">
        <v>0.0</v>
      </c>
      <c r="AG735" s="8">
        <v>45.0</v>
      </c>
      <c r="AH735" s="8">
        <v>36276.22806937346</v>
      </c>
      <c r="AI735" s="8">
        <v>145860.0</v>
      </c>
      <c r="AJ735" s="8">
        <f t="shared" si="22"/>
        <v>361667684.6</v>
      </c>
      <c r="AK735" s="9">
        <v>3.922643E8</v>
      </c>
    </row>
    <row r="736" ht="16.5" customHeight="1">
      <c r="A736" s="4">
        <v>44566.0</v>
      </c>
      <c r="B736" s="5">
        <v>12.176821192052987</v>
      </c>
      <c r="C736" s="5">
        <v>6.092222222222228</v>
      </c>
      <c r="D736" s="5">
        <v>-3.470000000000001</v>
      </c>
      <c r="E736" s="5">
        <v>17.780794701986757</v>
      </c>
      <c r="F736" s="5">
        <v>11.974444444444446</v>
      </c>
      <c r="G736" s="5">
        <v>1.08</v>
      </c>
      <c r="H736" s="5">
        <v>7.419867549668879</v>
      </c>
      <c r="I736" s="5">
        <v>0.9722222222222227</v>
      </c>
      <c r="J736" s="5">
        <v>-8.89</v>
      </c>
      <c r="K736" s="5">
        <v>10.360927152317878</v>
      </c>
      <c r="L736" s="5">
        <v>11.00222222222222</v>
      </c>
      <c r="M736" s="5">
        <v>9.97</v>
      </c>
      <c r="N736" s="5">
        <v>74.16291390728479</v>
      </c>
      <c r="O736" s="5">
        <v>67.43888888888888</v>
      </c>
      <c r="P736" s="5">
        <v>49.160000000000004</v>
      </c>
      <c r="Q736" s="5">
        <v>3.76158940397351</v>
      </c>
      <c r="R736" s="5">
        <v>1.1444444444444444</v>
      </c>
      <c r="S736" s="5">
        <v>0.05</v>
      </c>
      <c r="T736" s="5">
        <v>9.693377483443703</v>
      </c>
      <c r="U736" s="5">
        <v>8.615555555555558</v>
      </c>
      <c r="V736" s="5">
        <v>8.12</v>
      </c>
      <c r="W736" s="5">
        <v>487.87417218543044</v>
      </c>
      <c r="X736" s="5">
        <v>365.76666666666665</v>
      </c>
      <c r="Y736" s="5">
        <v>56.9</v>
      </c>
      <c r="Z736" s="5">
        <v>1.84</v>
      </c>
      <c r="AA736" s="5">
        <v>20.0</v>
      </c>
      <c r="AB736" s="5">
        <v>3.0</v>
      </c>
      <c r="AC736" s="5">
        <v>3.0</v>
      </c>
      <c r="AD736" s="5">
        <v>15.0</v>
      </c>
      <c r="AE736" s="5">
        <v>0.0</v>
      </c>
      <c r="AF736" s="5">
        <v>1.0</v>
      </c>
      <c r="AG736" s="5">
        <v>37.0</v>
      </c>
      <c r="AH736" s="5">
        <v>37811.47601431201</v>
      </c>
      <c r="AI736" s="5">
        <v>145090.0</v>
      </c>
      <c r="AJ736" s="5">
        <f t="shared" si="22"/>
        <v>345617600.8</v>
      </c>
      <c r="AK736" s="6">
        <v>3.748564E8</v>
      </c>
    </row>
    <row r="737" ht="16.5" customHeight="1">
      <c r="A737" s="7">
        <v>44567.0</v>
      </c>
      <c r="B737" s="8">
        <v>11.986092715231793</v>
      </c>
      <c r="C737" s="8">
        <v>5.865555555555559</v>
      </c>
      <c r="D737" s="8">
        <v>-2.5300000000000002</v>
      </c>
      <c r="E737" s="8">
        <v>17.58741721854304</v>
      </c>
      <c r="F737" s="8">
        <v>11.764444444444447</v>
      </c>
      <c r="G737" s="8">
        <v>2.21</v>
      </c>
      <c r="H737" s="8">
        <v>7.214569536423846</v>
      </c>
      <c r="I737" s="8">
        <v>0.6922222222222228</v>
      </c>
      <c r="J737" s="8">
        <v>-8.250000000000002</v>
      </c>
      <c r="K737" s="8">
        <v>10.372847682119204</v>
      </c>
      <c r="L737" s="8">
        <v>11.072222222222223</v>
      </c>
      <c r="M737" s="8">
        <v>10.46</v>
      </c>
      <c r="N737" s="8">
        <v>74.04370860927153</v>
      </c>
      <c r="O737" s="8">
        <v>67.1</v>
      </c>
      <c r="P737" s="8">
        <v>51.279999999999994</v>
      </c>
      <c r="Q737" s="8">
        <v>3.76158940397351</v>
      </c>
      <c r="R737" s="8">
        <v>1.1444444444444444</v>
      </c>
      <c r="S737" s="8">
        <v>0.05</v>
      </c>
      <c r="T737" s="8">
        <v>9.621854304635757</v>
      </c>
      <c r="U737" s="8">
        <v>8.624444444444446</v>
      </c>
      <c r="V737" s="8">
        <v>7.660000000000001</v>
      </c>
      <c r="W737" s="8">
        <v>486.841059602649</v>
      </c>
      <c r="X737" s="8">
        <v>350.55555555555554</v>
      </c>
      <c r="Y737" s="8">
        <v>58.7</v>
      </c>
      <c r="Z737" s="8">
        <v>1.65</v>
      </c>
      <c r="AA737" s="8">
        <v>23.0</v>
      </c>
      <c r="AB737" s="8">
        <v>10.0</v>
      </c>
      <c r="AC737" s="8">
        <v>5.0</v>
      </c>
      <c r="AD737" s="8">
        <v>22.0</v>
      </c>
      <c r="AE737" s="8">
        <v>0.0</v>
      </c>
      <c r="AF737" s="8">
        <v>0.0</v>
      </c>
      <c r="AG737" s="8">
        <v>51.0</v>
      </c>
      <c r="AH737" s="8">
        <v>35498.78865579331</v>
      </c>
      <c r="AI737" s="8">
        <v>123650.0</v>
      </c>
      <c r="AJ737" s="8">
        <f t="shared" si="22"/>
        <v>309609536.2</v>
      </c>
      <c r="AK737" s="9">
        <v>3.358021E8</v>
      </c>
    </row>
    <row r="738" ht="16.5" customHeight="1">
      <c r="A738" s="4">
        <v>44568.0</v>
      </c>
      <c r="B738" s="5">
        <v>11.8271523178808</v>
      </c>
      <c r="C738" s="5">
        <v>5.662222222222225</v>
      </c>
      <c r="D738" s="5">
        <v>-1.95</v>
      </c>
      <c r="E738" s="5">
        <v>17.42185430463576</v>
      </c>
      <c r="F738" s="5">
        <v>11.575555555555557</v>
      </c>
      <c r="G738" s="5">
        <v>2.75</v>
      </c>
      <c r="H738" s="5">
        <v>7.0430463576159</v>
      </c>
      <c r="I738" s="5">
        <v>0.4611111111111122</v>
      </c>
      <c r="J738" s="5">
        <v>-7.56</v>
      </c>
      <c r="K738" s="5">
        <v>10.378807947019867</v>
      </c>
      <c r="L738" s="5">
        <v>11.114444444444445</v>
      </c>
      <c r="M738" s="5">
        <v>10.310000000000002</v>
      </c>
      <c r="N738" s="5">
        <v>73.76490066225166</v>
      </c>
      <c r="O738" s="5">
        <v>66.57333333333332</v>
      </c>
      <c r="P738" s="5">
        <v>51.3</v>
      </c>
      <c r="Q738" s="5">
        <v>3.7317880794701987</v>
      </c>
      <c r="R738" s="5">
        <v>1.1333333333333333</v>
      </c>
      <c r="S738" s="5">
        <v>0.05</v>
      </c>
      <c r="T738" s="5">
        <v>9.660927152317878</v>
      </c>
      <c r="U738" s="5">
        <v>8.712222222222225</v>
      </c>
      <c r="V738" s="5">
        <v>7.74</v>
      </c>
      <c r="W738" s="5">
        <v>479.682119205298</v>
      </c>
      <c r="X738" s="5">
        <v>336.7</v>
      </c>
      <c r="Y738" s="5">
        <v>72.6</v>
      </c>
      <c r="Z738" s="5">
        <v>2.07</v>
      </c>
      <c r="AA738" s="5">
        <v>28.0</v>
      </c>
      <c r="AB738" s="5">
        <v>7.0</v>
      </c>
      <c r="AC738" s="5">
        <v>3.0</v>
      </c>
      <c r="AD738" s="5">
        <v>15.0</v>
      </c>
      <c r="AE738" s="5">
        <v>0.0</v>
      </c>
      <c r="AF738" s="5">
        <v>0.0</v>
      </c>
      <c r="AG738" s="5">
        <v>50.0</v>
      </c>
      <c r="AH738" s="5">
        <v>32284.51925090894</v>
      </c>
      <c r="AI738" s="5">
        <v>137295.0</v>
      </c>
      <c r="AJ738" s="5">
        <f t="shared" si="22"/>
        <v>352672283.8</v>
      </c>
      <c r="AK738" s="6">
        <v>3.825079E8</v>
      </c>
    </row>
    <row r="739" ht="16.5" customHeight="1">
      <c r="A739" s="7">
        <v>44569.0</v>
      </c>
      <c r="B739" s="8">
        <v>11.6430463576159</v>
      </c>
      <c r="C739" s="8">
        <v>5.401111111111111</v>
      </c>
      <c r="D739" s="8">
        <v>-2.2</v>
      </c>
      <c r="E739" s="8">
        <v>17.25496688741722</v>
      </c>
      <c r="F739" s="8">
        <v>11.35888888888889</v>
      </c>
      <c r="G739" s="8">
        <v>3.05</v>
      </c>
      <c r="H739" s="8">
        <v>6.849006622516563</v>
      </c>
      <c r="I739" s="8">
        <v>0.15666666666666682</v>
      </c>
      <c r="J739" s="8">
        <v>-7.869999999999999</v>
      </c>
      <c r="K739" s="8">
        <v>10.405960264900662</v>
      </c>
      <c r="L739" s="8">
        <v>11.202222222222222</v>
      </c>
      <c r="M739" s="8">
        <v>10.920000000000002</v>
      </c>
      <c r="N739" s="8">
        <v>73.59205298013246</v>
      </c>
      <c r="O739" s="8">
        <v>66.0811111111111</v>
      </c>
      <c r="P739" s="8">
        <v>50.339999999999996</v>
      </c>
      <c r="Q739" s="8">
        <v>3.7317880794701987</v>
      </c>
      <c r="R739" s="8">
        <v>1.1277777777777778</v>
      </c>
      <c r="S739" s="8">
        <v>0.05</v>
      </c>
      <c r="T739" s="8">
        <v>9.594039735099333</v>
      </c>
      <c r="U739" s="8">
        <v>8.747777777777781</v>
      </c>
      <c r="V739" s="8">
        <v>8.17</v>
      </c>
      <c r="W739" s="8">
        <v>476.33112582781456</v>
      </c>
      <c r="X739" s="8">
        <v>322.2</v>
      </c>
      <c r="Y739" s="8">
        <v>72.6</v>
      </c>
      <c r="Z739" s="8">
        <v>1.78</v>
      </c>
      <c r="AA739" s="8">
        <v>15.0</v>
      </c>
      <c r="AB739" s="8">
        <v>6.0</v>
      </c>
      <c r="AC739" s="8">
        <v>2.0</v>
      </c>
      <c r="AD739" s="8">
        <v>10.0</v>
      </c>
      <c r="AE739" s="8">
        <v>0.0</v>
      </c>
      <c r="AF739" s="8">
        <v>1.0</v>
      </c>
      <c r="AG739" s="8">
        <v>32.0</v>
      </c>
      <c r="AH739" s="8">
        <v>34183.22822328701</v>
      </c>
      <c r="AI739" s="8">
        <v>82760.0</v>
      </c>
      <c r="AJ739" s="8">
        <f t="shared" si="22"/>
        <v>199101197.8</v>
      </c>
      <c r="AK739" s="9">
        <v>2.159449E8</v>
      </c>
    </row>
    <row r="740" ht="16.5" customHeight="1">
      <c r="A740" s="4">
        <v>44570.0</v>
      </c>
      <c r="B740" s="5">
        <v>11.485430463576165</v>
      </c>
      <c r="C740" s="5">
        <v>5.142222222222221</v>
      </c>
      <c r="D740" s="5">
        <v>-2.46</v>
      </c>
      <c r="E740" s="5">
        <v>17.104635761589407</v>
      </c>
      <c r="F740" s="5">
        <v>11.097777777777777</v>
      </c>
      <c r="G740" s="5">
        <v>2.96</v>
      </c>
      <c r="H740" s="5">
        <v>6.664238410596032</v>
      </c>
      <c r="I740" s="5">
        <v>-0.1466666666666665</v>
      </c>
      <c r="J740" s="5">
        <v>-8.430000000000001</v>
      </c>
      <c r="K740" s="5">
        <v>10.440397350993377</v>
      </c>
      <c r="L740" s="5">
        <v>11.244444444444444</v>
      </c>
      <c r="M740" s="5">
        <v>11.39</v>
      </c>
      <c r="N740" s="5">
        <v>73.41258278145696</v>
      </c>
      <c r="O740" s="5">
        <v>65.76444444444444</v>
      </c>
      <c r="P740" s="5">
        <v>49.029999999999994</v>
      </c>
      <c r="Q740" s="5">
        <v>3.7086092715231787</v>
      </c>
      <c r="R740" s="5">
        <v>1.1277777777777778</v>
      </c>
      <c r="S740" s="5">
        <v>0.05</v>
      </c>
      <c r="T740" s="5">
        <v>9.584768211920524</v>
      </c>
      <c r="U740" s="5">
        <v>8.753333333333337</v>
      </c>
      <c r="V740" s="5">
        <v>8.84</v>
      </c>
      <c r="W740" s="5">
        <v>474.8543046357616</v>
      </c>
      <c r="X740" s="5">
        <v>314.81111111111113</v>
      </c>
      <c r="Y740" s="5">
        <v>22.4</v>
      </c>
      <c r="Z740" s="5">
        <v>0.0</v>
      </c>
      <c r="AA740" s="5"/>
      <c r="AB740" s="5"/>
      <c r="AC740" s="5"/>
      <c r="AD740" s="5"/>
      <c r="AE740" s="5"/>
      <c r="AF740" s="5"/>
      <c r="AG740" s="5"/>
      <c r="AH740" s="5">
        <v>0.0</v>
      </c>
      <c r="AI740" s="5">
        <v>0.0</v>
      </c>
      <c r="AJ740" s="5">
        <f t="shared" si="22"/>
        <v>0</v>
      </c>
      <c r="AK740" s="6">
        <v>0.0</v>
      </c>
    </row>
    <row r="741" ht="16.5" customHeight="1">
      <c r="A741" s="7">
        <v>44571.0</v>
      </c>
      <c r="B741" s="8">
        <v>11.33443708609272</v>
      </c>
      <c r="C741" s="8">
        <v>5.00111111111111</v>
      </c>
      <c r="D741" s="8">
        <v>-1.9499999999999997</v>
      </c>
      <c r="E741" s="8">
        <v>16.93576158940397</v>
      </c>
      <c r="F741" s="8">
        <v>10.932222222222222</v>
      </c>
      <c r="G741" s="8">
        <v>3.56</v>
      </c>
      <c r="H741" s="8">
        <v>6.515894039735105</v>
      </c>
      <c r="I741" s="8">
        <v>-0.31555555555555553</v>
      </c>
      <c r="J741" s="8">
        <v>-8.09</v>
      </c>
      <c r="K741" s="8">
        <v>10.419867549668874</v>
      </c>
      <c r="L741" s="8">
        <v>11.247777777777777</v>
      </c>
      <c r="M741" s="8">
        <v>11.650000000000002</v>
      </c>
      <c r="N741" s="8">
        <v>73.33443708609273</v>
      </c>
      <c r="O741" s="8">
        <v>65.46444444444444</v>
      </c>
      <c r="P741" s="8">
        <v>51.05</v>
      </c>
      <c r="Q741" s="8">
        <v>3.7086092715231787</v>
      </c>
      <c r="R741" s="8">
        <v>0.9277777777777778</v>
      </c>
      <c r="S741" s="8">
        <v>0.0</v>
      </c>
      <c r="T741" s="8">
        <v>9.485430463576156</v>
      </c>
      <c r="U741" s="8">
        <v>8.79666666666667</v>
      </c>
      <c r="V741" s="8">
        <v>8.58</v>
      </c>
      <c r="W741" s="8">
        <v>472.81456953642385</v>
      </c>
      <c r="X741" s="8">
        <v>300.7111111111111</v>
      </c>
      <c r="Y741" s="8">
        <v>33.6</v>
      </c>
      <c r="Z741" s="8">
        <v>2.06</v>
      </c>
      <c r="AA741" s="8">
        <v>43.0</v>
      </c>
      <c r="AB741" s="8">
        <v>12.0</v>
      </c>
      <c r="AC741" s="8">
        <v>5.0</v>
      </c>
      <c r="AD741" s="8">
        <v>21.0</v>
      </c>
      <c r="AE741" s="8">
        <v>0.0</v>
      </c>
      <c r="AF741" s="8">
        <v>2.0</v>
      </c>
      <c r="AG741" s="8">
        <v>70.0</v>
      </c>
      <c r="AH741" s="8">
        <v>32661.96805174739</v>
      </c>
      <c r="AI741" s="8">
        <v>227030.0</v>
      </c>
      <c r="AJ741" s="8">
        <f t="shared" si="22"/>
        <v>542351287</v>
      </c>
      <c r="AK741" s="9">
        <v>5.882335E8</v>
      </c>
    </row>
    <row r="742" ht="16.5" customHeight="1">
      <c r="A742" s="4">
        <v>44572.0</v>
      </c>
      <c r="B742" s="5">
        <v>11.169536423841064</v>
      </c>
      <c r="C742" s="5">
        <v>4.846666666666665</v>
      </c>
      <c r="D742" s="5">
        <v>-1.3599999999999999</v>
      </c>
      <c r="E742" s="5">
        <v>16.7682119205298</v>
      </c>
      <c r="F742" s="5">
        <v>10.833333333333334</v>
      </c>
      <c r="G742" s="5">
        <v>4.39</v>
      </c>
      <c r="H742" s="5">
        <v>6.3430463576159</v>
      </c>
      <c r="I742" s="5">
        <v>-0.525555555555555</v>
      </c>
      <c r="J742" s="5">
        <v>-7.65</v>
      </c>
      <c r="K742" s="5">
        <v>10.425165562913907</v>
      </c>
      <c r="L742" s="5">
        <v>11.35888888888889</v>
      </c>
      <c r="M742" s="5">
        <v>12.040000000000003</v>
      </c>
      <c r="N742" s="5">
        <v>73.23509933774835</v>
      </c>
      <c r="O742" s="5">
        <v>65.12111111111109</v>
      </c>
      <c r="P742" s="5">
        <v>54.48</v>
      </c>
      <c r="Q742" s="5">
        <v>3.7086092715231787</v>
      </c>
      <c r="R742" s="5">
        <v>0.8611111111111112</v>
      </c>
      <c r="S742" s="5">
        <v>0.0</v>
      </c>
      <c r="T742" s="5">
        <v>9.4205298013245</v>
      </c>
      <c r="U742" s="5">
        <v>8.853333333333335</v>
      </c>
      <c r="V742" s="5">
        <v>8.32</v>
      </c>
      <c r="W742" s="5">
        <v>475.94701986754967</v>
      </c>
      <c r="X742" s="5">
        <v>292.6666666666667</v>
      </c>
      <c r="Y742" s="5">
        <v>99.3</v>
      </c>
      <c r="Z742" s="5">
        <v>1.83</v>
      </c>
      <c r="AA742" s="5">
        <v>22.0</v>
      </c>
      <c r="AB742" s="5">
        <v>10.0</v>
      </c>
      <c r="AC742" s="5">
        <v>4.0</v>
      </c>
      <c r="AD742" s="5">
        <v>18.0</v>
      </c>
      <c r="AE742" s="5">
        <v>0.0</v>
      </c>
      <c r="AF742" s="5">
        <v>0.0</v>
      </c>
      <c r="AG742" s="5">
        <v>47.0</v>
      </c>
      <c r="AH742" s="5">
        <v>35924.60154716866</v>
      </c>
      <c r="AI742" s="5">
        <v>122320.0</v>
      </c>
      <c r="AJ742" s="5">
        <f t="shared" si="22"/>
        <v>294977211.8</v>
      </c>
      <c r="AK742" s="6">
        <v>3.199319E8</v>
      </c>
    </row>
    <row r="743" ht="16.5" customHeight="1">
      <c r="A743" s="7">
        <v>44573.0</v>
      </c>
      <c r="B743" s="8">
        <v>10.985430463576163</v>
      </c>
      <c r="C743" s="8">
        <v>4.618888888888888</v>
      </c>
      <c r="D743" s="8">
        <v>-1.03</v>
      </c>
      <c r="E743" s="8">
        <v>16.583443708609266</v>
      </c>
      <c r="F743" s="8">
        <v>10.600000000000001</v>
      </c>
      <c r="G743" s="8">
        <v>4.5</v>
      </c>
      <c r="H743" s="8">
        <v>6.153642384105964</v>
      </c>
      <c r="I743" s="8">
        <v>-0.7722222222222223</v>
      </c>
      <c r="J743" s="8">
        <v>-7.110000000000001</v>
      </c>
      <c r="K743" s="8">
        <v>10.429801324503313</v>
      </c>
      <c r="L743" s="8">
        <v>11.372222222222222</v>
      </c>
      <c r="M743" s="8">
        <v>11.610000000000001</v>
      </c>
      <c r="N743" s="8">
        <v>73.01920529801326</v>
      </c>
      <c r="O743" s="8">
        <v>64.70777777777776</v>
      </c>
      <c r="P743" s="8">
        <v>54.67999999999999</v>
      </c>
      <c r="Q743" s="8">
        <v>3.7086092715231787</v>
      </c>
      <c r="R743" s="8">
        <v>0.8611111111111112</v>
      </c>
      <c r="S743" s="8">
        <v>0.0</v>
      </c>
      <c r="T743" s="8">
        <v>9.425165562913904</v>
      </c>
      <c r="U743" s="8">
        <v>8.884444444444446</v>
      </c>
      <c r="V743" s="8">
        <v>8.48</v>
      </c>
      <c r="W743" s="8">
        <v>473.6291390728477</v>
      </c>
      <c r="X743" s="8">
        <v>284.52222222222224</v>
      </c>
      <c r="Y743" s="8">
        <v>100.4</v>
      </c>
      <c r="Z743" s="8">
        <v>2.01</v>
      </c>
      <c r="AA743" s="8">
        <v>31.0</v>
      </c>
      <c r="AB743" s="8">
        <v>11.0</v>
      </c>
      <c r="AC743" s="8">
        <v>5.0</v>
      </c>
      <c r="AD743" s="8">
        <v>18.0</v>
      </c>
      <c r="AE743" s="8">
        <v>0.0</v>
      </c>
      <c r="AF743" s="8">
        <v>3.0</v>
      </c>
      <c r="AG743" s="8">
        <v>53.0</v>
      </c>
      <c r="AH743" s="8">
        <v>32871.04335178012</v>
      </c>
      <c r="AI743" s="8">
        <v>155590.0</v>
      </c>
      <c r="AJ743" s="8">
        <f t="shared" si="22"/>
        <v>391673990.2</v>
      </c>
      <c r="AK743" s="9">
        <v>4.248091E8</v>
      </c>
    </row>
    <row r="744" ht="16.5" customHeight="1">
      <c r="A744" s="4">
        <v>44574.0</v>
      </c>
      <c r="B744" s="5">
        <v>10.790066225165567</v>
      </c>
      <c r="C744" s="5">
        <v>4.352222222222221</v>
      </c>
      <c r="D744" s="5">
        <v>-1.4</v>
      </c>
      <c r="E744" s="5">
        <v>16.37880794701986</v>
      </c>
      <c r="F744" s="5">
        <v>10.304444444444446</v>
      </c>
      <c r="G744" s="5">
        <v>3.7900000000000005</v>
      </c>
      <c r="H744" s="5">
        <v>5.961589403973515</v>
      </c>
      <c r="I744" s="5">
        <v>-1.0333333333333334</v>
      </c>
      <c r="J744" s="5">
        <v>-7.210000000000001</v>
      </c>
      <c r="K744" s="5">
        <v>10.41721854304636</v>
      </c>
      <c r="L744" s="5">
        <v>11.337777777777779</v>
      </c>
      <c r="M744" s="5">
        <v>11.0</v>
      </c>
      <c r="N744" s="5">
        <v>72.74701986754968</v>
      </c>
      <c r="O744" s="5">
        <v>64.23666666666666</v>
      </c>
      <c r="P744" s="5">
        <v>52.84000000000001</v>
      </c>
      <c r="Q744" s="5">
        <v>3.7086092715231787</v>
      </c>
      <c r="R744" s="5">
        <v>0.8611111111111112</v>
      </c>
      <c r="S744" s="5">
        <v>0.0</v>
      </c>
      <c r="T744" s="5">
        <v>9.447019867549665</v>
      </c>
      <c r="U744" s="5">
        <v>8.876666666666667</v>
      </c>
      <c r="V744" s="5">
        <v>8.91</v>
      </c>
      <c r="W744" s="5">
        <v>472.86092715231786</v>
      </c>
      <c r="X744" s="5">
        <v>279.1777777777778</v>
      </c>
      <c r="Y744" s="5">
        <v>94.8</v>
      </c>
      <c r="Z744" s="5">
        <v>2.03</v>
      </c>
      <c r="AA744" s="5">
        <v>29.0</v>
      </c>
      <c r="AB744" s="5">
        <v>11.0</v>
      </c>
      <c r="AC744" s="5">
        <v>5.0</v>
      </c>
      <c r="AD744" s="5">
        <v>14.0</v>
      </c>
      <c r="AE744" s="5">
        <v>0.0</v>
      </c>
      <c r="AF744" s="5">
        <v>0.0</v>
      </c>
      <c r="AG744" s="5">
        <v>49.0</v>
      </c>
      <c r="AH744" s="5">
        <v>37504.06376694718</v>
      </c>
      <c r="AI744" s="5">
        <v>134380.0</v>
      </c>
      <c r="AJ744" s="5">
        <f t="shared" si="22"/>
        <v>409071853.6</v>
      </c>
      <c r="AK744" s="6">
        <v>4.436788E8</v>
      </c>
    </row>
    <row r="745" ht="16.5" customHeight="1">
      <c r="A745" s="7">
        <v>44575.0</v>
      </c>
      <c r="B745" s="8">
        <v>10.601986754966891</v>
      </c>
      <c r="C745" s="8">
        <v>4.105555555555555</v>
      </c>
      <c r="D745" s="8">
        <v>-1.64</v>
      </c>
      <c r="E745" s="8">
        <v>16.162251655629134</v>
      </c>
      <c r="F745" s="8">
        <v>10.04888888888889</v>
      </c>
      <c r="G745" s="8">
        <v>3.3000000000000007</v>
      </c>
      <c r="H745" s="8">
        <v>5.797350993377491</v>
      </c>
      <c r="I745" s="8">
        <v>-1.2911111111111109</v>
      </c>
      <c r="J745" s="8">
        <v>-7.01</v>
      </c>
      <c r="K745" s="8">
        <v>10.364900662251655</v>
      </c>
      <c r="L745" s="8">
        <v>11.34</v>
      </c>
      <c r="M745" s="8">
        <v>10.309999999999999</v>
      </c>
      <c r="N745" s="8">
        <v>72.46953642384108</v>
      </c>
      <c r="O745" s="8">
        <v>63.6411111111111</v>
      </c>
      <c r="P745" s="8">
        <v>51.21</v>
      </c>
      <c r="Q745" s="8">
        <v>3.685430463576159</v>
      </c>
      <c r="R745" s="8">
        <v>0.75</v>
      </c>
      <c r="S745" s="8">
        <v>0.0</v>
      </c>
      <c r="T745" s="8">
        <v>9.396026490066221</v>
      </c>
      <c r="U745" s="8">
        <v>8.952222222222222</v>
      </c>
      <c r="V745" s="8">
        <v>9.08</v>
      </c>
      <c r="W745" s="8">
        <v>468.25165562913907</v>
      </c>
      <c r="X745" s="8">
        <v>270.96666666666664</v>
      </c>
      <c r="Y745" s="8">
        <v>94.8</v>
      </c>
      <c r="Z745" s="8">
        <v>2.14</v>
      </c>
      <c r="AA745" s="8">
        <v>38.0</v>
      </c>
      <c r="AB745" s="8">
        <v>12.0</v>
      </c>
      <c r="AC745" s="8">
        <v>7.0</v>
      </c>
      <c r="AD745" s="8">
        <v>18.0</v>
      </c>
      <c r="AE745" s="8">
        <v>0.0</v>
      </c>
      <c r="AF745" s="8">
        <v>2.0</v>
      </c>
      <c r="AG745" s="8">
        <v>65.0</v>
      </c>
      <c r="AH745" s="8">
        <v>33530.58069589074</v>
      </c>
      <c r="AI745" s="8">
        <v>194175.0</v>
      </c>
      <c r="AJ745" s="8">
        <f t="shared" si="22"/>
        <v>617051173.8</v>
      </c>
      <c r="AK745" s="9">
        <v>6.692529E8</v>
      </c>
    </row>
    <row r="746" ht="16.5" customHeight="1">
      <c r="A746" s="4">
        <v>44576.0</v>
      </c>
      <c r="B746" s="5">
        <v>10.411258278145699</v>
      </c>
      <c r="C746" s="5">
        <v>3.896666666666666</v>
      </c>
      <c r="D746" s="5">
        <v>-2.2</v>
      </c>
      <c r="E746" s="5">
        <v>15.987417218543042</v>
      </c>
      <c r="F746" s="5">
        <v>9.868888888888891</v>
      </c>
      <c r="G746" s="5">
        <v>3.01</v>
      </c>
      <c r="H746" s="5">
        <v>5.601986754966894</v>
      </c>
      <c r="I746" s="5">
        <v>-1.4688888888888885</v>
      </c>
      <c r="J746" s="5">
        <v>-7.4799999999999995</v>
      </c>
      <c r="K746" s="5">
        <v>10.38543046357616</v>
      </c>
      <c r="L746" s="5">
        <v>11.337777777777777</v>
      </c>
      <c r="M746" s="5">
        <v>10.489999999999998</v>
      </c>
      <c r="N746" s="5">
        <v>72.21854304635764</v>
      </c>
      <c r="O746" s="5">
        <v>63.3911111111111</v>
      </c>
      <c r="P746" s="5">
        <v>50.93</v>
      </c>
      <c r="Q746" s="5">
        <v>3.685430463576159</v>
      </c>
      <c r="R746" s="5">
        <v>0.6166666666666667</v>
      </c>
      <c r="S746" s="5">
        <v>0.0</v>
      </c>
      <c r="T746" s="5">
        <v>9.385430463576157</v>
      </c>
      <c r="U746" s="5">
        <v>9.02777777777778</v>
      </c>
      <c r="V746" s="5">
        <v>9.19</v>
      </c>
      <c r="W746" s="5">
        <v>464.12582781456956</v>
      </c>
      <c r="X746" s="5">
        <v>265.5111111111111</v>
      </c>
      <c r="Y746" s="5">
        <v>93.7</v>
      </c>
      <c r="Z746" s="5">
        <v>2.35</v>
      </c>
      <c r="AA746" s="5">
        <v>37.0</v>
      </c>
      <c r="AB746" s="5">
        <v>5.0</v>
      </c>
      <c r="AC746" s="5">
        <v>5.0</v>
      </c>
      <c r="AD746" s="5">
        <v>12.0</v>
      </c>
      <c r="AE746" s="5">
        <v>0.0</v>
      </c>
      <c r="AF746" s="5">
        <v>0.0</v>
      </c>
      <c r="AG746" s="5">
        <v>50.0</v>
      </c>
      <c r="AH746" s="5">
        <v>33299.75532131592</v>
      </c>
      <c r="AI746" s="5">
        <v>121470.0</v>
      </c>
      <c r="AJ746" s="5">
        <f t="shared" si="22"/>
        <v>431169888.6</v>
      </c>
      <c r="AK746" s="6">
        <v>4.676463E8</v>
      </c>
    </row>
    <row r="747" ht="16.5" customHeight="1">
      <c r="A747" s="7">
        <v>44577.0</v>
      </c>
      <c r="B747" s="8">
        <v>10.250993377483447</v>
      </c>
      <c r="C747" s="8">
        <v>3.809999999999999</v>
      </c>
      <c r="D747" s="8">
        <v>-2.2499999999999996</v>
      </c>
      <c r="E747" s="8">
        <v>15.833112582781451</v>
      </c>
      <c r="F747" s="8">
        <v>9.782222222222224</v>
      </c>
      <c r="G747" s="8">
        <v>3.04</v>
      </c>
      <c r="H747" s="8">
        <v>5.425165562913912</v>
      </c>
      <c r="I747" s="8">
        <v>-1.5866666666666662</v>
      </c>
      <c r="J747" s="8">
        <v>-7.539999999999999</v>
      </c>
      <c r="K747" s="8">
        <v>10.40794701986755</v>
      </c>
      <c r="L747" s="8">
        <v>11.36888888888889</v>
      </c>
      <c r="M747" s="8">
        <v>10.579999999999998</v>
      </c>
      <c r="N747" s="8">
        <v>72.03774834437088</v>
      </c>
      <c r="O747" s="8">
        <v>63.41</v>
      </c>
      <c r="P747" s="8">
        <v>50.290000000000006</v>
      </c>
      <c r="Q747" s="8">
        <v>3.6788079470198674</v>
      </c>
      <c r="R747" s="8">
        <v>0.6166666666666667</v>
      </c>
      <c r="S747" s="8">
        <v>0.0</v>
      </c>
      <c r="T747" s="8">
        <v>9.368211920529799</v>
      </c>
      <c r="U747" s="8">
        <v>8.942222222222226</v>
      </c>
      <c r="V747" s="8">
        <v>9.509999999999998</v>
      </c>
      <c r="W747" s="8">
        <v>461.74834437086093</v>
      </c>
      <c r="X747" s="8">
        <v>265.5111111111111</v>
      </c>
      <c r="Y747" s="8">
        <v>91.9</v>
      </c>
      <c r="Z747" s="8">
        <v>0.0</v>
      </c>
      <c r="AA747" s="8"/>
      <c r="AB747" s="8"/>
      <c r="AC747" s="8"/>
      <c r="AD747" s="8"/>
      <c r="AE747" s="8"/>
      <c r="AF747" s="8"/>
      <c r="AG747" s="8"/>
      <c r="AH747" s="8">
        <v>0.0</v>
      </c>
      <c r="AI747" s="8">
        <v>0.0</v>
      </c>
      <c r="AJ747" s="8">
        <f t="shared" si="22"/>
        <v>0</v>
      </c>
      <c r="AK747" s="9">
        <v>0.0</v>
      </c>
    </row>
    <row r="748" ht="16.5" customHeight="1">
      <c r="A748" s="4">
        <v>44578.0</v>
      </c>
      <c r="B748" s="5">
        <v>10.102649006622519</v>
      </c>
      <c r="C748" s="5">
        <v>3.743333333333333</v>
      </c>
      <c r="D748" s="5">
        <v>-2.21</v>
      </c>
      <c r="E748" s="5">
        <v>15.6682119205298</v>
      </c>
      <c r="F748" s="5">
        <v>9.644444444444446</v>
      </c>
      <c r="G748" s="5">
        <v>2.9099999999999997</v>
      </c>
      <c r="H748" s="5">
        <v>5.271523178807951</v>
      </c>
      <c r="I748" s="5">
        <v>-1.6233333333333329</v>
      </c>
      <c r="J748" s="5">
        <v>-7.55</v>
      </c>
      <c r="K748" s="5">
        <v>10.396688741721855</v>
      </c>
      <c r="L748" s="5">
        <v>11.267777777777779</v>
      </c>
      <c r="M748" s="5">
        <v>10.459999999999999</v>
      </c>
      <c r="N748" s="5">
        <v>71.84238410596028</v>
      </c>
      <c r="O748" s="5">
        <v>63.10888888888888</v>
      </c>
      <c r="P748" s="5">
        <v>50.239999999999995</v>
      </c>
      <c r="Q748" s="5">
        <v>3.6788079470198674</v>
      </c>
      <c r="R748" s="5">
        <v>0.6166666666666667</v>
      </c>
      <c r="S748" s="5">
        <v>0.0</v>
      </c>
      <c r="T748" s="5">
        <v>9.345695364238406</v>
      </c>
      <c r="U748" s="5">
        <v>8.888888888888891</v>
      </c>
      <c r="V748" s="5">
        <v>9.569999999999999</v>
      </c>
      <c r="W748" s="5">
        <v>463.05298013245033</v>
      </c>
      <c r="X748" s="5">
        <v>266.46666666666664</v>
      </c>
      <c r="Y748" s="5">
        <v>97.7</v>
      </c>
      <c r="Z748" s="5">
        <v>2.36</v>
      </c>
      <c r="AA748" s="5">
        <v>64.0</v>
      </c>
      <c r="AB748" s="5">
        <v>15.0</v>
      </c>
      <c r="AC748" s="5">
        <v>9.0</v>
      </c>
      <c r="AD748" s="5">
        <v>18.0</v>
      </c>
      <c r="AE748" s="5">
        <v>0.0</v>
      </c>
      <c r="AF748" s="5">
        <v>2.0</v>
      </c>
      <c r="AG748" s="5">
        <v>81.0</v>
      </c>
      <c r="AH748" s="5">
        <v>30965.07697610475</v>
      </c>
      <c r="AI748" s="5">
        <v>290970.0</v>
      </c>
      <c r="AJ748" s="5">
        <f t="shared" si="22"/>
        <v>1024130032</v>
      </c>
      <c r="AK748" s="6">
        <v>1.1107701E9</v>
      </c>
    </row>
    <row r="749" ht="16.5" customHeight="1">
      <c r="A749" s="7">
        <v>44579.0</v>
      </c>
      <c r="B749" s="8">
        <v>9.927814569536428</v>
      </c>
      <c r="C749" s="8">
        <v>3.597777777777778</v>
      </c>
      <c r="D749" s="8">
        <v>-2.3099999999999996</v>
      </c>
      <c r="E749" s="8">
        <v>15.482119205298009</v>
      </c>
      <c r="F749" s="8">
        <v>9.475555555555557</v>
      </c>
      <c r="G749" s="8">
        <v>2.33</v>
      </c>
      <c r="H749" s="8">
        <v>5.10596026490066</v>
      </c>
      <c r="I749" s="8">
        <v>-1.7522222222222217</v>
      </c>
      <c r="J749" s="8">
        <v>-7.350000000000001</v>
      </c>
      <c r="K749" s="8">
        <v>10.376158940397351</v>
      </c>
      <c r="L749" s="8">
        <v>11.22777777777778</v>
      </c>
      <c r="M749" s="8">
        <v>9.679999999999998</v>
      </c>
      <c r="N749" s="8">
        <v>71.63509933774837</v>
      </c>
      <c r="O749" s="8">
        <v>62.739999999999995</v>
      </c>
      <c r="P749" s="8">
        <v>50.029999999999994</v>
      </c>
      <c r="Q749" s="8">
        <v>3.6788079470198674</v>
      </c>
      <c r="R749" s="8">
        <v>0.6166666666666667</v>
      </c>
      <c r="S749" s="8">
        <v>0.0</v>
      </c>
      <c r="T749" s="8">
        <v>9.33509933774834</v>
      </c>
      <c r="U749" s="8">
        <v>8.89666666666667</v>
      </c>
      <c r="V749" s="8">
        <v>9.61</v>
      </c>
      <c r="W749" s="8">
        <v>464.04635761589407</v>
      </c>
      <c r="X749" s="8">
        <v>263.9555555555556</v>
      </c>
      <c r="Y749" s="8">
        <v>112.7</v>
      </c>
      <c r="Z749" s="8">
        <v>2.32</v>
      </c>
      <c r="AA749" s="8">
        <v>54.0</v>
      </c>
      <c r="AB749" s="8">
        <v>9.0</v>
      </c>
      <c r="AC749" s="8">
        <v>6.0</v>
      </c>
      <c r="AD749" s="8">
        <v>15.0</v>
      </c>
      <c r="AE749" s="8">
        <v>0.0</v>
      </c>
      <c r="AF749" s="8">
        <v>1.0</v>
      </c>
      <c r="AG749" s="8">
        <v>76.0</v>
      </c>
      <c r="AH749" s="8">
        <v>29689.57824953469</v>
      </c>
      <c r="AI749" s="8">
        <v>193870.0</v>
      </c>
      <c r="AJ749" s="8">
        <f t="shared" si="22"/>
        <v>678879756.2</v>
      </c>
      <c r="AK749" s="9">
        <v>7.363121E8</v>
      </c>
    </row>
    <row r="750" ht="16.5" customHeight="1">
      <c r="A750" s="4">
        <v>44580.0</v>
      </c>
      <c r="B750" s="5">
        <v>9.74105960264901</v>
      </c>
      <c r="C750" s="5">
        <v>3.4611111111111112</v>
      </c>
      <c r="D750" s="5">
        <v>-2.6899999999999995</v>
      </c>
      <c r="E750" s="5">
        <v>15.288079470198667</v>
      </c>
      <c r="F750" s="5">
        <v>9.291111111111112</v>
      </c>
      <c r="G750" s="5">
        <v>1.9199999999999995</v>
      </c>
      <c r="H750" s="5">
        <v>4.926490066225164</v>
      </c>
      <c r="I750" s="5">
        <v>-1.8633333333333333</v>
      </c>
      <c r="J750" s="5">
        <v>-7.260000000000001</v>
      </c>
      <c r="K750" s="5">
        <v>10.361589403973511</v>
      </c>
      <c r="L750" s="5">
        <v>11.154444444444444</v>
      </c>
      <c r="M750" s="5">
        <v>9.18</v>
      </c>
      <c r="N750" s="5">
        <v>71.35430463576161</v>
      </c>
      <c r="O750" s="5">
        <v>62.257777777777754</v>
      </c>
      <c r="P750" s="5">
        <v>48.129999999999995</v>
      </c>
      <c r="Q750" s="5">
        <v>3.6788079470198674</v>
      </c>
      <c r="R750" s="5">
        <v>0.6166666666666667</v>
      </c>
      <c r="S750" s="5">
        <v>0.0</v>
      </c>
      <c r="T750" s="5">
        <v>9.329801324503306</v>
      </c>
      <c r="U750" s="5">
        <v>8.890000000000002</v>
      </c>
      <c r="V750" s="5">
        <v>9.819999999999999</v>
      </c>
      <c r="W750" s="5">
        <v>464.0198675496689</v>
      </c>
      <c r="X750" s="5">
        <v>257.76666666666665</v>
      </c>
      <c r="Y750" s="5">
        <v>112.7</v>
      </c>
      <c r="Z750" s="5">
        <v>2.82</v>
      </c>
      <c r="AA750" s="5">
        <v>47.0</v>
      </c>
      <c r="AB750" s="5">
        <v>4.0</v>
      </c>
      <c r="AC750" s="5">
        <v>1.0</v>
      </c>
      <c r="AD750" s="5">
        <v>4.0</v>
      </c>
      <c r="AE750" s="5">
        <v>0.0</v>
      </c>
      <c r="AF750" s="5">
        <v>2.0</v>
      </c>
      <c r="AG750" s="5">
        <v>43.0</v>
      </c>
      <c r="AH750" s="5">
        <v>31858.8747521747</v>
      </c>
      <c r="AI750" s="5">
        <v>138935.0</v>
      </c>
      <c r="AJ750" s="5">
        <f t="shared" si="22"/>
        <v>553072303</v>
      </c>
      <c r="AK750" s="6">
        <v>5.998615E8</v>
      </c>
    </row>
    <row r="751" ht="16.5" customHeight="1">
      <c r="A751" s="7">
        <v>44581.0</v>
      </c>
      <c r="B751" s="8">
        <v>9.563576158940402</v>
      </c>
      <c r="C751" s="8">
        <v>3.3188888888888886</v>
      </c>
      <c r="D751" s="8">
        <v>-3.3999999999999995</v>
      </c>
      <c r="E751" s="8">
        <v>15.135761589403964</v>
      </c>
      <c r="F751" s="8">
        <v>9.110000000000001</v>
      </c>
      <c r="G751" s="8">
        <v>1.3099999999999998</v>
      </c>
      <c r="H751" s="8">
        <v>4.7145695364238405</v>
      </c>
      <c r="I751" s="8">
        <v>-1.9933333333333332</v>
      </c>
      <c r="J751" s="8">
        <v>-8.139999999999999</v>
      </c>
      <c r="K751" s="8">
        <v>10.421192052980134</v>
      </c>
      <c r="L751" s="8">
        <v>11.103333333333333</v>
      </c>
      <c r="M751" s="8">
        <v>9.45</v>
      </c>
      <c r="N751" s="8">
        <v>71.07748344370863</v>
      </c>
      <c r="O751" s="8">
        <v>61.95888888888887</v>
      </c>
      <c r="P751" s="8">
        <v>46.809999999999995</v>
      </c>
      <c r="Q751" s="8">
        <v>3.2781456953642385</v>
      </c>
      <c r="R751" s="8">
        <v>0.6166666666666667</v>
      </c>
      <c r="S751" s="8">
        <v>0.0</v>
      </c>
      <c r="T751" s="8">
        <v>9.36556291390728</v>
      </c>
      <c r="U751" s="8">
        <v>8.82666666666667</v>
      </c>
      <c r="V751" s="8">
        <v>9.89</v>
      </c>
      <c r="W751" s="8">
        <v>457.74834437086093</v>
      </c>
      <c r="X751" s="8">
        <v>250.75555555555556</v>
      </c>
      <c r="Y751" s="8">
        <v>104.3</v>
      </c>
      <c r="Z751" s="8">
        <v>2.5</v>
      </c>
      <c r="AA751" s="8">
        <v>49.0</v>
      </c>
      <c r="AB751" s="8">
        <v>7.0</v>
      </c>
      <c r="AC751" s="8">
        <v>5.0</v>
      </c>
      <c r="AD751" s="8">
        <v>12.0</v>
      </c>
      <c r="AE751" s="8">
        <v>0.0</v>
      </c>
      <c r="AF751" s="8">
        <v>2.0</v>
      </c>
      <c r="AG751" s="8">
        <v>64.0</v>
      </c>
      <c r="AH751" s="8">
        <v>32423.46536207747</v>
      </c>
      <c r="AI751" s="8">
        <v>157490.0</v>
      </c>
      <c r="AJ751" s="8">
        <f t="shared" si="22"/>
        <v>652920569.6</v>
      </c>
      <c r="AK751" s="9">
        <v>7.081568E8</v>
      </c>
    </row>
    <row r="752" ht="16.5" customHeight="1">
      <c r="A752" s="4">
        <v>44582.0</v>
      </c>
      <c r="B752" s="5">
        <v>9.38609271523179</v>
      </c>
      <c r="C752" s="5">
        <v>3.1822222222222227</v>
      </c>
      <c r="D752" s="5">
        <v>-3.8299999999999996</v>
      </c>
      <c r="E752" s="5">
        <v>14.98344370860926</v>
      </c>
      <c r="F752" s="5">
        <v>8.963333333333335</v>
      </c>
      <c r="G752" s="5">
        <v>1.0100000000000002</v>
      </c>
      <c r="H752" s="5">
        <v>4.516556291390728</v>
      </c>
      <c r="I752" s="5">
        <v>-2.1288888888888886</v>
      </c>
      <c r="J752" s="5">
        <v>-8.620000000000001</v>
      </c>
      <c r="K752" s="5">
        <v>10.466887417218542</v>
      </c>
      <c r="L752" s="5">
        <v>11.092222222222222</v>
      </c>
      <c r="M752" s="5">
        <v>9.629999999999999</v>
      </c>
      <c r="N752" s="5">
        <v>70.87483443708612</v>
      </c>
      <c r="O752" s="5">
        <v>61.66999999999997</v>
      </c>
      <c r="P752" s="5">
        <v>45.74999999999999</v>
      </c>
      <c r="Q752" s="5">
        <v>3.274834437086093</v>
      </c>
      <c r="R752" s="5">
        <v>0.6166666666666667</v>
      </c>
      <c r="S752" s="5">
        <v>0.0</v>
      </c>
      <c r="T752" s="5">
        <v>9.394701986754962</v>
      </c>
      <c r="U752" s="5">
        <v>8.817777777777781</v>
      </c>
      <c r="V752" s="5">
        <v>10.3</v>
      </c>
      <c r="W752" s="5">
        <v>454.42384105960264</v>
      </c>
      <c r="X752" s="5">
        <v>245.25555555555556</v>
      </c>
      <c r="Y752" s="5">
        <v>63.3</v>
      </c>
      <c r="Z752" s="5">
        <v>2.65</v>
      </c>
      <c r="AA752" s="5">
        <v>54.0</v>
      </c>
      <c r="AB752" s="5">
        <v>7.0</v>
      </c>
      <c r="AC752" s="5">
        <v>4.0</v>
      </c>
      <c r="AD752" s="5">
        <v>11.0</v>
      </c>
      <c r="AE752" s="5">
        <v>0.0</v>
      </c>
      <c r="AF752" s="5">
        <v>1.0</v>
      </c>
      <c r="AG752" s="5">
        <v>61.0</v>
      </c>
      <c r="AH752" s="5">
        <v>31170.1822420756</v>
      </c>
      <c r="AI752" s="5">
        <v>174685.0</v>
      </c>
      <c r="AJ752" s="5">
        <f t="shared" si="22"/>
        <v>664160579.4</v>
      </c>
      <c r="AK752" s="6">
        <v>7.203477E8</v>
      </c>
    </row>
    <row r="753" ht="16.5" customHeight="1">
      <c r="A753" s="7">
        <v>44583.0</v>
      </c>
      <c r="B753" s="8">
        <v>9.227814569536426</v>
      </c>
      <c r="C753" s="8">
        <v>3.0555555555555554</v>
      </c>
      <c r="D753" s="8">
        <v>-3.78</v>
      </c>
      <c r="E753" s="8">
        <v>14.862913907284758</v>
      </c>
      <c r="F753" s="8">
        <v>8.823333333333338</v>
      </c>
      <c r="G753" s="8">
        <v>1.35</v>
      </c>
      <c r="H753" s="8">
        <v>4.3284768211920515</v>
      </c>
      <c r="I753" s="8">
        <v>-2.2433333333333327</v>
      </c>
      <c r="J753" s="8">
        <v>-8.72</v>
      </c>
      <c r="K753" s="8">
        <v>10.534437086092716</v>
      </c>
      <c r="L753" s="8">
        <v>11.066666666666666</v>
      </c>
      <c r="M753" s="8">
        <v>10.07</v>
      </c>
      <c r="N753" s="8">
        <v>70.61390728476825</v>
      </c>
      <c r="O753" s="8">
        <v>61.4122222222222</v>
      </c>
      <c r="P753" s="8">
        <v>45.97</v>
      </c>
      <c r="Q753" s="8">
        <v>2.9768211920529803</v>
      </c>
      <c r="R753" s="8">
        <v>0.6166666666666667</v>
      </c>
      <c r="S753" s="8">
        <v>0.0</v>
      </c>
      <c r="T753" s="8">
        <v>9.445695364238405</v>
      </c>
      <c r="U753" s="8">
        <v>8.803333333333335</v>
      </c>
      <c r="V753" s="8">
        <v>10.41</v>
      </c>
      <c r="W753" s="8">
        <v>450.4172185430464</v>
      </c>
      <c r="X753" s="8">
        <v>241.46666666666667</v>
      </c>
      <c r="Y753" s="8">
        <v>90.7</v>
      </c>
      <c r="Z753" s="8">
        <v>2.66</v>
      </c>
      <c r="AA753" s="8">
        <v>36.0</v>
      </c>
      <c r="AB753" s="8">
        <v>4.0</v>
      </c>
      <c r="AC753" s="8">
        <v>3.0</v>
      </c>
      <c r="AD753" s="8">
        <v>8.0</v>
      </c>
      <c r="AE753" s="8">
        <v>0.0</v>
      </c>
      <c r="AF753" s="8">
        <v>0.0</v>
      </c>
      <c r="AG753" s="8">
        <v>48.0</v>
      </c>
      <c r="AH753" s="8">
        <v>30272.40085709242</v>
      </c>
      <c r="AI753" s="8">
        <v>113650.0</v>
      </c>
      <c r="AJ753" s="8">
        <f t="shared" si="22"/>
        <v>411881740.8</v>
      </c>
      <c r="AK753" s="9">
        <v>4.467264E8</v>
      </c>
    </row>
    <row r="754" ht="16.5" customHeight="1">
      <c r="A754" s="4">
        <v>44584.0</v>
      </c>
      <c r="B754" s="5">
        <v>9.082119205298014</v>
      </c>
      <c r="C754" s="5">
        <v>2.968888888888889</v>
      </c>
      <c r="D754" s="5">
        <v>-3.08</v>
      </c>
      <c r="E754" s="5">
        <v>14.743046357615887</v>
      </c>
      <c r="F754" s="5">
        <v>8.700000000000005</v>
      </c>
      <c r="G754" s="5">
        <v>2.31</v>
      </c>
      <c r="H754" s="5">
        <v>4.16026490066225</v>
      </c>
      <c r="I754" s="5">
        <v>-2.311111111111111</v>
      </c>
      <c r="J754" s="5">
        <v>-8.22</v>
      </c>
      <c r="K754" s="5">
        <v>10.582781456953642</v>
      </c>
      <c r="L754" s="5">
        <v>11.011111111111113</v>
      </c>
      <c r="M754" s="5">
        <v>10.53</v>
      </c>
      <c r="N754" s="5">
        <v>70.38013245033116</v>
      </c>
      <c r="O754" s="5">
        <v>61.21888888888887</v>
      </c>
      <c r="P754" s="5">
        <v>48.019999999999996</v>
      </c>
      <c r="Q754" s="5">
        <v>2.6125827814569536</v>
      </c>
      <c r="R754" s="5">
        <v>0.6166666666666667</v>
      </c>
      <c r="S754" s="5">
        <v>0.0</v>
      </c>
      <c r="T754" s="5">
        <v>9.462913907284763</v>
      </c>
      <c r="U754" s="5">
        <v>8.71777777777778</v>
      </c>
      <c r="V754" s="5">
        <v>9.91</v>
      </c>
      <c r="W754" s="5">
        <v>441.5298013245033</v>
      </c>
      <c r="X754" s="5">
        <v>234.6888888888889</v>
      </c>
      <c r="Y754" s="5">
        <v>96.3</v>
      </c>
      <c r="Z754" s="5">
        <v>0.0</v>
      </c>
      <c r="AA754" s="5"/>
      <c r="AB754" s="5"/>
      <c r="AC754" s="5"/>
      <c r="AD754" s="5"/>
      <c r="AE754" s="5"/>
      <c r="AF754" s="5"/>
      <c r="AG754" s="5"/>
      <c r="AH754" s="5">
        <v>0.0</v>
      </c>
      <c r="AI754" s="5">
        <v>0.0</v>
      </c>
      <c r="AJ754" s="5">
        <f t="shared" si="22"/>
        <v>0</v>
      </c>
      <c r="AK754" s="6">
        <v>0.0</v>
      </c>
    </row>
    <row r="755" ht="16.5" customHeight="1">
      <c r="A755" s="7">
        <v>44585.0</v>
      </c>
      <c r="B755" s="8">
        <v>8.964900662251658</v>
      </c>
      <c r="C755" s="8">
        <v>2.9144444444444435</v>
      </c>
      <c r="D755" s="8">
        <v>-2.13</v>
      </c>
      <c r="E755" s="8">
        <v>14.65629139072847</v>
      </c>
      <c r="F755" s="8">
        <v>8.603333333333335</v>
      </c>
      <c r="G755" s="8">
        <v>3.6199999999999997</v>
      </c>
      <c r="H755" s="8">
        <v>4.021192052980131</v>
      </c>
      <c r="I755" s="8">
        <v>-2.3399999999999994</v>
      </c>
      <c r="J755" s="8">
        <v>-7.449999999999998</v>
      </c>
      <c r="K755" s="8">
        <v>10.635099337748345</v>
      </c>
      <c r="L755" s="8">
        <v>10.943333333333335</v>
      </c>
      <c r="M755" s="8">
        <v>11.07</v>
      </c>
      <c r="N755" s="8">
        <v>70.17549668874176</v>
      </c>
      <c r="O755" s="8">
        <v>61.11111111111108</v>
      </c>
      <c r="P755" s="8">
        <v>50.74</v>
      </c>
      <c r="Q755" s="8">
        <v>2.2682119205298013</v>
      </c>
      <c r="R755" s="8">
        <v>0.6166666666666667</v>
      </c>
      <c r="S755" s="8">
        <v>0.0</v>
      </c>
      <c r="T755" s="8">
        <v>9.504635761589398</v>
      </c>
      <c r="U755" s="8">
        <v>8.662222222222224</v>
      </c>
      <c r="V755" s="8">
        <v>9.66</v>
      </c>
      <c r="W755" s="8">
        <v>432.6953642384106</v>
      </c>
      <c r="X755" s="8">
        <v>229.44444444444446</v>
      </c>
      <c r="Y755" s="8">
        <v>104.9</v>
      </c>
      <c r="Z755" s="8">
        <v>2.42</v>
      </c>
      <c r="AA755" s="8">
        <v>59.0</v>
      </c>
      <c r="AB755" s="8">
        <v>10.0</v>
      </c>
      <c r="AC755" s="8">
        <v>5.0</v>
      </c>
      <c r="AD755" s="8">
        <v>19.0</v>
      </c>
      <c r="AE755" s="8">
        <v>0.0</v>
      </c>
      <c r="AF755" s="8">
        <v>0.0</v>
      </c>
      <c r="AG755" s="8">
        <v>87.0</v>
      </c>
      <c r="AH755" s="8">
        <v>29782.52699809967</v>
      </c>
      <c r="AI755" s="8">
        <v>213135.0</v>
      </c>
      <c r="AJ755" s="8">
        <f t="shared" si="22"/>
        <v>685125937.4</v>
      </c>
      <c r="AK755" s="9">
        <v>7.430867E8</v>
      </c>
    </row>
    <row r="756" ht="16.5" customHeight="1">
      <c r="A756" s="4">
        <v>44586.0</v>
      </c>
      <c r="B756" s="5">
        <v>8.829801324503315</v>
      </c>
      <c r="C756" s="5">
        <v>2.8366666666666656</v>
      </c>
      <c r="D756" s="5">
        <v>-1.3400000000000003</v>
      </c>
      <c r="E756" s="5">
        <v>14.50596026490065</v>
      </c>
      <c r="F756" s="5">
        <v>8.457777777777782</v>
      </c>
      <c r="G756" s="5">
        <v>4.05</v>
      </c>
      <c r="H756" s="5">
        <v>3.893377483443707</v>
      </c>
      <c r="I756" s="5">
        <v>-2.3711111111111105</v>
      </c>
      <c r="J756" s="5">
        <v>-6.49</v>
      </c>
      <c r="K756" s="5">
        <v>10.612582781456956</v>
      </c>
      <c r="L756" s="5">
        <v>10.828888888888892</v>
      </c>
      <c r="M756" s="5">
        <v>10.540000000000001</v>
      </c>
      <c r="N756" s="5">
        <v>70.01125827814572</v>
      </c>
      <c r="O756" s="5">
        <v>60.95555555555553</v>
      </c>
      <c r="P756" s="5">
        <v>53.25</v>
      </c>
      <c r="Q756" s="5">
        <v>2.2682119205298013</v>
      </c>
      <c r="R756" s="5">
        <v>0.6166666666666667</v>
      </c>
      <c r="S756" s="5">
        <v>0.0</v>
      </c>
      <c r="T756" s="5">
        <v>9.456291390728472</v>
      </c>
      <c r="U756" s="5">
        <v>8.565555555555559</v>
      </c>
      <c r="V756" s="5">
        <v>8.889999999999999</v>
      </c>
      <c r="W756" s="5">
        <v>430.4834437086093</v>
      </c>
      <c r="X756" s="5">
        <v>225.76666666666668</v>
      </c>
      <c r="Y756" s="5">
        <v>126.0</v>
      </c>
      <c r="Z756" s="5">
        <v>2.48</v>
      </c>
      <c r="AA756" s="5">
        <v>46.0</v>
      </c>
      <c r="AB756" s="5">
        <v>8.0</v>
      </c>
      <c r="AC756" s="5">
        <v>3.0</v>
      </c>
      <c r="AD756" s="5">
        <v>10.0</v>
      </c>
      <c r="AE756" s="5">
        <v>0.0</v>
      </c>
      <c r="AF756" s="5">
        <v>0.0</v>
      </c>
      <c r="AG756" s="5">
        <v>56.0</v>
      </c>
      <c r="AH756" s="5">
        <v>28541.50782948102</v>
      </c>
      <c r="AI756" s="5">
        <v>150910.0</v>
      </c>
      <c r="AJ756" s="5">
        <f t="shared" si="22"/>
        <v>482321526.6</v>
      </c>
      <c r="AK756" s="6">
        <v>5.231253E8</v>
      </c>
    </row>
    <row r="757" ht="16.5" customHeight="1">
      <c r="A757" s="7">
        <v>44587.0</v>
      </c>
      <c r="B757" s="8">
        <v>8.696688741721857</v>
      </c>
      <c r="C757" s="8">
        <v>2.7177777777777763</v>
      </c>
      <c r="D757" s="8">
        <v>-1.0699999999999998</v>
      </c>
      <c r="E757" s="8">
        <v>14.370860927152306</v>
      </c>
      <c r="F757" s="8">
        <v>8.282222222222225</v>
      </c>
      <c r="G757" s="8">
        <v>3.8600000000000003</v>
      </c>
      <c r="H757" s="8">
        <v>3.7635761589403955</v>
      </c>
      <c r="I757" s="8">
        <v>-2.445555555555555</v>
      </c>
      <c r="J757" s="8">
        <v>-5.62</v>
      </c>
      <c r="K757" s="8">
        <v>10.60728476821192</v>
      </c>
      <c r="L757" s="8">
        <v>10.72777777777778</v>
      </c>
      <c r="M757" s="8">
        <v>9.48</v>
      </c>
      <c r="N757" s="8">
        <v>69.94304635761593</v>
      </c>
      <c r="O757" s="8">
        <v>61.074444444444424</v>
      </c>
      <c r="P757" s="8">
        <v>56.3</v>
      </c>
      <c r="Q757" s="8">
        <v>2.228476821192053</v>
      </c>
      <c r="R757" s="8">
        <v>0.6277777777777778</v>
      </c>
      <c r="S757" s="8">
        <v>0.1</v>
      </c>
      <c r="T757" s="8">
        <v>9.439735099337742</v>
      </c>
      <c r="U757" s="8">
        <v>8.431111111111113</v>
      </c>
      <c r="V757" s="8">
        <v>8.09</v>
      </c>
      <c r="W757" s="8">
        <v>429.3774834437086</v>
      </c>
      <c r="X757" s="8">
        <v>235.16666666666666</v>
      </c>
      <c r="Y757" s="8">
        <v>233.5</v>
      </c>
      <c r="Z757" s="8">
        <v>2.58</v>
      </c>
      <c r="AA757" s="8">
        <v>35.0</v>
      </c>
      <c r="AB757" s="8">
        <v>4.0</v>
      </c>
      <c r="AC757" s="8">
        <v>2.0</v>
      </c>
      <c r="AD757" s="8">
        <v>10.0</v>
      </c>
      <c r="AE757" s="8">
        <v>0.0</v>
      </c>
      <c r="AF757" s="8">
        <v>3.0</v>
      </c>
      <c r="AG757" s="8">
        <v>42.0</v>
      </c>
      <c r="AH757" s="8">
        <v>29326.94064643205</v>
      </c>
      <c r="AI757" s="8">
        <v>99230.0</v>
      </c>
      <c r="AJ757" s="8">
        <f t="shared" si="22"/>
        <v>321259743.8</v>
      </c>
      <c r="AK757" s="9">
        <v>3.484379E8</v>
      </c>
    </row>
    <row r="758" ht="16.5" customHeight="1">
      <c r="A758" s="4">
        <v>44588.0</v>
      </c>
      <c r="B758" s="5">
        <v>8.569536423841063</v>
      </c>
      <c r="C758" s="5">
        <v>2.6188888888888875</v>
      </c>
      <c r="D758" s="5">
        <v>-0.9400000000000001</v>
      </c>
      <c r="E758" s="5">
        <v>14.220529801324492</v>
      </c>
      <c r="F758" s="5">
        <v>8.122222222222225</v>
      </c>
      <c r="G758" s="5">
        <v>4.049999999999999</v>
      </c>
      <c r="H758" s="5">
        <v>3.6403973509933762</v>
      </c>
      <c r="I758" s="5">
        <v>-2.494444444444444</v>
      </c>
      <c r="J758" s="5">
        <v>-5.3100000000000005</v>
      </c>
      <c r="K758" s="5">
        <v>10.580132450331126</v>
      </c>
      <c r="L758" s="5">
        <v>10.616666666666669</v>
      </c>
      <c r="M758" s="5">
        <v>9.360000000000001</v>
      </c>
      <c r="N758" s="5">
        <v>69.79072847682122</v>
      </c>
      <c r="O758" s="5">
        <v>60.967777777777755</v>
      </c>
      <c r="P758" s="5">
        <v>57.55</v>
      </c>
      <c r="Q758" s="5">
        <v>2.228476821192053</v>
      </c>
      <c r="R758" s="5">
        <v>0.6277777777777778</v>
      </c>
      <c r="S758" s="5">
        <v>0.1</v>
      </c>
      <c r="T758" s="5">
        <v>9.399999999999995</v>
      </c>
      <c r="U758" s="5">
        <v>8.386666666666668</v>
      </c>
      <c r="V758" s="5">
        <v>7.9799999999999995</v>
      </c>
      <c r="W758" s="5">
        <v>431.79470198675494</v>
      </c>
      <c r="X758" s="5">
        <v>243.98888888888888</v>
      </c>
      <c r="Y758" s="5">
        <v>317.3</v>
      </c>
      <c r="Z758" s="5">
        <v>2.91</v>
      </c>
      <c r="AA758" s="5">
        <v>14.0</v>
      </c>
      <c r="AB758" s="5">
        <v>3.0</v>
      </c>
      <c r="AC758" s="5">
        <v>2.0</v>
      </c>
      <c r="AD758" s="5">
        <v>2.0</v>
      </c>
      <c r="AE758" s="5">
        <v>0.0</v>
      </c>
      <c r="AF758" s="5">
        <v>0.0</v>
      </c>
      <c r="AG758" s="5">
        <v>15.0</v>
      </c>
      <c r="AH758" s="5">
        <v>37243.1130211091</v>
      </c>
      <c r="AI758" s="5">
        <v>41772.0</v>
      </c>
      <c r="AJ758" s="5">
        <f t="shared" si="22"/>
        <v>131293814.2</v>
      </c>
      <c r="AK758" s="6">
        <v>1.424011E8</v>
      </c>
    </row>
    <row r="759" ht="16.5" customHeight="1">
      <c r="A759" s="7">
        <v>44589.0</v>
      </c>
      <c r="B759" s="8">
        <v>8.436423841059606</v>
      </c>
      <c r="C759" s="8">
        <v>2.5055555555555538</v>
      </c>
      <c r="D759" s="8">
        <v>-0.51</v>
      </c>
      <c r="E759" s="8">
        <v>14.097350993377473</v>
      </c>
      <c r="F759" s="8">
        <v>7.995555555555558</v>
      </c>
      <c r="G759" s="8">
        <v>4.75</v>
      </c>
      <c r="H759" s="8">
        <v>3.4860927152317873</v>
      </c>
      <c r="I759" s="8">
        <v>-2.5966666666666667</v>
      </c>
      <c r="J759" s="8">
        <v>-5.109999999999999</v>
      </c>
      <c r="K759" s="8">
        <v>10.611258278145694</v>
      </c>
      <c r="L759" s="8">
        <v>10.592222222222222</v>
      </c>
      <c r="M759" s="8">
        <v>9.86</v>
      </c>
      <c r="N759" s="8">
        <v>69.53443708609275</v>
      </c>
      <c r="O759" s="8">
        <v>60.68222222222221</v>
      </c>
      <c r="P759" s="8">
        <v>58.14</v>
      </c>
      <c r="Q759" s="8">
        <v>2.1589403973509933</v>
      </c>
      <c r="R759" s="8">
        <v>0.6277777777777778</v>
      </c>
      <c r="S759" s="8">
        <v>0.1</v>
      </c>
      <c r="T759" s="8">
        <v>9.41258278145695</v>
      </c>
      <c r="U759" s="8">
        <v>8.373333333333335</v>
      </c>
      <c r="V759" s="8">
        <v>8.09</v>
      </c>
      <c r="W759" s="8">
        <v>431.05298013245033</v>
      </c>
      <c r="X759" s="8">
        <v>243.05555555555554</v>
      </c>
      <c r="Y759" s="8">
        <v>354.8</v>
      </c>
      <c r="Z759" s="8">
        <v>2.92</v>
      </c>
      <c r="AA759" s="8">
        <v>11.0</v>
      </c>
      <c r="AB759" s="8">
        <v>3.0</v>
      </c>
      <c r="AC759" s="8">
        <v>1.0</v>
      </c>
      <c r="AD759" s="8">
        <v>4.0</v>
      </c>
      <c r="AE759" s="8">
        <v>0.0</v>
      </c>
      <c r="AF759" s="8">
        <v>0.0</v>
      </c>
      <c r="AG759" s="8">
        <v>16.0</v>
      </c>
      <c r="AH759" s="8">
        <v>35548.37043958424</v>
      </c>
      <c r="AI759" s="8">
        <v>26120.0</v>
      </c>
      <c r="AJ759" s="8">
        <f t="shared" si="22"/>
        <v>87046942</v>
      </c>
      <c r="AK759" s="9">
        <v>9.4411E7</v>
      </c>
    </row>
    <row r="760" ht="16.5" customHeight="1">
      <c r="A760" s="4">
        <v>44590.0</v>
      </c>
      <c r="B760" s="5">
        <v>8.297350993377487</v>
      </c>
      <c r="C760" s="5">
        <v>2.3877777777777762</v>
      </c>
      <c r="D760" s="5">
        <v>-0.06999999999999998</v>
      </c>
      <c r="E760" s="5">
        <v>13.955629139072837</v>
      </c>
      <c r="F760" s="5">
        <v>7.851111111111113</v>
      </c>
      <c r="G760" s="5">
        <v>5.159999999999999</v>
      </c>
      <c r="H760" s="5">
        <v>3.3496688741721847</v>
      </c>
      <c r="I760" s="5">
        <v>-2.6955555555555555</v>
      </c>
      <c r="J760" s="5">
        <v>-4.709999999999999</v>
      </c>
      <c r="K760" s="5">
        <v>10.605960264900663</v>
      </c>
      <c r="L760" s="5">
        <v>10.546666666666669</v>
      </c>
      <c r="M760" s="5">
        <v>9.87</v>
      </c>
      <c r="N760" s="5">
        <v>69.24437086092718</v>
      </c>
      <c r="O760" s="5">
        <v>60.2211111111111</v>
      </c>
      <c r="P760" s="5">
        <v>58.33</v>
      </c>
      <c r="Q760" s="5">
        <v>2.1589403973509933</v>
      </c>
      <c r="R760" s="5">
        <v>0.6277777777777778</v>
      </c>
      <c r="S760" s="5">
        <v>0.1</v>
      </c>
      <c r="T760" s="5">
        <v>9.439072847682114</v>
      </c>
      <c r="U760" s="5">
        <v>8.41888888888889</v>
      </c>
      <c r="V760" s="5">
        <v>8.18</v>
      </c>
      <c r="W760" s="5">
        <v>428.71523178807945</v>
      </c>
      <c r="X760" s="5">
        <v>234.27777777777777</v>
      </c>
      <c r="Y760" s="5">
        <v>354.8</v>
      </c>
      <c r="Z760" s="5">
        <v>3.0</v>
      </c>
      <c r="AA760" s="5">
        <v>3.0</v>
      </c>
      <c r="AB760" s="5">
        <v>0.0</v>
      </c>
      <c r="AC760" s="5">
        <v>0.0</v>
      </c>
      <c r="AD760" s="5">
        <v>0.0</v>
      </c>
      <c r="AE760" s="5">
        <v>0.0</v>
      </c>
      <c r="AF760" s="5">
        <v>0.0</v>
      </c>
      <c r="AG760" s="5">
        <v>1.0</v>
      </c>
      <c r="AH760" s="5">
        <v>30183.78378378379</v>
      </c>
      <c r="AI760" s="5">
        <v>3165.0</v>
      </c>
      <c r="AJ760" s="5">
        <f t="shared" si="22"/>
        <v>13752367.6</v>
      </c>
      <c r="AK760" s="6">
        <v>1.49158E7</v>
      </c>
    </row>
    <row r="761" ht="16.5" customHeight="1">
      <c r="A761" s="7">
        <v>44591.0</v>
      </c>
      <c r="B761" s="8">
        <v>8.149668874172187</v>
      </c>
      <c r="C761" s="8">
        <v>2.255555555555554</v>
      </c>
      <c r="D761" s="8">
        <v>0.21000000000000005</v>
      </c>
      <c r="E761" s="8">
        <v>13.805298013245027</v>
      </c>
      <c r="F761" s="8">
        <v>7.667777777777781</v>
      </c>
      <c r="G761" s="8">
        <v>5.35</v>
      </c>
      <c r="H761" s="8">
        <v>3.19933774834437</v>
      </c>
      <c r="I761" s="8">
        <v>-2.7855555555555553</v>
      </c>
      <c r="J761" s="8">
        <v>-4.07</v>
      </c>
      <c r="K761" s="8">
        <v>10.605960264900661</v>
      </c>
      <c r="L761" s="8">
        <v>10.453333333333335</v>
      </c>
      <c r="M761" s="8">
        <v>9.419999999999998</v>
      </c>
      <c r="N761" s="8">
        <v>68.9019867549669</v>
      </c>
      <c r="O761" s="8">
        <v>59.707777777777764</v>
      </c>
      <c r="P761" s="8">
        <v>56.56999999999999</v>
      </c>
      <c r="Q761" s="8">
        <v>2.0596026490066226</v>
      </c>
      <c r="R761" s="8">
        <v>0.6277777777777778</v>
      </c>
      <c r="S761" s="8">
        <v>0.1</v>
      </c>
      <c r="T761" s="8">
        <v>9.492715231788074</v>
      </c>
      <c r="U761" s="8">
        <v>8.428888888888892</v>
      </c>
      <c r="V761" s="8">
        <v>8.79</v>
      </c>
      <c r="W761" s="8">
        <v>425.2913907284768</v>
      </c>
      <c r="X761" s="8">
        <v>226.4777777777778</v>
      </c>
      <c r="Y761" s="8">
        <v>352.0</v>
      </c>
      <c r="Z761" s="8">
        <v>3.0</v>
      </c>
      <c r="AA761" s="8">
        <v>1.0</v>
      </c>
      <c r="AB761" s="8">
        <v>0.0</v>
      </c>
      <c r="AC761" s="8">
        <v>0.0</v>
      </c>
      <c r="AD761" s="8">
        <v>0.0</v>
      </c>
      <c r="AE761" s="8">
        <v>0.0</v>
      </c>
      <c r="AF761" s="8">
        <v>0.0</v>
      </c>
      <c r="AG761" s="8">
        <v>1.0</v>
      </c>
      <c r="AH761" s="8">
        <v>31000.0</v>
      </c>
      <c r="AI761" s="8">
        <v>2000.0</v>
      </c>
      <c r="AJ761" s="8">
        <f t="shared" si="22"/>
        <v>5716400</v>
      </c>
      <c r="AK761" s="9">
        <v>6200000.0</v>
      </c>
    </row>
    <row r="762" ht="16.5" customHeight="1">
      <c r="A762" s="4">
        <v>44592.0</v>
      </c>
      <c r="B762" s="5">
        <v>8.005298013245035</v>
      </c>
      <c r="C762" s="5">
        <v>2.108888888888887</v>
      </c>
      <c r="D762" s="5">
        <v>0.3500000000000001</v>
      </c>
      <c r="E762" s="5">
        <v>13.694039735099329</v>
      </c>
      <c r="F762" s="5">
        <v>7.521111111111114</v>
      </c>
      <c r="G762" s="5">
        <v>5.45</v>
      </c>
      <c r="H762" s="5">
        <v>3.0192052980132438</v>
      </c>
      <c r="I762" s="5">
        <v>-2.9488888888888884</v>
      </c>
      <c r="J762" s="5">
        <v>-3.97</v>
      </c>
      <c r="K762" s="5">
        <v>10.674834437086092</v>
      </c>
      <c r="L762" s="5">
        <v>10.47</v>
      </c>
      <c r="M762" s="5">
        <v>9.419999999999998</v>
      </c>
      <c r="N762" s="5">
        <v>68.51920529801326</v>
      </c>
      <c r="O762" s="5">
        <v>59.271111111111104</v>
      </c>
      <c r="P762" s="5">
        <v>55.08</v>
      </c>
      <c r="Q762" s="5">
        <v>1.3576158940397351</v>
      </c>
      <c r="R762" s="5">
        <v>0.6277777777777778</v>
      </c>
      <c r="S762" s="5">
        <v>0.1</v>
      </c>
      <c r="T762" s="5">
        <v>9.55099337748344</v>
      </c>
      <c r="U762" s="5">
        <v>8.443333333333337</v>
      </c>
      <c r="V762" s="5">
        <v>8.84</v>
      </c>
      <c r="W762" s="5">
        <v>416.887417218543</v>
      </c>
      <c r="X762" s="5">
        <v>218.3</v>
      </c>
      <c r="Y762" s="5">
        <v>327.3</v>
      </c>
      <c r="Z762" s="5">
        <v>0.0</v>
      </c>
      <c r="AA762" s="5"/>
      <c r="AB762" s="5"/>
      <c r="AC762" s="5"/>
      <c r="AD762" s="5"/>
      <c r="AE762" s="5"/>
      <c r="AF762" s="5"/>
      <c r="AG762" s="5"/>
      <c r="AH762" s="5">
        <v>0.0</v>
      </c>
      <c r="AI762" s="5">
        <v>0.0</v>
      </c>
      <c r="AJ762" s="5">
        <f t="shared" si="22"/>
        <v>0</v>
      </c>
      <c r="AK762" s="6">
        <v>0.0</v>
      </c>
    </row>
    <row r="763" ht="16.5" customHeight="1">
      <c r="A763" s="7">
        <v>44593.0</v>
      </c>
      <c r="B763" s="8">
        <v>7.849668874172185</v>
      </c>
      <c r="C763" s="8">
        <v>1.9566666666666648</v>
      </c>
      <c r="D763" s="8">
        <v>0.38000000000000006</v>
      </c>
      <c r="E763" s="8">
        <v>13.561589403973503</v>
      </c>
      <c r="F763" s="8">
        <v>7.372222222222226</v>
      </c>
      <c r="G763" s="8">
        <v>5.37</v>
      </c>
      <c r="H763" s="8">
        <v>2.8456953642384093</v>
      </c>
      <c r="I763" s="8">
        <v>-3.088888888888889</v>
      </c>
      <c r="J763" s="8">
        <v>-3.94</v>
      </c>
      <c r="K763" s="8">
        <v>10.715894039735097</v>
      </c>
      <c r="L763" s="8">
        <v>10.46111111111111</v>
      </c>
      <c r="M763" s="8">
        <v>9.309999999999999</v>
      </c>
      <c r="N763" s="8">
        <v>68.24635761589406</v>
      </c>
      <c r="O763" s="8">
        <v>58.931111111111115</v>
      </c>
      <c r="P763" s="8">
        <v>54.160000000000004</v>
      </c>
      <c r="Q763" s="8">
        <v>1.3509933774834437</v>
      </c>
      <c r="R763" s="8">
        <v>0.6277777777777778</v>
      </c>
      <c r="S763" s="8">
        <v>0.1</v>
      </c>
      <c r="T763" s="8">
        <v>9.570198675496684</v>
      </c>
      <c r="U763" s="8">
        <v>8.450000000000005</v>
      </c>
      <c r="V763" s="8">
        <v>8.92</v>
      </c>
      <c r="W763" s="8">
        <v>410.4635761589404</v>
      </c>
      <c r="X763" s="8">
        <v>212.7</v>
      </c>
      <c r="Y763" s="8">
        <v>298.8</v>
      </c>
      <c r="Z763" s="8">
        <v>0.0</v>
      </c>
      <c r="AA763" s="8"/>
      <c r="AB763" s="8"/>
      <c r="AC763" s="8"/>
      <c r="AD763" s="8"/>
      <c r="AE763" s="8"/>
      <c r="AF763" s="8"/>
      <c r="AG763" s="8"/>
      <c r="AH763" s="8">
        <v>0.0</v>
      </c>
      <c r="AI763" s="8">
        <v>0.0</v>
      </c>
      <c r="AJ763" s="8">
        <f t="shared" ref="AJ763:AJ790" si="23">AK763*0.927</f>
        <v>0</v>
      </c>
      <c r="AK763" s="9">
        <v>0.0</v>
      </c>
    </row>
    <row r="764" ht="16.5" customHeight="1">
      <c r="A764" s="4">
        <v>44594.0</v>
      </c>
      <c r="B764" s="5">
        <v>7.702649006622516</v>
      </c>
      <c r="C764" s="5">
        <v>1.8222222222222204</v>
      </c>
      <c r="D764" s="5">
        <v>0.19000000000000009</v>
      </c>
      <c r="E764" s="5">
        <v>13.384768211920523</v>
      </c>
      <c r="F764" s="5">
        <v>7.1766666666666685</v>
      </c>
      <c r="G764" s="5">
        <v>4.720000000000001</v>
      </c>
      <c r="H764" s="5">
        <v>2.7132450331125813</v>
      </c>
      <c r="I764" s="5">
        <v>-3.198888888888888</v>
      </c>
      <c r="J764" s="5">
        <v>-3.8</v>
      </c>
      <c r="K764" s="5">
        <v>10.671523178807947</v>
      </c>
      <c r="L764" s="5">
        <v>10.375555555555556</v>
      </c>
      <c r="M764" s="5">
        <v>8.520000000000001</v>
      </c>
      <c r="N764" s="5">
        <v>68.13973509933776</v>
      </c>
      <c r="O764" s="5">
        <v>58.826666666666675</v>
      </c>
      <c r="P764" s="5">
        <v>54.610000000000014</v>
      </c>
      <c r="Q764" s="5">
        <v>1.3509933774834437</v>
      </c>
      <c r="R764" s="5">
        <v>0.6333333333333333</v>
      </c>
      <c r="S764" s="5">
        <v>0.15</v>
      </c>
      <c r="T764" s="5">
        <v>9.511258278145691</v>
      </c>
      <c r="U764" s="5">
        <v>8.400000000000004</v>
      </c>
      <c r="V764" s="5">
        <v>8.91</v>
      </c>
      <c r="W764" s="5">
        <v>410.4569536423841</v>
      </c>
      <c r="X764" s="5">
        <v>218.72222222222223</v>
      </c>
      <c r="Y764" s="5">
        <v>392.3</v>
      </c>
      <c r="Z764" s="5">
        <v>0.0</v>
      </c>
      <c r="AA764" s="5"/>
      <c r="AB764" s="5"/>
      <c r="AC764" s="5"/>
      <c r="AD764" s="5"/>
      <c r="AE764" s="5"/>
      <c r="AF764" s="5"/>
      <c r="AG764" s="5"/>
      <c r="AH764" s="5">
        <v>0.0</v>
      </c>
      <c r="AI764" s="5">
        <v>0.0</v>
      </c>
      <c r="AJ764" s="5">
        <f t="shared" si="23"/>
        <v>0</v>
      </c>
      <c r="AK764" s="6">
        <v>0.0</v>
      </c>
    </row>
    <row r="765" ht="16.5" customHeight="1">
      <c r="A765" s="7">
        <v>44595.0</v>
      </c>
      <c r="B765" s="8">
        <v>7.560264900662251</v>
      </c>
      <c r="C765" s="8">
        <v>1.6844444444444424</v>
      </c>
      <c r="D765" s="8">
        <v>-0.43000000000000005</v>
      </c>
      <c r="E765" s="8">
        <v>13.223178807947015</v>
      </c>
      <c r="F765" s="8">
        <v>6.992222222222223</v>
      </c>
      <c r="G765" s="8">
        <v>3.8</v>
      </c>
      <c r="H765" s="8">
        <v>2.5894039735099317</v>
      </c>
      <c r="I765" s="8">
        <v>-3.303333333333333</v>
      </c>
      <c r="J765" s="8">
        <v>-4.24</v>
      </c>
      <c r="K765" s="8">
        <v>10.633774834437087</v>
      </c>
      <c r="L765" s="8">
        <v>10.295555555555556</v>
      </c>
      <c r="M765" s="8">
        <v>8.040000000000001</v>
      </c>
      <c r="N765" s="8">
        <v>67.95364238410596</v>
      </c>
      <c r="O765" s="8">
        <v>58.58</v>
      </c>
      <c r="P765" s="8">
        <v>53.470000000000006</v>
      </c>
      <c r="Q765" s="8">
        <v>1.3509933774834437</v>
      </c>
      <c r="R765" s="8">
        <v>0.6333333333333333</v>
      </c>
      <c r="S765" s="8">
        <v>0.15</v>
      </c>
      <c r="T765" s="8">
        <v>9.499999999999996</v>
      </c>
      <c r="U765" s="8">
        <v>8.417777777777781</v>
      </c>
      <c r="V765" s="8">
        <v>9.370000000000001</v>
      </c>
      <c r="W765" s="8">
        <v>408.1920529801325</v>
      </c>
      <c r="X765" s="8">
        <v>217.74444444444444</v>
      </c>
      <c r="Y765" s="8">
        <v>411.9</v>
      </c>
      <c r="Z765" s="8">
        <v>0.0</v>
      </c>
      <c r="AA765" s="8"/>
      <c r="AB765" s="8"/>
      <c r="AC765" s="8"/>
      <c r="AD765" s="8"/>
      <c r="AE765" s="8"/>
      <c r="AF765" s="8"/>
      <c r="AG765" s="8"/>
      <c r="AH765" s="8">
        <v>0.0</v>
      </c>
      <c r="AI765" s="8">
        <v>0.0</v>
      </c>
      <c r="AJ765" s="8">
        <f t="shared" si="23"/>
        <v>0</v>
      </c>
      <c r="AK765" s="9">
        <v>0.0</v>
      </c>
    </row>
    <row r="766" ht="16.5" customHeight="1">
      <c r="A766" s="4">
        <v>44596.0</v>
      </c>
      <c r="B766" s="5">
        <v>7.4145695364238415</v>
      </c>
      <c r="C766" s="5">
        <v>1.541111111111109</v>
      </c>
      <c r="D766" s="5">
        <v>-0.8800000000000001</v>
      </c>
      <c r="E766" s="5">
        <v>13.061589403973505</v>
      </c>
      <c r="F766" s="5">
        <v>6.792222222222222</v>
      </c>
      <c r="G766" s="5">
        <v>3.4099999999999993</v>
      </c>
      <c r="H766" s="5">
        <v>2.462251655629137</v>
      </c>
      <c r="I766" s="5">
        <v>-3.392222222222222</v>
      </c>
      <c r="J766" s="5">
        <v>-4.64</v>
      </c>
      <c r="K766" s="5">
        <v>10.599337748344372</v>
      </c>
      <c r="L766" s="5">
        <v>10.184444444444443</v>
      </c>
      <c r="M766" s="5">
        <v>8.05</v>
      </c>
      <c r="N766" s="5">
        <v>67.72185430463576</v>
      </c>
      <c r="O766" s="5">
        <v>58.251111111111115</v>
      </c>
      <c r="P766" s="5">
        <v>51.44000000000001</v>
      </c>
      <c r="Q766" s="5">
        <v>1.3509933774834437</v>
      </c>
      <c r="R766" s="5">
        <v>0.6333333333333333</v>
      </c>
      <c r="S766" s="5">
        <v>0.15</v>
      </c>
      <c r="T766" s="5">
        <v>9.50728476821192</v>
      </c>
      <c r="U766" s="5">
        <v>8.445555555555558</v>
      </c>
      <c r="V766" s="5">
        <v>10.360000000000001</v>
      </c>
      <c r="W766" s="5">
        <v>405.0331125827815</v>
      </c>
      <c r="X766" s="5">
        <v>211.44444444444446</v>
      </c>
      <c r="Y766" s="5">
        <v>390.8</v>
      </c>
      <c r="Z766" s="5">
        <v>3.0</v>
      </c>
      <c r="AA766" s="5">
        <v>2.0</v>
      </c>
      <c r="AB766" s="5">
        <v>0.0</v>
      </c>
      <c r="AC766" s="5">
        <v>0.0</v>
      </c>
      <c r="AD766" s="5">
        <v>0.0</v>
      </c>
      <c r="AE766" s="5">
        <v>0.0</v>
      </c>
      <c r="AF766" s="5">
        <v>0.0</v>
      </c>
      <c r="AG766" s="5">
        <v>1.0</v>
      </c>
      <c r="AH766" s="5">
        <v>25162.55504813985</v>
      </c>
      <c r="AI766" s="5">
        <v>14640.0</v>
      </c>
      <c r="AJ766" s="5">
        <f t="shared" si="23"/>
        <v>32792439.6</v>
      </c>
      <c r="AK766" s="6">
        <v>3.53748E7</v>
      </c>
    </row>
    <row r="767" ht="16.5" customHeight="1">
      <c r="A767" s="7">
        <v>44597.0</v>
      </c>
      <c r="B767" s="8">
        <v>7.259602649006623</v>
      </c>
      <c r="C767" s="8">
        <v>1.376666666666665</v>
      </c>
      <c r="D767" s="8">
        <v>-1.2899999999999998</v>
      </c>
      <c r="E767" s="8">
        <v>12.89470198675496</v>
      </c>
      <c r="F767" s="8">
        <v>6.571111111111111</v>
      </c>
      <c r="G767" s="8">
        <v>3.13</v>
      </c>
      <c r="H767" s="8">
        <v>2.3178807947019853</v>
      </c>
      <c r="I767" s="8">
        <v>-3.5133333333333328</v>
      </c>
      <c r="J767" s="8">
        <v>-5.1899999999999995</v>
      </c>
      <c r="K767" s="8">
        <v>10.57682119205298</v>
      </c>
      <c r="L767" s="8">
        <v>10.084444444444445</v>
      </c>
      <c r="M767" s="8">
        <v>8.320000000000002</v>
      </c>
      <c r="N767" s="8">
        <v>67.4748344370861</v>
      </c>
      <c r="O767" s="8">
        <v>57.84</v>
      </c>
      <c r="P767" s="8">
        <v>47.18000000000001</v>
      </c>
      <c r="Q767" s="8">
        <v>1.3476821192052981</v>
      </c>
      <c r="R767" s="8">
        <v>0.6333333333333333</v>
      </c>
      <c r="S767" s="8">
        <v>0.05</v>
      </c>
      <c r="T767" s="8">
        <v>9.511258278145695</v>
      </c>
      <c r="U767" s="8">
        <v>8.46777777777778</v>
      </c>
      <c r="V767" s="8">
        <v>11.610000000000001</v>
      </c>
      <c r="W767" s="8">
        <v>402.0794701986755</v>
      </c>
      <c r="X767" s="8">
        <v>203.45555555555555</v>
      </c>
      <c r="Y767" s="8">
        <v>288.8</v>
      </c>
      <c r="Z767" s="8">
        <v>2.33</v>
      </c>
      <c r="AA767" s="8">
        <v>5.0</v>
      </c>
      <c r="AB767" s="8">
        <v>3.0</v>
      </c>
      <c r="AC767" s="8">
        <v>4.0</v>
      </c>
      <c r="AD767" s="8">
        <v>13.0</v>
      </c>
      <c r="AE767" s="8">
        <v>0.0</v>
      </c>
      <c r="AF767" s="8">
        <v>0.0</v>
      </c>
      <c r="AG767" s="8">
        <v>18.0</v>
      </c>
      <c r="AH767" s="8">
        <v>37683.5945294337</v>
      </c>
      <c r="AI767" s="8">
        <v>22945.0</v>
      </c>
      <c r="AJ767" s="8">
        <f t="shared" si="23"/>
        <v>48934105.2</v>
      </c>
      <c r="AK767" s="9">
        <v>5.27876E7</v>
      </c>
    </row>
    <row r="768" ht="16.5" customHeight="1">
      <c r="A768" s="4">
        <v>44598.0</v>
      </c>
      <c r="B768" s="5">
        <v>7.094701986754966</v>
      </c>
      <c r="C768" s="5">
        <v>1.1688888888888873</v>
      </c>
      <c r="D768" s="5">
        <v>-2.12</v>
      </c>
      <c r="E768" s="5">
        <v>12.750993377483438</v>
      </c>
      <c r="F768" s="5">
        <v>6.342222222222221</v>
      </c>
      <c r="G768" s="5">
        <v>2.42</v>
      </c>
      <c r="H768" s="5">
        <v>2.1417218543046346</v>
      </c>
      <c r="I768" s="5">
        <v>-3.685555555555555</v>
      </c>
      <c r="J768" s="5">
        <v>-5.959999999999999</v>
      </c>
      <c r="K768" s="5">
        <v>10.609271523178808</v>
      </c>
      <c r="L768" s="5">
        <v>10.027777777777779</v>
      </c>
      <c r="M768" s="5">
        <v>8.379999999999999</v>
      </c>
      <c r="N768" s="5">
        <v>67.11059602649007</v>
      </c>
      <c r="O768" s="5">
        <v>57.48222222222222</v>
      </c>
      <c r="P768" s="5">
        <v>45.550000000000004</v>
      </c>
      <c r="Q768" s="5">
        <v>1.1291390728476822</v>
      </c>
      <c r="R768" s="5">
        <v>0.6333333333333333</v>
      </c>
      <c r="S768" s="5">
        <v>0.05</v>
      </c>
      <c r="T768" s="5">
        <v>9.588079470198673</v>
      </c>
      <c r="U768" s="5">
        <v>8.51777777777778</v>
      </c>
      <c r="V768" s="5">
        <v>11.97</v>
      </c>
      <c r="W768" s="5">
        <v>392.6092715231788</v>
      </c>
      <c r="X768" s="5">
        <v>197.0222222222222</v>
      </c>
      <c r="Y768" s="5">
        <v>185.3</v>
      </c>
      <c r="Z768" s="5">
        <v>0.0</v>
      </c>
      <c r="AA768" s="5"/>
      <c r="AB768" s="5"/>
      <c r="AC768" s="5"/>
      <c r="AD768" s="5"/>
      <c r="AE768" s="5"/>
      <c r="AF768" s="5"/>
      <c r="AG768" s="5"/>
      <c r="AH768" s="5">
        <v>0.0</v>
      </c>
      <c r="AI768" s="5">
        <v>0.0</v>
      </c>
      <c r="AJ768" s="5">
        <f t="shared" si="23"/>
        <v>0</v>
      </c>
      <c r="AK768" s="6">
        <v>0.0</v>
      </c>
    </row>
    <row r="769" ht="16.5" customHeight="1">
      <c r="A769" s="7">
        <v>44599.0</v>
      </c>
      <c r="B769" s="8">
        <v>6.927814569536422</v>
      </c>
      <c r="C769" s="8">
        <v>1.0133333333333319</v>
      </c>
      <c r="D769" s="8">
        <v>-2.54</v>
      </c>
      <c r="E769" s="8">
        <v>12.576158940397345</v>
      </c>
      <c r="F769" s="8">
        <v>6.195555555555554</v>
      </c>
      <c r="G769" s="8">
        <v>1.8399999999999999</v>
      </c>
      <c r="H769" s="8">
        <v>1.9774834437086075</v>
      </c>
      <c r="I769" s="8">
        <v>-3.838888888888888</v>
      </c>
      <c r="J769" s="8">
        <v>-6.220000000000001</v>
      </c>
      <c r="K769" s="8">
        <v>10.59867549668874</v>
      </c>
      <c r="L769" s="8">
        <v>10.034444444444446</v>
      </c>
      <c r="M769" s="8">
        <v>8.059999999999999</v>
      </c>
      <c r="N769" s="8">
        <v>66.81788079470198</v>
      </c>
      <c r="O769" s="8">
        <v>57.05444444444445</v>
      </c>
      <c r="P769" s="8">
        <v>44.620000000000005</v>
      </c>
      <c r="Q769" s="8">
        <v>1.1291390728476822</v>
      </c>
      <c r="R769" s="8">
        <v>0.3888888888888889</v>
      </c>
      <c r="S769" s="8">
        <v>0.05</v>
      </c>
      <c r="T769" s="8">
        <v>9.555629139072847</v>
      </c>
      <c r="U769" s="8">
        <v>8.653333333333336</v>
      </c>
      <c r="V769" s="8">
        <v>12.2</v>
      </c>
      <c r="W769" s="8">
        <v>386.72847682119203</v>
      </c>
      <c r="X769" s="8">
        <v>193.03333333333333</v>
      </c>
      <c r="Y769" s="8">
        <v>132.8</v>
      </c>
      <c r="Z769" s="8">
        <v>2.55</v>
      </c>
      <c r="AA769" s="8">
        <v>9.0</v>
      </c>
      <c r="AB769" s="8">
        <v>3.0</v>
      </c>
      <c r="AC769" s="8">
        <v>2.0</v>
      </c>
      <c r="AD769" s="8">
        <v>8.0</v>
      </c>
      <c r="AE769" s="8">
        <v>0.0</v>
      </c>
      <c r="AF769" s="8">
        <v>0.0</v>
      </c>
      <c r="AG769" s="8">
        <v>21.0</v>
      </c>
      <c r="AH769" s="8">
        <v>30247.1906870309</v>
      </c>
      <c r="AI769" s="8">
        <v>26800.0</v>
      </c>
      <c r="AJ769" s="8">
        <f t="shared" si="23"/>
        <v>57124428.3</v>
      </c>
      <c r="AK769" s="9">
        <v>6.16229E7</v>
      </c>
    </row>
    <row r="770" ht="16.5" customHeight="1">
      <c r="A770" s="4">
        <v>44600.0</v>
      </c>
      <c r="B770" s="5">
        <v>6.77748344370861</v>
      </c>
      <c r="C770" s="5">
        <v>0.9233333333333317</v>
      </c>
      <c r="D770" s="5">
        <v>-2.7499999999999996</v>
      </c>
      <c r="E770" s="5">
        <v>12.41059602649006</v>
      </c>
      <c r="F770" s="5">
        <v>6.115555555555554</v>
      </c>
      <c r="G770" s="5">
        <v>1.6200000000000006</v>
      </c>
      <c r="H770" s="5">
        <v>1.8205298013245008</v>
      </c>
      <c r="I770" s="5">
        <v>-3.9633333333333325</v>
      </c>
      <c r="J770" s="5">
        <v>-6.65</v>
      </c>
      <c r="K770" s="5">
        <v>10.590066225165563</v>
      </c>
      <c r="L770" s="5">
        <v>10.07888888888889</v>
      </c>
      <c r="M770" s="5">
        <v>8.27</v>
      </c>
      <c r="N770" s="5">
        <v>66.52715231788079</v>
      </c>
      <c r="O770" s="5">
        <v>56.585555555555565</v>
      </c>
      <c r="P770" s="5">
        <v>44.83</v>
      </c>
      <c r="Q770" s="5">
        <v>1.1291390728476822</v>
      </c>
      <c r="R770" s="5">
        <v>0.3277777777777778</v>
      </c>
      <c r="S770" s="5">
        <v>0.05</v>
      </c>
      <c r="T770" s="5">
        <v>9.509271523178807</v>
      </c>
      <c r="U770" s="5">
        <v>8.698888888888892</v>
      </c>
      <c r="V770" s="5">
        <v>11.809999999999999</v>
      </c>
      <c r="W770" s="5">
        <v>383.2450331125828</v>
      </c>
      <c r="X770" s="5">
        <v>177.14444444444445</v>
      </c>
      <c r="Y770" s="5">
        <v>132.8</v>
      </c>
      <c r="Z770" s="5">
        <v>2.74</v>
      </c>
      <c r="AA770" s="5">
        <v>10.0</v>
      </c>
      <c r="AB770" s="5">
        <v>4.0</v>
      </c>
      <c r="AC770" s="5">
        <v>2.0</v>
      </c>
      <c r="AD770" s="5">
        <v>8.0</v>
      </c>
      <c r="AE770" s="5">
        <v>0.0</v>
      </c>
      <c r="AF770" s="5">
        <v>1.0</v>
      </c>
      <c r="AG770" s="5">
        <v>21.0</v>
      </c>
      <c r="AH770" s="5">
        <v>28213.87078760545</v>
      </c>
      <c r="AI770" s="5">
        <v>20650.0</v>
      </c>
      <c r="AJ770" s="5">
        <f t="shared" si="23"/>
        <v>46048076.1</v>
      </c>
      <c r="AK770" s="6">
        <v>4.96743E7</v>
      </c>
    </row>
    <row r="771" ht="16.5" customHeight="1">
      <c r="A771" s="7">
        <v>44601.0</v>
      </c>
      <c r="B771" s="8">
        <v>6.6317880794702</v>
      </c>
      <c r="C771" s="8">
        <v>0.8533333333333318</v>
      </c>
      <c r="D771" s="8">
        <v>-2.71</v>
      </c>
      <c r="E771" s="8">
        <v>12.266887417218538</v>
      </c>
      <c r="F771" s="8">
        <v>6.094444444444443</v>
      </c>
      <c r="G771" s="8">
        <v>1.8700000000000003</v>
      </c>
      <c r="H771" s="8">
        <v>1.6642384105960237</v>
      </c>
      <c r="I771" s="8">
        <v>-4.075555555555555</v>
      </c>
      <c r="J771" s="8">
        <v>-6.92</v>
      </c>
      <c r="K771" s="8">
        <v>10.602649006622515</v>
      </c>
      <c r="L771" s="8">
        <v>10.170000000000002</v>
      </c>
      <c r="M771" s="8">
        <v>8.790000000000001</v>
      </c>
      <c r="N771" s="8">
        <v>66.22384105960265</v>
      </c>
      <c r="O771" s="8">
        <v>56.28222222222224</v>
      </c>
      <c r="P771" s="8">
        <v>45.43</v>
      </c>
      <c r="Q771" s="8">
        <v>1.1291390728476822</v>
      </c>
      <c r="R771" s="8">
        <v>0.31666666666666665</v>
      </c>
      <c r="S771" s="8">
        <v>0.05</v>
      </c>
      <c r="T771" s="8">
        <v>9.496688741721854</v>
      </c>
      <c r="U771" s="8">
        <v>8.754444444444449</v>
      </c>
      <c r="V771" s="8">
        <v>11.53</v>
      </c>
      <c r="W771" s="8">
        <v>378.92715231788077</v>
      </c>
      <c r="X771" s="8">
        <v>171.51111111111112</v>
      </c>
      <c r="Y771" s="8">
        <v>132.8</v>
      </c>
      <c r="Z771" s="8">
        <v>1.89</v>
      </c>
      <c r="AA771" s="8">
        <v>10.0</v>
      </c>
      <c r="AB771" s="8">
        <v>7.0</v>
      </c>
      <c r="AC771" s="8">
        <v>3.0</v>
      </c>
      <c r="AD771" s="8">
        <v>12.0</v>
      </c>
      <c r="AE771" s="8">
        <v>0.0</v>
      </c>
      <c r="AF771" s="8">
        <v>0.0</v>
      </c>
      <c r="AG771" s="8">
        <v>31.0</v>
      </c>
      <c r="AH771" s="8">
        <v>30268.52199283955</v>
      </c>
      <c r="AI771" s="8">
        <v>39720.0</v>
      </c>
      <c r="AJ771" s="8">
        <f t="shared" si="23"/>
        <v>80877505.5</v>
      </c>
      <c r="AK771" s="9">
        <v>8.72465E7</v>
      </c>
    </row>
    <row r="772" ht="16.5" customHeight="1">
      <c r="A772" s="4">
        <v>44602.0</v>
      </c>
      <c r="B772" s="5">
        <v>6.48609271523179</v>
      </c>
      <c r="C772" s="5">
        <v>0.785555555555554</v>
      </c>
      <c r="D772" s="5">
        <v>-2.4999999999999996</v>
      </c>
      <c r="E772" s="5">
        <v>12.125827814569531</v>
      </c>
      <c r="F772" s="5">
        <v>6.0733333333333315</v>
      </c>
      <c r="G772" s="5">
        <v>2.16</v>
      </c>
      <c r="H772" s="5">
        <v>1.499999999999999</v>
      </c>
      <c r="I772" s="5">
        <v>-4.202222222222222</v>
      </c>
      <c r="J772" s="5">
        <v>-6.82</v>
      </c>
      <c r="K772" s="5">
        <v>10.625827814569535</v>
      </c>
      <c r="L772" s="5">
        <v>10.275555555555558</v>
      </c>
      <c r="M772" s="5">
        <v>8.98</v>
      </c>
      <c r="N772" s="5">
        <v>65.97682119205298</v>
      </c>
      <c r="O772" s="5">
        <v>56.17111111111113</v>
      </c>
      <c r="P772" s="5">
        <v>46.3</v>
      </c>
      <c r="Q772" s="5">
        <v>1.1291390728476822</v>
      </c>
      <c r="R772" s="5">
        <v>0.31666666666666665</v>
      </c>
      <c r="S772" s="5">
        <v>0.05</v>
      </c>
      <c r="T772" s="5">
        <v>9.4523178807947</v>
      </c>
      <c r="U772" s="5">
        <v>8.791111111111116</v>
      </c>
      <c r="V772" s="5">
        <v>11.510000000000002</v>
      </c>
      <c r="W772" s="5">
        <v>375.04635761589407</v>
      </c>
      <c r="X772" s="5">
        <v>166.75555555555556</v>
      </c>
      <c r="Y772" s="5">
        <v>132.8</v>
      </c>
      <c r="Z772" s="5">
        <v>1.97</v>
      </c>
      <c r="AA772" s="5">
        <v>12.0</v>
      </c>
      <c r="AB772" s="5">
        <v>6.0</v>
      </c>
      <c r="AC772" s="5">
        <v>4.0</v>
      </c>
      <c r="AD772" s="5">
        <v>15.0</v>
      </c>
      <c r="AE772" s="5">
        <v>0.0</v>
      </c>
      <c r="AF772" s="5">
        <v>0.0</v>
      </c>
      <c r="AG772" s="5">
        <v>37.0</v>
      </c>
      <c r="AH772" s="5">
        <v>27086.79183919838</v>
      </c>
      <c r="AI772" s="5">
        <v>32600.0</v>
      </c>
      <c r="AJ772" s="5">
        <f t="shared" si="23"/>
        <v>59656065.3</v>
      </c>
      <c r="AK772" s="6">
        <v>6.43539E7</v>
      </c>
    </row>
    <row r="773" ht="16.5" customHeight="1">
      <c r="A773" s="7">
        <v>44603.0</v>
      </c>
      <c r="B773" s="8">
        <v>6.356291390728481</v>
      </c>
      <c r="C773" s="8">
        <v>0.7611111111111097</v>
      </c>
      <c r="D773" s="8">
        <v>-1.9599999999999997</v>
      </c>
      <c r="E773" s="8">
        <v>11.986092715231784</v>
      </c>
      <c r="F773" s="8">
        <v>6.078888888888888</v>
      </c>
      <c r="G773" s="8">
        <v>2.61</v>
      </c>
      <c r="H773" s="8">
        <v>1.3894039735099308</v>
      </c>
      <c r="I773" s="8">
        <v>-4.238888888888888</v>
      </c>
      <c r="J773" s="8">
        <v>-6.069999999999999</v>
      </c>
      <c r="K773" s="8">
        <v>10.596688741721852</v>
      </c>
      <c r="L773" s="8">
        <v>10.317777777777781</v>
      </c>
      <c r="M773" s="8">
        <v>8.68</v>
      </c>
      <c r="N773" s="8">
        <v>65.69072847682119</v>
      </c>
      <c r="O773" s="8">
        <v>56.001111111111115</v>
      </c>
      <c r="P773" s="8">
        <v>45.83</v>
      </c>
      <c r="Q773" s="8">
        <v>1.1291390728476822</v>
      </c>
      <c r="R773" s="8">
        <v>0.31666666666666665</v>
      </c>
      <c r="S773" s="8">
        <v>0.05</v>
      </c>
      <c r="T773" s="8">
        <v>9.416556291390727</v>
      </c>
      <c r="U773" s="8">
        <v>8.807777777777781</v>
      </c>
      <c r="V773" s="8">
        <v>11.5</v>
      </c>
      <c r="W773" s="8">
        <v>371.4635761589404</v>
      </c>
      <c r="X773" s="8">
        <v>166.75555555555556</v>
      </c>
      <c r="Y773" s="8">
        <v>132.8</v>
      </c>
      <c r="Z773" s="8">
        <v>2.31</v>
      </c>
      <c r="AA773" s="8">
        <v>15.0</v>
      </c>
      <c r="AB773" s="8">
        <v>5.0</v>
      </c>
      <c r="AC773" s="8">
        <v>4.0</v>
      </c>
      <c r="AD773" s="8">
        <v>16.0</v>
      </c>
      <c r="AE773" s="8">
        <v>0.0</v>
      </c>
      <c r="AF773" s="8">
        <v>0.0</v>
      </c>
      <c r="AG773" s="8">
        <v>39.0</v>
      </c>
      <c r="AH773" s="8">
        <v>26221.76180150539</v>
      </c>
      <c r="AI773" s="8">
        <v>49260.0</v>
      </c>
      <c r="AJ773" s="8">
        <f t="shared" si="23"/>
        <v>91105652.7</v>
      </c>
      <c r="AK773" s="9">
        <v>9.82801E7</v>
      </c>
    </row>
    <row r="774" ht="16.5" customHeight="1">
      <c r="A774" s="4">
        <v>44604.0</v>
      </c>
      <c r="B774" s="5">
        <v>6.227152317880798</v>
      </c>
      <c r="C774" s="5">
        <v>0.7033333333333321</v>
      </c>
      <c r="D774" s="5">
        <v>-1.67</v>
      </c>
      <c r="E774" s="5">
        <v>11.882781456953637</v>
      </c>
      <c r="F774" s="5">
        <v>6.047777777777776</v>
      </c>
      <c r="G774" s="5">
        <v>3.5100000000000002</v>
      </c>
      <c r="H774" s="5">
        <v>1.2410596026490053</v>
      </c>
      <c r="I774" s="5">
        <v>-4.306666666666667</v>
      </c>
      <c r="J774" s="5">
        <v>-6.3100000000000005</v>
      </c>
      <c r="K774" s="5">
        <v>10.641721854304633</v>
      </c>
      <c r="L774" s="5">
        <v>10.354444444444447</v>
      </c>
      <c r="M774" s="5">
        <v>9.819999999999999</v>
      </c>
      <c r="N774" s="5">
        <v>65.4430463576159</v>
      </c>
      <c r="O774" s="5">
        <v>55.786666666666676</v>
      </c>
      <c r="P774" s="5">
        <v>43.73</v>
      </c>
      <c r="Q774" s="5">
        <v>1.1291390728476822</v>
      </c>
      <c r="R774" s="5">
        <v>0.31666666666666665</v>
      </c>
      <c r="S774" s="5">
        <v>0.0</v>
      </c>
      <c r="T774" s="5">
        <v>9.444370860927151</v>
      </c>
      <c r="U774" s="5">
        <v>8.825555555555558</v>
      </c>
      <c r="V774" s="5">
        <v>12.24</v>
      </c>
      <c r="W774" s="5">
        <v>370.17218543046357</v>
      </c>
      <c r="X774" s="5">
        <v>167.23333333333332</v>
      </c>
      <c r="Y774" s="5">
        <v>38.0</v>
      </c>
      <c r="Z774" s="5">
        <v>2.38</v>
      </c>
      <c r="AA774" s="5">
        <v>4.0</v>
      </c>
      <c r="AB774" s="5">
        <v>2.0</v>
      </c>
      <c r="AC774" s="5">
        <v>1.0</v>
      </c>
      <c r="AD774" s="5">
        <v>4.0</v>
      </c>
      <c r="AE774" s="5">
        <v>0.0</v>
      </c>
      <c r="AF774" s="5">
        <v>0.0</v>
      </c>
      <c r="AG774" s="5">
        <v>11.0</v>
      </c>
      <c r="AH774" s="5">
        <v>27320.25415851272</v>
      </c>
      <c r="AI774" s="5">
        <v>8220.0</v>
      </c>
      <c r="AJ774" s="5">
        <f t="shared" si="23"/>
        <v>14180782.5</v>
      </c>
      <c r="AK774" s="6">
        <v>1.52975E7</v>
      </c>
    </row>
    <row r="775" ht="16.5" customHeight="1">
      <c r="A775" s="7">
        <v>44605.0</v>
      </c>
      <c r="B775" s="8">
        <v>6.122516556291395</v>
      </c>
      <c r="C775" s="8">
        <v>0.6477777777777769</v>
      </c>
      <c r="D775" s="8">
        <v>-1.1400000000000001</v>
      </c>
      <c r="E775" s="8">
        <v>11.79006622516556</v>
      </c>
      <c r="F775" s="8">
        <v>5.989999999999999</v>
      </c>
      <c r="G775" s="8">
        <v>4.41</v>
      </c>
      <c r="H775" s="8">
        <v>1.1218543046357607</v>
      </c>
      <c r="I775" s="8">
        <v>-4.3711111111111105</v>
      </c>
      <c r="J775" s="8">
        <v>-6.11</v>
      </c>
      <c r="K775" s="8">
        <v>10.668211920529801</v>
      </c>
      <c r="L775" s="8">
        <v>10.361111111111114</v>
      </c>
      <c r="M775" s="8">
        <v>10.52</v>
      </c>
      <c r="N775" s="8">
        <v>65.21324503311259</v>
      </c>
      <c r="O775" s="8">
        <v>55.44666666666667</v>
      </c>
      <c r="P775" s="8">
        <v>42.849999999999994</v>
      </c>
      <c r="Q775" s="8">
        <v>1.1291390728476822</v>
      </c>
      <c r="R775" s="8">
        <v>0.31666666666666665</v>
      </c>
      <c r="S775" s="8">
        <v>0.0</v>
      </c>
      <c r="T775" s="8">
        <v>9.45496688741722</v>
      </c>
      <c r="U775" s="8">
        <v>8.901111111111113</v>
      </c>
      <c r="V775" s="8">
        <v>12.290000000000001</v>
      </c>
      <c r="W775" s="8">
        <v>365.3377483443709</v>
      </c>
      <c r="X775" s="8">
        <v>163.56666666666666</v>
      </c>
      <c r="Y775" s="8">
        <v>9.8</v>
      </c>
      <c r="Z775" s="8">
        <v>0.0</v>
      </c>
      <c r="AA775" s="8"/>
      <c r="AB775" s="8"/>
      <c r="AC775" s="8"/>
      <c r="AD775" s="8"/>
      <c r="AE775" s="8"/>
      <c r="AF775" s="8"/>
      <c r="AG775" s="8"/>
      <c r="AH775" s="8">
        <v>0.0</v>
      </c>
      <c r="AI775" s="8">
        <v>0.0</v>
      </c>
      <c r="AJ775" s="8">
        <f t="shared" si="23"/>
        <v>0</v>
      </c>
      <c r="AK775" s="9">
        <v>0.0</v>
      </c>
    </row>
    <row r="776" ht="16.5" customHeight="1">
      <c r="A776" s="4">
        <v>44606.0</v>
      </c>
      <c r="B776" s="5">
        <v>6.019205298013249</v>
      </c>
      <c r="C776" s="5">
        <v>0.5988888888888891</v>
      </c>
      <c r="D776" s="5">
        <v>-0.5000000000000002</v>
      </c>
      <c r="E776" s="5">
        <v>11.68079470198675</v>
      </c>
      <c r="F776" s="5">
        <v>5.924444444444443</v>
      </c>
      <c r="G776" s="5">
        <v>5.3</v>
      </c>
      <c r="H776" s="5">
        <v>1.0291390728476806</v>
      </c>
      <c r="I776" s="5">
        <v>-4.412222222222222</v>
      </c>
      <c r="J776" s="5">
        <v>-5.64</v>
      </c>
      <c r="K776" s="5">
        <v>10.651655629139071</v>
      </c>
      <c r="L776" s="5">
        <v>10.33666666666667</v>
      </c>
      <c r="M776" s="5">
        <v>10.940000000000001</v>
      </c>
      <c r="N776" s="5">
        <v>65.13509933774836</v>
      </c>
      <c r="O776" s="5">
        <v>55.424444444444454</v>
      </c>
      <c r="P776" s="5">
        <v>44.71999999999999</v>
      </c>
      <c r="Q776" s="5">
        <v>1.1291390728476822</v>
      </c>
      <c r="R776" s="5">
        <v>0.31666666666666665</v>
      </c>
      <c r="S776" s="5">
        <v>0.0</v>
      </c>
      <c r="T776" s="5">
        <v>9.417880794701986</v>
      </c>
      <c r="U776" s="5">
        <v>8.874444444444446</v>
      </c>
      <c r="V776" s="5">
        <v>11.73</v>
      </c>
      <c r="W776" s="5">
        <v>363.49668874172187</v>
      </c>
      <c r="X776" s="5">
        <v>166.63333333333333</v>
      </c>
      <c r="Y776" s="5">
        <v>41.0</v>
      </c>
      <c r="Z776" s="5">
        <v>2.03</v>
      </c>
      <c r="AA776" s="5">
        <v>15.0</v>
      </c>
      <c r="AB776" s="5">
        <v>4.0</v>
      </c>
      <c r="AC776" s="5">
        <v>3.0</v>
      </c>
      <c r="AD776" s="5">
        <v>13.0</v>
      </c>
      <c r="AE776" s="5">
        <v>0.0</v>
      </c>
      <c r="AF776" s="5">
        <v>0.0</v>
      </c>
      <c r="AG776" s="5">
        <v>34.0</v>
      </c>
      <c r="AH776" s="5">
        <v>24953.62924831469</v>
      </c>
      <c r="AI776" s="5">
        <v>46600.0</v>
      </c>
      <c r="AJ776" s="5">
        <f t="shared" si="23"/>
        <v>77208439.5</v>
      </c>
      <c r="AK776" s="6">
        <v>8.32885E7</v>
      </c>
    </row>
    <row r="777" ht="16.5" customHeight="1">
      <c r="A777" s="7">
        <v>44607.0</v>
      </c>
      <c r="B777" s="8">
        <v>5.912582781456958</v>
      </c>
      <c r="C777" s="8">
        <v>0.5688888888888891</v>
      </c>
      <c r="D777" s="8">
        <v>0.19000000000000017</v>
      </c>
      <c r="E777" s="8">
        <v>11.576821192052977</v>
      </c>
      <c r="F777" s="8">
        <v>5.877777777777776</v>
      </c>
      <c r="G777" s="8">
        <v>6.26</v>
      </c>
      <c r="H777" s="8">
        <v>0.9211920529801315</v>
      </c>
      <c r="I777" s="8">
        <v>-4.445555555555555</v>
      </c>
      <c r="J777" s="8">
        <v>-5.319999999999999</v>
      </c>
      <c r="K777" s="8">
        <v>10.655629139072847</v>
      </c>
      <c r="L777" s="8">
        <v>10.323333333333336</v>
      </c>
      <c r="M777" s="8">
        <v>11.580000000000002</v>
      </c>
      <c r="N777" s="8">
        <v>65.06026490066226</v>
      </c>
      <c r="O777" s="8">
        <v>55.40777777777779</v>
      </c>
      <c r="P777" s="8">
        <v>47.33</v>
      </c>
      <c r="Q777" s="8">
        <v>1.1291390728476822</v>
      </c>
      <c r="R777" s="8">
        <v>0.31666666666666665</v>
      </c>
      <c r="S777" s="8">
        <v>0.0</v>
      </c>
      <c r="T777" s="8">
        <v>9.376821192052978</v>
      </c>
      <c r="U777" s="8">
        <v>8.840000000000003</v>
      </c>
      <c r="V777" s="8">
        <v>11.18</v>
      </c>
      <c r="W777" s="8">
        <v>364.64900662251654</v>
      </c>
      <c r="X777" s="8">
        <v>169.05555555555554</v>
      </c>
      <c r="Y777" s="8">
        <v>101.5</v>
      </c>
      <c r="Z777" s="8">
        <v>2.22</v>
      </c>
      <c r="AA777" s="8">
        <v>10.0</v>
      </c>
      <c r="AB777" s="8">
        <v>5.0</v>
      </c>
      <c r="AC777" s="8">
        <v>3.0</v>
      </c>
      <c r="AD777" s="8">
        <v>12.0</v>
      </c>
      <c r="AE777" s="8">
        <v>0.0</v>
      </c>
      <c r="AF777" s="8">
        <v>0.0</v>
      </c>
      <c r="AG777" s="8">
        <v>29.0</v>
      </c>
      <c r="AH777" s="8">
        <v>28118.84939902343</v>
      </c>
      <c r="AI777" s="8">
        <v>36150.0</v>
      </c>
      <c r="AJ777" s="8">
        <f t="shared" si="23"/>
        <v>67589331.3</v>
      </c>
      <c r="AK777" s="9">
        <v>7.29119E7</v>
      </c>
    </row>
    <row r="778" ht="16.5" customHeight="1">
      <c r="A778" s="4">
        <v>44608.0</v>
      </c>
      <c r="B778" s="5">
        <v>5.774172185430468</v>
      </c>
      <c r="C778" s="5">
        <v>0.4722222222222223</v>
      </c>
      <c r="D778" s="5">
        <v>0.5399999999999999</v>
      </c>
      <c r="E778" s="5">
        <v>11.440397350993374</v>
      </c>
      <c r="F778" s="5">
        <v>5.734444444444444</v>
      </c>
      <c r="G778" s="5">
        <v>6.4399999999999995</v>
      </c>
      <c r="H778" s="5">
        <v>0.7801324503311244</v>
      </c>
      <c r="I778" s="5">
        <v>-4.506666666666666</v>
      </c>
      <c r="J778" s="5">
        <v>-5.05</v>
      </c>
      <c r="K778" s="5">
        <v>10.66026490066225</v>
      </c>
      <c r="L778" s="5">
        <v>10.241111111111113</v>
      </c>
      <c r="M778" s="5">
        <v>11.490000000000002</v>
      </c>
      <c r="N778" s="5">
        <v>64.78675496688741</v>
      </c>
      <c r="O778" s="5">
        <v>55.28</v>
      </c>
      <c r="P778" s="5">
        <v>48.25999999999999</v>
      </c>
      <c r="Q778" s="5">
        <v>1.009933774834437</v>
      </c>
      <c r="R778" s="5">
        <v>0.31666666666666665</v>
      </c>
      <c r="S778" s="5">
        <v>0.0</v>
      </c>
      <c r="T778" s="5">
        <v>9.439735099337746</v>
      </c>
      <c r="U778" s="5">
        <v>8.877777777777778</v>
      </c>
      <c r="V778" s="5">
        <v>11.290000000000001</v>
      </c>
      <c r="W778" s="5">
        <v>355.3046357615894</v>
      </c>
      <c r="X778" s="5">
        <v>167.05555555555554</v>
      </c>
      <c r="Y778" s="5">
        <v>101.6</v>
      </c>
      <c r="Z778" s="5">
        <v>2.15</v>
      </c>
      <c r="AA778" s="5">
        <v>12.0</v>
      </c>
      <c r="AB778" s="5">
        <v>5.0</v>
      </c>
      <c r="AC778" s="5">
        <v>4.0</v>
      </c>
      <c r="AD778" s="5">
        <v>16.0</v>
      </c>
      <c r="AE778" s="5">
        <v>0.0</v>
      </c>
      <c r="AF778" s="5">
        <v>0.0</v>
      </c>
      <c r="AG778" s="5">
        <v>35.0</v>
      </c>
      <c r="AH778" s="5">
        <v>26487.02950663072</v>
      </c>
      <c r="AI778" s="5">
        <v>47630.0</v>
      </c>
      <c r="AJ778" s="5">
        <f t="shared" si="23"/>
        <v>86235565.5</v>
      </c>
      <c r="AK778" s="6">
        <v>9.30265E7</v>
      </c>
    </row>
    <row r="779" ht="16.5" customHeight="1">
      <c r="A779" s="7">
        <v>44609.0</v>
      </c>
      <c r="B779" s="8">
        <v>5.610596026490071</v>
      </c>
      <c r="C779" s="8">
        <v>0.3055555555555561</v>
      </c>
      <c r="D779" s="8">
        <v>0.2500000000000001</v>
      </c>
      <c r="E779" s="8">
        <v>11.25099337748344</v>
      </c>
      <c r="F779" s="8">
        <v>5.527777777777777</v>
      </c>
      <c r="G779" s="8">
        <v>6.029999999999999</v>
      </c>
      <c r="H779" s="8">
        <v>0.6443708609271521</v>
      </c>
      <c r="I779" s="8">
        <v>-4.611111111111111</v>
      </c>
      <c r="J779" s="8">
        <v>-5.13</v>
      </c>
      <c r="K779" s="8">
        <v>10.60662251655629</v>
      </c>
      <c r="L779" s="8">
        <v>10.138888888888893</v>
      </c>
      <c r="M779" s="8">
        <v>11.16</v>
      </c>
      <c r="N779" s="8">
        <v>64.48940397350994</v>
      </c>
      <c r="O779" s="8">
        <v>54.985555555555564</v>
      </c>
      <c r="P779" s="8">
        <v>48.39</v>
      </c>
      <c r="Q779" s="8">
        <v>1.009933774834437</v>
      </c>
      <c r="R779" s="8">
        <v>0.31666666666666665</v>
      </c>
      <c r="S779" s="8">
        <v>0.0</v>
      </c>
      <c r="T779" s="8">
        <v>9.447019867549667</v>
      </c>
      <c r="U779" s="8">
        <v>8.951111111111112</v>
      </c>
      <c r="V779" s="8">
        <v>11.45</v>
      </c>
      <c r="W779" s="8">
        <v>350.04635761589407</v>
      </c>
      <c r="X779" s="8">
        <v>167.05555555555554</v>
      </c>
      <c r="Y779" s="8">
        <v>101.6</v>
      </c>
      <c r="Z779" s="8">
        <v>2.03</v>
      </c>
      <c r="AA779" s="8">
        <v>10.0</v>
      </c>
      <c r="AB779" s="8">
        <v>5.0</v>
      </c>
      <c r="AC779" s="8">
        <v>3.0</v>
      </c>
      <c r="AD779" s="8">
        <v>12.0</v>
      </c>
      <c r="AE779" s="8">
        <v>0.0</v>
      </c>
      <c r="AF779" s="8">
        <v>0.0</v>
      </c>
      <c r="AG779" s="8">
        <v>24.0</v>
      </c>
      <c r="AH779" s="8">
        <v>28194.61469057072</v>
      </c>
      <c r="AI779" s="8">
        <v>38150.0</v>
      </c>
      <c r="AJ779" s="8">
        <f t="shared" si="23"/>
        <v>66571856.1</v>
      </c>
      <c r="AK779" s="9">
        <v>7.18143E7</v>
      </c>
    </row>
    <row r="780" ht="16.5" customHeight="1">
      <c r="A780" s="4">
        <v>44610.0</v>
      </c>
      <c r="B780" s="5">
        <v>5.435099337748349</v>
      </c>
      <c r="C780" s="5">
        <v>0.10333333333333365</v>
      </c>
      <c r="D780" s="5">
        <v>-0.18000000000000008</v>
      </c>
      <c r="E780" s="5">
        <v>11.078145695364233</v>
      </c>
      <c r="F780" s="5">
        <v>5.344444444444443</v>
      </c>
      <c r="G780" s="5">
        <v>5.86</v>
      </c>
      <c r="H780" s="5">
        <v>0.48344370860927116</v>
      </c>
      <c r="I780" s="5">
        <v>-4.805555555555555</v>
      </c>
      <c r="J780" s="5">
        <v>-5.4</v>
      </c>
      <c r="K780" s="5">
        <v>10.594701986754966</v>
      </c>
      <c r="L780" s="5">
        <v>10.150000000000006</v>
      </c>
      <c r="M780" s="5">
        <v>11.260000000000002</v>
      </c>
      <c r="N780" s="5">
        <v>64.21523178807946</v>
      </c>
      <c r="O780" s="5">
        <v>54.57444444444445</v>
      </c>
      <c r="P780" s="5">
        <v>48.2</v>
      </c>
      <c r="Q780" s="5">
        <v>1.009933774834437</v>
      </c>
      <c r="R780" s="5">
        <v>0.31666666666666665</v>
      </c>
      <c r="S780" s="5">
        <v>0.0</v>
      </c>
      <c r="T780" s="5">
        <v>9.423178807947018</v>
      </c>
      <c r="U780" s="5">
        <v>9.04777777777778</v>
      </c>
      <c r="V780" s="5">
        <v>12.129999999999999</v>
      </c>
      <c r="W780" s="5">
        <v>346.25165562913907</v>
      </c>
      <c r="X780" s="5">
        <v>164.93333333333334</v>
      </c>
      <c r="Y780" s="5">
        <v>101.6</v>
      </c>
      <c r="Z780" s="5">
        <v>2.22</v>
      </c>
      <c r="AA780" s="5">
        <v>14.0</v>
      </c>
      <c r="AB780" s="5">
        <v>6.0</v>
      </c>
      <c r="AC780" s="5">
        <v>2.0</v>
      </c>
      <c r="AD780" s="5">
        <v>9.0</v>
      </c>
      <c r="AE780" s="5">
        <v>0.0</v>
      </c>
      <c r="AF780" s="5">
        <v>1.0</v>
      </c>
      <c r="AG780" s="5">
        <v>30.0</v>
      </c>
      <c r="AH780" s="5">
        <v>25798.57255924048</v>
      </c>
      <c r="AI780" s="5">
        <v>37280.0</v>
      </c>
      <c r="AJ780" s="5">
        <f t="shared" si="23"/>
        <v>64801378.8</v>
      </c>
      <c r="AK780" s="6">
        <v>6.99044E7</v>
      </c>
    </row>
    <row r="781" ht="16.5" customHeight="1">
      <c r="A781" s="7">
        <v>44611.0</v>
      </c>
      <c r="B781" s="8">
        <v>5.275496688741726</v>
      </c>
      <c r="C781" s="8">
        <v>-0.029999999999999756</v>
      </c>
      <c r="D781" s="8">
        <v>-0.3700000000000003</v>
      </c>
      <c r="E781" s="8">
        <v>10.937086092715226</v>
      </c>
      <c r="F781" s="8">
        <v>5.22111111111111</v>
      </c>
      <c r="G781" s="8">
        <v>5.88</v>
      </c>
      <c r="H781" s="8">
        <v>0.30596026490066125</v>
      </c>
      <c r="I781" s="8">
        <v>-4.97</v>
      </c>
      <c r="J781" s="8">
        <v>-5.839999999999999</v>
      </c>
      <c r="K781" s="8">
        <v>10.63112582781457</v>
      </c>
      <c r="L781" s="8">
        <v>10.191111111111114</v>
      </c>
      <c r="M781" s="8">
        <v>11.719999999999999</v>
      </c>
      <c r="N781" s="8">
        <v>63.97615894039733</v>
      </c>
      <c r="O781" s="8">
        <v>54.11555555555556</v>
      </c>
      <c r="P781" s="8">
        <v>48.150000000000006</v>
      </c>
      <c r="Q781" s="8">
        <v>1.009933774834437</v>
      </c>
      <c r="R781" s="8">
        <v>0.31666666666666665</v>
      </c>
      <c r="S781" s="8">
        <v>0.0</v>
      </c>
      <c r="T781" s="8">
        <v>9.414569536423839</v>
      </c>
      <c r="U781" s="8">
        <v>9.112222222222226</v>
      </c>
      <c r="V781" s="8">
        <v>12.599999999999998</v>
      </c>
      <c r="W781" s="8">
        <v>344.4701986754967</v>
      </c>
      <c r="X781" s="8">
        <v>156.32222222222222</v>
      </c>
      <c r="Y781" s="8">
        <v>101.6</v>
      </c>
      <c r="Z781" s="8">
        <v>2.42</v>
      </c>
      <c r="AA781" s="8">
        <v>6.0</v>
      </c>
      <c r="AB781" s="8">
        <v>3.0</v>
      </c>
      <c r="AC781" s="8">
        <v>2.0</v>
      </c>
      <c r="AD781" s="8">
        <v>8.0</v>
      </c>
      <c r="AE781" s="8">
        <v>0.0</v>
      </c>
      <c r="AF781" s="8">
        <v>1.0</v>
      </c>
      <c r="AG781" s="8">
        <v>18.0</v>
      </c>
      <c r="AH781" s="8">
        <v>27273.14737483228</v>
      </c>
      <c r="AI781" s="8">
        <v>10140.0</v>
      </c>
      <c r="AJ781" s="8">
        <f t="shared" si="23"/>
        <v>19539306</v>
      </c>
      <c r="AK781" s="9">
        <v>2.1078E7</v>
      </c>
    </row>
    <row r="782" ht="16.5" customHeight="1">
      <c r="A782" s="4">
        <v>44612.0</v>
      </c>
      <c r="B782" s="5">
        <v>5.137748344370866</v>
      </c>
      <c r="C782" s="5">
        <v>-0.12888888888888866</v>
      </c>
      <c r="D782" s="5">
        <v>-0.38</v>
      </c>
      <c r="E782" s="5">
        <v>10.784105960264899</v>
      </c>
      <c r="F782" s="5">
        <v>5.105555555555555</v>
      </c>
      <c r="G782" s="5">
        <v>5.459999999999999</v>
      </c>
      <c r="H782" s="5">
        <v>0.1649006622516546</v>
      </c>
      <c r="I782" s="5">
        <v>-5.068888888888889</v>
      </c>
      <c r="J782" s="5">
        <v>-5.450000000000001</v>
      </c>
      <c r="K782" s="5">
        <v>10.619205298013245</v>
      </c>
      <c r="L782" s="5">
        <v>10.174444444444447</v>
      </c>
      <c r="M782" s="5">
        <v>10.909999999999998</v>
      </c>
      <c r="N782" s="5">
        <v>63.65165562913906</v>
      </c>
      <c r="O782" s="5">
        <v>53.678888888888906</v>
      </c>
      <c r="P782" s="5">
        <v>47.63000000000001</v>
      </c>
      <c r="Q782" s="5">
        <v>0.8973509933774835</v>
      </c>
      <c r="R782" s="5">
        <v>0.31666666666666665</v>
      </c>
      <c r="S782" s="5">
        <v>0.0</v>
      </c>
      <c r="T782" s="5">
        <v>9.420529801324502</v>
      </c>
      <c r="U782" s="5">
        <v>9.151111111111113</v>
      </c>
      <c r="V782" s="5">
        <v>12.219999999999999</v>
      </c>
      <c r="W782" s="5">
        <v>339.9668874172185</v>
      </c>
      <c r="X782" s="5">
        <v>150.36666666666667</v>
      </c>
      <c r="Y782" s="5">
        <v>101.6</v>
      </c>
      <c r="Z782" s="5">
        <v>0.0</v>
      </c>
      <c r="AA782" s="5"/>
      <c r="AB782" s="5"/>
      <c r="AC782" s="5"/>
      <c r="AD782" s="5"/>
      <c r="AE782" s="5"/>
      <c r="AF782" s="5"/>
      <c r="AG782" s="5"/>
      <c r="AH782" s="5">
        <v>0.0</v>
      </c>
      <c r="AI782" s="5">
        <v>0.0</v>
      </c>
      <c r="AJ782" s="5">
        <f t="shared" si="23"/>
        <v>0</v>
      </c>
      <c r="AK782" s="6">
        <v>0.0</v>
      </c>
    </row>
    <row r="783" ht="16.5" customHeight="1">
      <c r="A783" s="7">
        <v>44613.0</v>
      </c>
      <c r="B783" s="8">
        <v>4.972185430463582</v>
      </c>
      <c r="C783" s="8">
        <v>-0.23222222222222208</v>
      </c>
      <c r="D783" s="8">
        <v>-1.1200000000000003</v>
      </c>
      <c r="E783" s="8">
        <v>10.607947019867549</v>
      </c>
      <c r="F783" s="8">
        <v>4.993333333333332</v>
      </c>
      <c r="G783" s="8">
        <v>4.48</v>
      </c>
      <c r="H783" s="8">
        <v>0.009271523178806808</v>
      </c>
      <c r="I783" s="8">
        <v>-5.163333333333333</v>
      </c>
      <c r="J783" s="8">
        <v>-6.1</v>
      </c>
      <c r="K783" s="8">
        <v>10.59867549668874</v>
      </c>
      <c r="L783" s="8">
        <v>10.15666666666667</v>
      </c>
      <c r="M783" s="8">
        <v>10.579999999999998</v>
      </c>
      <c r="N783" s="8">
        <v>63.3913907284768</v>
      </c>
      <c r="O783" s="8">
        <v>53.433333333333344</v>
      </c>
      <c r="P783" s="8">
        <v>47.61</v>
      </c>
      <c r="Q783" s="8">
        <v>0.8741721854304636</v>
      </c>
      <c r="R783" s="8">
        <v>0.3111111111111111</v>
      </c>
      <c r="S783" s="8">
        <v>0.0</v>
      </c>
      <c r="T783" s="8">
        <v>9.445695364238409</v>
      </c>
      <c r="U783" s="8">
        <v>9.26666666666667</v>
      </c>
      <c r="V783" s="8">
        <v>12.55</v>
      </c>
      <c r="W783" s="8">
        <v>335.21854304635764</v>
      </c>
      <c r="X783" s="8">
        <v>144.38888888888889</v>
      </c>
      <c r="Y783" s="8">
        <v>101.6</v>
      </c>
      <c r="Z783" s="8">
        <v>1.95</v>
      </c>
      <c r="AA783" s="8">
        <v>13.0</v>
      </c>
      <c r="AB783" s="8">
        <v>6.0</v>
      </c>
      <c r="AC783" s="8">
        <v>3.0</v>
      </c>
      <c r="AD783" s="8">
        <v>14.0</v>
      </c>
      <c r="AE783" s="8">
        <v>0.0</v>
      </c>
      <c r="AF783" s="8">
        <v>1.0</v>
      </c>
      <c r="AG783" s="8">
        <v>35.0</v>
      </c>
      <c r="AH783" s="8">
        <v>26166.37511856403</v>
      </c>
      <c r="AI783" s="8">
        <v>48590.0</v>
      </c>
      <c r="AJ783" s="8">
        <f t="shared" si="23"/>
        <v>82653174</v>
      </c>
      <c r="AK783" s="9">
        <v>8.9162E7</v>
      </c>
    </row>
    <row r="784" ht="16.5" customHeight="1">
      <c r="A784" s="4">
        <v>44614.0</v>
      </c>
      <c r="B784" s="5">
        <v>4.839735099337753</v>
      </c>
      <c r="C784" s="5">
        <v>-0.25666666666666643</v>
      </c>
      <c r="D784" s="5">
        <v>-1.42</v>
      </c>
      <c r="E784" s="5">
        <v>10.484105960264898</v>
      </c>
      <c r="F784" s="5">
        <v>5.00111111111111</v>
      </c>
      <c r="G784" s="5">
        <v>3.88</v>
      </c>
      <c r="H784" s="5">
        <v>-0.1258278145695379</v>
      </c>
      <c r="I784" s="5">
        <v>-5.207777777777778</v>
      </c>
      <c r="J784" s="5">
        <v>-6.05</v>
      </c>
      <c r="K784" s="5">
        <v>10.609933774834436</v>
      </c>
      <c r="L784" s="5">
        <v>10.208888888888891</v>
      </c>
      <c r="M784" s="5">
        <v>9.93</v>
      </c>
      <c r="N784" s="5">
        <v>63.1867549668874</v>
      </c>
      <c r="O784" s="5">
        <v>53.296666666666674</v>
      </c>
      <c r="P784" s="5">
        <v>47.440000000000005</v>
      </c>
      <c r="Q784" s="5">
        <v>0.8741721854304636</v>
      </c>
      <c r="R784" s="5">
        <v>0.3111111111111111</v>
      </c>
      <c r="S784" s="5">
        <v>0.0</v>
      </c>
      <c r="T784" s="5">
        <v>9.46092715231788</v>
      </c>
      <c r="U784" s="5">
        <v>9.292222222222223</v>
      </c>
      <c r="V784" s="5">
        <v>12.29</v>
      </c>
      <c r="W784" s="5">
        <v>335.4569536423841</v>
      </c>
      <c r="X784" s="5">
        <v>145.2888888888889</v>
      </c>
      <c r="Y784" s="5">
        <v>105.4</v>
      </c>
      <c r="Z784" s="5">
        <v>1.8</v>
      </c>
      <c r="AA784" s="5">
        <v>12.0</v>
      </c>
      <c r="AB784" s="5">
        <v>3.0</v>
      </c>
      <c r="AC784" s="5">
        <v>3.0</v>
      </c>
      <c r="AD784" s="5">
        <v>14.0</v>
      </c>
      <c r="AE784" s="5">
        <v>0.0</v>
      </c>
      <c r="AF784" s="5">
        <v>0.0</v>
      </c>
      <c r="AG784" s="5">
        <v>32.0</v>
      </c>
      <c r="AH784" s="5">
        <v>27054.52903269095</v>
      </c>
      <c r="AI784" s="5">
        <v>60010.0</v>
      </c>
      <c r="AJ784" s="5">
        <f t="shared" si="23"/>
        <v>96336806.4</v>
      </c>
      <c r="AK784" s="6">
        <v>1.039232E8</v>
      </c>
    </row>
    <row r="785" ht="16.5" customHeight="1">
      <c r="A785" s="7">
        <v>44615.0</v>
      </c>
      <c r="B785" s="8">
        <v>4.694039735099343</v>
      </c>
      <c r="C785" s="8">
        <v>-0.3444444444444442</v>
      </c>
      <c r="D785" s="8">
        <v>-2.08</v>
      </c>
      <c r="E785" s="8">
        <v>10.318543046357615</v>
      </c>
      <c r="F785" s="8">
        <v>4.917777777777777</v>
      </c>
      <c r="G785" s="8">
        <v>2.8899999999999997</v>
      </c>
      <c r="H785" s="8">
        <v>-0.2569536423841073</v>
      </c>
      <c r="I785" s="8">
        <v>-5.285555555555556</v>
      </c>
      <c r="J785" s="8">
        <v>-6.38</v>
      </c>
      <c r="K785" s="8">
        <v>10.575496688741719</v>
      </c>
      <c r="L785" s="8">
        <v>10.203333333333335</v>
      </c>
      <c r="M785" s="8">
        <v>9.27</v>
      </c>
      <c r="N785" s="8">
        <v>62.905298013245</v>
      </c>
      <c r="O785" s="8">
        <v>53.08111111111112</v>
      </c>
      <c r="P785" s="8">
        <v>46.93</v>
      </c>
      <c r="Q785" s="8">
        <v>0.8741721854304636</v>
      </c>
      <c r="R785" s="8">
        <v>0.3111111111111111</v>
      </c>
      <c r="S785" s="8">
        <v>0.0</v>
      </c>
      <c r="T785" s="8">
        <v>9.482781456953642</v>
      </c>
      <c r="U785" s="8">
        <v>9.388888888888891</v>
      </c>
      <c r="V785" s="8">
        <v>12.47</v>
      </c>
      <c r="W785" s="8">
        <v>331.50331125827813</v>
      </c>
      <c r="X785" s="8">
        <v>144.82222222222222</v>
      </c>
      <c r="Y785" s="8">
        <v>105.4</v>
      </c>
      <c r="Z785" s="8">
        <v>1.75</v>
      </c>
      <c r="AA785" s="8">
        <v>15.0</v>
      </c>
      <c r="AB785" s="8">
        <v>5.0</v>
      </c>
      <c r="AC785" s="8">
        <v>2.0</v>
      </c>
      <c r="AD785" s="8">
        <v>9.0</v>
      </c>
      <c r="AE785" s="8">
        <v>0.0</v>
      </c>
      <c r="AF785" s="8">
        <v>0.0</v>
      </c>
      <c r="AG785" s="8">
        <v>29.0</v>
      </c>
      <c r="AH785" s="8">
        <v>27743.92770251983</v>
      </c>
      <c r="AI785" s="8">
        <v>53010.0</v>
      </c>
      <c r="AJ785" s="8">
        <f t="shared" si="23"/>
        <v>96447304.8</v>
      </c>
      <c r="AK785" s="9">
        <v>1.040424E8</v>
      </c>
    </row>
    <row r="786" ht="16.5" customHeight="1">
      <c r="A786" s="4">
        <v>44616.0</v>
      </c>
      <c r="B786" s="5">
        <v>4.5377483443708675</v>
      </c>
      <c r="C786" s="5">
        <v>-0.47888888888888853</v>
      </c>
      <c r="D786" s="5">
        <v>-2.9800000000000004</v>
      </c>
      <c r="E786" s="5">
        <v>10.154966887417217</v>
      </c>
      <c r="F786" s="5">
        <v>4.7844444444444445</v>
      </c>
      <c r="G786" s="5">
        <v>1.83</v>
      </c>
      <c r="H786" s="5">
        <v>-0.41655629139073</v>
      </c>
      <c r="I786" s="5">
        <v>-5.408888888888889</v>
      </c>
      <c r="J786" s="5">
        <v>-7.24</v>
      </c>
      <c r="K786" s="5">
        <v>10.571523178807945</v>
      </c>
      <c r="L786" s="5">
        <v>10.193333333333335</v>
      </c>
      <c r="M786" s="5">
        <v>9.069999999999999</v>
      </c>
      <c r="N786" s="5">
        <v>62.58013245033111</v>
      </c>
      <c r="O786" s="5">
        <v>52.83555555555557</v>
      </c>
      <c r="P786" s="5">
        <v>44.07</v>
      </c>
      <c r="Q786" s="5">
        <v>0.8741721854304636</v>
      </c>
      <c r="R786" s="5">
        <v>0.3055555555555556</v>
      </c>
      <c r="S786" s="5">
        <v>0.0</v>
      </c>
      <c r="T786" s="5">
        <v>9.543046357615895</v>
      </c>
      <c r="U786" s="5">
        <v>9.46777777777778</v>
      </c>
      <c r="V786" s="5">
        <v>13.320000000000002</v>
      </c>
      <c r="W786" s="5">
        <v>328.13907284768214</v>
      </c>
      <c r="X786" s="5">
        <v>141.61111111111111</v>
      </c>
      <c r="Y786" s="5">
        <v>80.0</v>
      </c>
      <c r="Z786" s="5">
        <v>2.35</v>
      </c>
      <c r="AA786" s="5">
        <v>16.0</v>
      </c>
      <c r="AB786" s="5">
        <v>4.0</v>
      </c>
      <c r="AC786" s="5">
        <v>2.0</v>
      </c>
      <c r="AD786" s="5">
        <v>8.0</v>
      </c>
      <c r="AE786" s="5">
        <v>0.0</v>
      </c>
      <c r="AF786" s="5">
        <v>0.0</v>
      </c>
      <c r="AG786" s="5">
        <v>29.0</v>
      </c>
      <c r="AH786" s="5">
        <v>28499.21592679118</v>
      </c>
      <c r="AI786" s="5">
        <v>46210.0</v>
      </c>
      <c r="AJ786" s="5">
        <f t="shared" si="23"/>
        <v>91847901.6</v>
      </c>
      <c r="AK786" s="6">
        <v>9.90808E7</v>
      </c>
    </row>
    <row r="787" ht="16.5" customHeight="1">
      <c r="A787" s="7">
        <v>44617.0</v>
      </c>
      <c r="B787" s="8">
        <v>4.39668874172186</v>
      </c>
      <c r="C787" s="8">
        <v>-0.5644444444444442</v>
      </c>
      <c r="D787" s="8">
        <v>-3.6</v>
      </c>
      <c r="E787" s="8">
        <v>10.00596026490066</v>
      </c>
      <c r="F787" s="8">
        <v>4.71111111111111</v>
      </c>
      <c r="G787" s="8">
        <v>1.06</v>
      </c>
      <c r="H787" s="8">
        <v>-0.5821192052980149</v>
      </c>
      <c r="I787" s="8">
        <v>-5.55</v>
      </c>
      <c r="J787" s="8">
        <v>-8.02</v>
      </c>
      <c r="K787" s="8">
        <v>10.588079470198673</v>
      </c>
      <c r="L787" s="8">
        <v>10.261111111111113</v>
      </c>
      <c r="M787" s="8">
        <v>9.08</v>
      </c>
      <c r="N787" s="8">
        <v>62.26821192052978</v>
      </c>
      <c r="O787" s="8">
        <v>52.72333333333336</v>
      </c>
      <c r="P787" s="8">
        <v>40.690000000000005</v>
      </c>
      <c r="Q787" s="8">
        <v>0.8741721854304636</v>
      </c>
      <c r="R787" s="8">
        <v>0.3055555555555556</v>
      </c>
      <c r="S787" s="8">
        <v>0.0</v>
      </c>
      <c r="T787" s="8">
        <v>9.574172185430465</v>
      </c>
      <c r="U787" s="8">
        <v>9.542222222222223</v>
      </c>
      <c r="V787" s="8">
        <v>14.24</v>
      </c>
      <c r="W787" s="8">
        <v>325.3576158940397</v>
      </c>
      <c r="X787" s="8">
        <v>141.61111111111111</v>
      </c>
      <c r="Y787" s="8">
        <v>14.0</v>
      </c>
      <c r="Z787" s="8">
        <v>1.87</v>
      </c>
      <c r="AA787" s="8">
        <v>15.0</v>
      </c>
      <c r="AB787" s="8">
        <v>7.0</v>
      </c>
      <c r="AC787" s="8">
        <v>3.0</v>
      </c>
      <c r="AD787" s="8">
        <v>12.0</v>
      </c>
      <c r="AE787" s="8">
        <v>0.0</v>
      </c>
      <c r="AF787" s="8">
        <v>0.0</v>
      </c>
      <c r="AG787" s="8">
        <v>36.0</v>
      </c>
      <c r="AH787" s="8">
        <v>27789.06820668576</v>
      </c>
      <c r="AI787" s="8">
        <v>69490.0</v>
      </c>
      <c r="AJ787" s="8">
        <f t="shared" si="23"/>
        <v>122027128.2</v>
      </c>
      <c r="AK787" s="9">
        <v>1.316366E8</v>
      </c>
    </row>
    <row r="788" ht="16.5" customHeight="1">
      <c r="A788" s="4">
        <v>44618.0</v>
      </c>
      <c r="B788" s="5">
        <v>4.293377483443714</v>
      </c>
      <c r="C788" s="5">
        <v>-0.5566666666666664</v>
      </c>
      <c r="D788" s="5">
        <v>-2.9900000000000007</v>
      </c>
      <c r="E788" s="5">
        <v>9.89271523178808</v>
      </c>
      <c r="F788" s="5">
        <v>4.689999999999999</v>
      </c>
      <c r="G788" s="5">
        <v>1.8399999999999999</v>
      </c>
      <c r="H788" s="5">
        <v>-0.6774834437086108</v>
      </c>
      <c r="I788" s="5">
        <v>-5.53</v>
      </c>
      <c r="J788" s="5">
        <v>-7.459999999999999</v>
      </c>
      <c r="K788" s="5">
        <v>10.570198675496687</v>
      </c>
      <c r="L788" s="5">
        <v>10.22</v>
      </c>
      <c r="M788" s="5">
        <v>9.3</v>
      </c>
      <c r="N788" s="5">
        <v>62.07152317880793</v>
      </c>
      <c r="O788" s="5">
        <v>52.67666666666669</v>
      </c>
      <c r="P788" s="5">
        <v>40.65</v>
      </c>
      <c r="Q788" s="5">
        <v>0.8675496688741722</v>
      </c>
      <c r="R788" s="5">
        <v>0.3055555555555556</v>
      </c>
      <c r="S788" s="5">
        <v>0.0</v>
      </c>
      <c r="T788" s="5">
        <v>9.58543046357616</v>
      </c>
      <c r="U788" s="5">
        <v>9.591111111111111</v>
      </c>
      <c r="V788" s="5">
        <v>14.270000000000001</v>
      </c>
      <c r="W788" s="5">
        <v>320.1523178807947</v>
      </c>
      <c r="X788" s="5">
        <v>141.61111111111111</v>
      </c>
      <c r="Y788" s="5">
        <v>13.9</v>
      </c>
      <c r="Z788" s="5">
        <v>2.24</v>
      </c>
      <c r="AA788" s="5">
        <v>5.0</v>
      </c>
      <c r="AB788" s="5">
        <v>3.0</v>
      </c>
      <c r="AC788" s="5">
        <v>1.0</v>
      </c>
      <c r="AD788" s="5">
        <v>5.0</v>
      </c>
      <c r="AE788" s="5">
        <v>0.0</v>
      </c>
      <c r="AF788" s="5">
        <v>0.0</v>
      </c>
      <c r="AG788" s="5">
        <v>14.0</v>
      </c>
      <c r="AH788" s="5">
        <v>24295.90998996231</v>
      </c>
      <c r="AI788" s="5">
        <v>11750.0</v>
      </c>
      <c r="AJ788" s="5">
        <f t="shared" si="23"/>
        <v>22226679</v>
      </c>
      <c r="AK788" s="6">
        <v>2.3977E7</v>
      </c>
    </row>
    <row r="789" ht="16.5" customHeight="1">
      <c r="A789" s="7">
        <v>44619.0</v>
      </c>
      <c r="B789" s="8">
        <v>4.200000000000006</v>
      </c>
      <c r="C789" s="8">
        <v>-0.5299999999999998</v>
      </c>
      <c r="D789" s="8">
        <v>-1.8</v>
      </c>
      <c r="E789" s="8">
        <v>9.817880794701988</v>
      </c>
      <c r="F789" s="8">
        <v>4.703333333333333</v>
      </c>
      <c r="G789" s="8">
        <v>3.3600000000000003</v>
      </c>
      <c r="H789" s="8">
        <v>-0.7927152317880806</v>
      </c>
      <c r="I789" s="8">
        <v>-5.512222222222222</v>
      </c>
      <c r="J789" s="8">
        <v>-6.839999999999999</v>
      </c>
      <c r="K789" s="8">
        <v>10.610596026490065</v>
      </c>
      <c r="L789" s="8">
        <v>10.215555555555556</v>
      </c>
      <c r="M789" s="8">
        <v>10.2</v>
      </c>
      <c r="N789" s="8">
        <v>61.87417218543046</v>
      </c>
      <c r="O789" s="8">
        <v>52.64111111111114</v>
      </c>
      <c r="P789" s="8">
        <v>42.11</v>
      </c>
      <c r="Q789" s="8">
        <v>0.8841059602649006</v>
      </c>
      <c r="R789" s="8">
        <v>0.3388888888888889</v>
      </c>
      <c r="S789" s="8">
        <v>0.3</v>
      </c>
      <c r="T789" s="8">
        <v>9.612582781456956</v>
      </c>
      <c r="U789" s="8">
        <v>9.632222222222223</v>
      </c>
      <c r="V789" s="8">
        <v>14.14</v>
      </c>
      <c r="W789" s="8">
        <v>317.317880794702</v>
      </c>
      <c r="X789" s="8">
        <v>146.96666666666667</v>
      </c>
      <c r="Y789" s="8">
        <v>67.1</v>
      </c>
      <c r="Z789" s="8">
        <v>0.0</v>
      </c>
      <c r="AA789" s="8"/>
      <c r="AB789" s="8"/>
      <c r="AC789" s="8"/>
      <c r="AD789" s="8"/>
      <c r="AE789" s="8"/>
      <c r="AF789" s="8"/>
      <c r="AG789" s="8"/>
      <c r="AH789" s="8">
        <v>0.0</v>
      </c>
      <c r="AI789" s="8">
        <v>0.0</v>
      </c>
      <c r="AJ789" s="8">
        <f t="shared" si="23"/>
        <v>0</v>
      </c>
      <c r="AK789" s="9">
        <v>0.0</v>
      </c>
    </row>
    <row r="790" ht="16.5" customHeight="1">
      <c r="A790" s="4">
        <v>44620.0</v>
      </c>
      <c r="B790" s="5">
        <v>4.100000000000006</v>
      </c>
      <c r="C790" s="5">
        <v>-0.5233333333333331</v>
      </c>
      <c r="D790" s="5">
        <v>-0.7000000000000006</v>
      </c>
      <c r="E790" s="5">
        <v>9.743046357615896</v>
      </c>
      <c r="F790" s="5">
        <v>4.675555555555554</v>
      </c>
      <c r="G790" s="5">
        <v>4.2700000000000005</v>
      </c>
      <c r="H790" s="5">
        <v>-0.9125827814569543</v>
      </c>
      <c r="I790" s="5">
        <v>-5.475555555555555</v>
      </c>
      <c r="J790" s="5">
        <v>-5.73</v>
      </c>
      <c r="K790" s="5">
        <v>10.655629139072847</v>
      </c>
      <c r="L790" s="5">
        <v>10.151111111111112</v>
      </c>
      <c r="M790" s="5">
        <v>10.0</v>
      </c>
      <c r="N790" s="5">
        <v>61.48807947019867</v>
      </c>
      <c r="O790" s="5">
        <v>52.4177777777778</v>
      </c>
      <c r="P790" s="5">
        <v>42.05</v>
      </c>
      <c r="Q790" s="5">
        <v>0.7317880794701986</v>
      </c>
      <c r="R790" s="5">
        <v>0.3388888888888889</v>
      </c>
      <c r="S790" s="5">
        <v>0.3</v>
      </c>
      <c r="T790" s="5">
        <v>9.713907284768213</v>
      </c>
      <c r="U790" s="5">
        <v>9.724444444444446</v>
      </c>
      <c r="V790" s="5">
        <v>14.289999999999997</v>
      </c>
      <c r="W790" s="5">
        <v>307.9337748344371</v>
      </c>
      <c r="X790" s="5">
        <v>147.11111111111111</v>
      </c>
      <c r="Y790" s="5">
        <v>68.4</v>
      </c>
      <c r="Z790" s="5">
        <v>2.02</v>
      </c>
      <c r="AA790" s="5">
        <v>17.0</v>
      </c>
      <c r="AB790" s="5">
        <v>10.0</v>
      </c>
      <c r="AC790" s="5">
        <v>4.0</v>
      </c>
      <c r="AD790" s="5">
        <v>18.0</v>
      </c>
      <c r="AE790" s="5">
        <v>0.0</v>
      </c>
      <c r="AF790" s="5">
        <v>0.0</v>
      </c>
      <c r="AG790" s="5">
        <v>45.0</v>
      </c>
      <c r="AH790" s="5">
        <v>26559.47732280899</v>
      </c>
      <c r="AI790" s="5">
        <v>76990.0</v>
      </c>
      <c r="AJ790" s="5">
        <f t="shared" si="23"/>
        <v>136879151.4</v>
      </c>
      <c r="AK790" s="6">
        <v>1.476582E8</v>
      </c>
    </row>
    <row r="791" ht="16.5" customHeight="1">
      <c r="A791" s="7">
        <v>44621.0</v>
      </c>
      <c r="B791" s="8">
        <v>3.9960264900662303</v>
      </c>
      <c r="C791" s="8">
        <v>-0.5155555555555555</v>
      </c>
      <c r="D791" s="8">
        <v>0.05999999999999987</v>
      </c>
      <c r="E791" s="8">
        <v>9.640397350993378</v>
      </c>
      <c r="F791" s="8">
        <v>4.721111111111109</v>
      </c>
      <c r="G791" s="8">
        <v>4.94</v>
      </c>
      <c r="H791" s="8">
        <v>-1.0291390728476832</v>
      </c>
      <c r="I791" s="8">
        <v>-5.518888888888889</v>
      </c>
      <c r="J791" s="8">
        <v>-4.870000000000001</v>
      </c>
      <c r="K791" s="8">
        <v>10.669536423841059</v>
      </c>
      <c r="L791" s="8">
        <v>10.24</v>
      </c>
      <c r="M791" s="8">
        <v>9.81</v>
      </c>
      <c r="N791" s="8">
        <v>61.253642384105945</v>
      </c>
      <c r="O791" s="8">
        <v>52.081111111111134</v>
      </c>
      <c r="P791" s="8">
        <v>43.029999999999994</v>
      </c>
      <c r="Q791" s="8">
        <v>0.7317880794701986</v>
      </c>
      <c r="R791" s="8">
        <v>0.09444444444444444</v>
      </c>
      <c r="S791" s="8">
        <v>0.3</v>
      </c>
      <c r="T791" s="8">
        <v>9.674172185430464</v>
      </c>
      <c r="U791" s="8">
        <v>9.84</v>
      </c>
      <c r="V791" s="8">
        <v>13.910000000000002</v>
      </c>
      <c r="W791" s="8">
        <v>302.0860927152318</v>
      </c>
      <c r="X791" s="8">
        <v>136.61111111111111</v>
      </c>
      <c r="Y791" s="8">
        <v>68.4</v>
      </c>
      <c r="Z791" s="8">
        <v>1.79</v>
      </c>
      <c r="AA791" s="8">
        <v>9.0</v>
      </c>
      <c r="AB791" s="8">
        <v>8.0</v>
      </c>
      <c r="AC791" s="8">
        <v>4.0</v>
      </c>
      <c r="AD791" s="8">
        <v>18.0</v>
      </c>
      <c r="AE791" s="8">
        <v>0.0</v>
      </c>
      <c r="AF791" s="8">
        <v>0.0</v>
      </c>
      <c r="AG791" s="8">
        <v>29.0</v>
      </c>
      <c r="AH791" s="8">
        <v>31857.2341955188</v>
      </c>
      <c r="AI791" s="8">
        <v>42870.0</v>
      </c>
      <c r="AJ791" s="8">
        <f t="shared" ref="AJ791:AJ821" si="24">AK791*0.933</f>
        <v>84156133.5</v>
      </c>
      <c r="AK791" s="9">
        <v>9.01995E7</v>
      </c>
    </row>
    <row r="792" ht="16.5" customHeight="1">
      <c r="A792" s="4">
        <v>44622.0</v>
      </c>
      <c r="B792" s="5">
        <v>3.9039735099337802</v>
      </c>
      <c r="C792" s="5">
        <v>-0.44666666666666643</v>
      </c>
      <c r="D792" s="5">
        <v>0.6499999999999999</v>
      </c>
      <c r="E792" s="5">
        <v>9.545033112582784</v>
      </c>
      <c r="F792" s="5">
        <v>4.851111111111109</v>
      </c>
      <c r="G792" s="5">
        <v>5.92</v>
      </c>
      <c r="H792" s="5">
        <v>-1.1205298013245049</v>
      </c>
      <c r="I792" s="5">
        <v>-5.481111111111111</v>
      </c>
      <c r="J792" s="5">
        <v>-4.390000000000001</v>
      </c>
      <c r="K792" s="5">
        <v>10.665562913907285</v>
      </c>
      <c r="L792" s="5">
        <v>10.332222222222223</v>
      </c>
      <c r="M792" s="5">
        <v>10.309999999999999</v>
      </c>
      <c r="N792" s="5">
        <v>61.123841059602654</v>
      </c>
      <c r="O792" s="5">
        <v>52.30222222222224</v>
      </c>
      <c r="P792" s="5">
        <v>45.32</v>
      </c>
      <c r="Q792" s="5">
        <v>0.7317880794701986</v>
      </c>
      <c r="R792" s="5">
        <v>0.1</v>
      </c>
      <c r="S792" s="5">
        <v>0.35</v>
      </c>
      <c r="T792" s="5">
        <v>9.627152317880796</v>
      </c>
      <c r="U792" s="5">
        <v>9.83</v>
      </c>
      <c r="V792" s="5">
        <v>14.059999999999999</v>
      </c>
      <c r="W792" s="5">
        <v>300.94701986754967</v>
      </c>
      <c r="X792" s="5">
        <v>141.9111111111111</v>
      </c>
      <c r="Y792" s="5">
        <v>116.1</v>
      </c>
      <c r="Z792" s="5">
        <v>1.91</v>
      </c>
      <c r="AA792" s="5">
        <v>17.0</v>
      </c>
      <c r="AB792" s="5">
        <v>7.0</v>
      </c>
      <c r="AC792" s="5">
        <v>3.0</v>
      </c>
      <c r="AD792" s="5">
        <v>14.0</v>
      </c>
      <c r="AE792" s="5">
        <v>0.0</v>
      </c>
      <c r="AF792" s="5">
        <v>0.0</v>
      </c>
      <c r="AG792" s="5">
        <v>40.0</v>
      </c>
      <c r="AH792" s="5">
        <v>27712.12081212742</v>
      </c>
      <c r="AI792" s="5">
        <v>70860.0</v>
      </c>
      <c r="AJ792" s="5">
        <f t="shared" si="24"/>
        <v>127073107.2</v>
      </c>
      <c r="AK792" s="6">
        <v>1.361984E8</v>
      </c>
    </row>
    <row r="793" ht="16.5" customHeight="1">
      <c r="A793" s="7">
        <v>44623.0</v>
      </c>
      <c r="B793" s="8">
        <v>3.8052980132450376</v>
      </c>
      <c r="C793" s="8">
        <v>-0.39888888888888874</v>
      </c>
      <c r="D793" s="8">
        <v>1.55</v>
      </c>
      <c r="E793" s="8">
        <v>9.434437086092718</v>
      </c>
      <c r="F793" s="8">
        <v>4.899999999999999</v>
      </c>
      <c r="G793" s="8">
        <v>6.959999999999999</v>
      </c>
      <c r="H793" s="8">
        <v>-1.2218543046357628</v>
      </c>
      <c r="I793" s="8">
        <v>-5.45</v>
      </c>
      <c r="J793" s="8">
        <v>-3.7000000000000006</v>
      </c>
      <c r="K793" s="8">
        <v>10.656291390728475</v>
      </c>
      <c r="L793" s="8">
        <v>10.35</v>
      </c>
      <c r="M793" s="8">
        <v>10.66</v>
      </c>
      <c r="N793" s="8">
        <v>60.890066225165576</v>
      </c>
      <c r="O793" s="8">
        <v>52.22000000000002</v>
      </c>
      <c r="P793" s="8">
        <v>45.809999999999995</v>
      </c>
      <c r="Q793" s="8">
        <v>0.7284768211920529</v>
      </c>
      <c r="R793" s="8">
        <v>0.09444444444444444</v>
      </c>
      <c r="S793" s="8">
        <v>0.35</v>
      </c>
      <c r="T793" s="8">
        <v>9.649668874172187</v>
      </c>
      <c r="U793" s="8">
        <v>9.908888888888887</v>
      </c>
      <c r="V793" s="8">
        <v>14.229999999999999</v>
      </c>
      <c r="W793" s="8">
        <v>296.42384105960264</v>
      </c>
      <c r="X793" s="8">
        <v>141.9111111111111</v>
      </c>
      <c r="Y793" s="8">
        <v>116.1</v>
      </c>
      <c r="Z793" s="8">
        <v>1.85</v>
      </c>
      <c r="AA793" s="8">
        <v>16.0</v>
      </c>
      <c r="AB793" s="8">
        <v>6.0</v>
      </c>
      <c r="AC793" s="8">
        <v>3.0</v>
      </c>
      <c r="AD793" s="8">
        <v>12.0</v>
      </c>
      <c r="AE793" s="8">
        <v>0.0</v>
      </c>
      <c r="AF793" s="8">
        <v>1.0</v>
      </c>
      <c r="AG793" s="8">
        <v>33.0</v>
      </c>
      <c r="AH793" s="8">
        <v>31040.24357142804</v>
      </c>
      <c r="AI793" s="8">
        <v>71300.0</v>
      </c>
      <c r="AJ793" s="8">
        <f t="shared" si="24"/>
        <v>125433266.4</v>
      </c>
      <c r="AK793" s="9">
        <v>1.344408E8</v>
      </c>
    </row>
    <row r="794" ht="16.5" customHeight="1">
      <c r="A794" s="4">
        <v>44624.0</v>
      </c>
      <c r="B794" s="5">
        <v>3.7152317880794747</v>
      </c>
      <c r="C794" s="5">
        <v>-0.35777777777777764</v>
      </c>
      <c r="D794" s="5">
        <v>2.2800000000000002</v>
      </c>
      <c r="E794" s="5">
        <v>9.328476821192055</v>
      </c>
      <c r="F794" s="5">
        <v>4.959999999999998</v>
      </c>
      <c r="G794" s="5">
        <v>7.779999999999999</v>
      </c>
      <c r="H794" s="5">
        <v>-1.3000000000000012</v>
      </c>
      <c r="I794" s="5">
        <v>-5.428888888888889</v>
      </c>
      <c r="J794" s="5">
        <v>-3.12</v>
      </c>
      <c r="K794" s="5">
        <v>10.628476821192052</v>
      </c>
      <c r="L794" s="5">
        <v>10.38888888888889</v>
      </c>
      <c r="M794" s="5">
        <v>10.9</v>
      </c>
      <c r="N794" s="5">
        <v>60.625165562913914</v>
      </c>
      <c r="O794" s="5">
        <v>52.08333333333334</v>
      </c>
      <c r="P794" s="5">
        <v>45.86</v>
      </c>
      <c r="Q794" s="5">
        <v>0.7284768211920529</v>
      </c>
      <c r="R794" s="5">
        <v>0.07222222222222222</v>
      </c>
      <c r="S794" s="5">
        <v>0.35</v>
      </c>
      <c r="T794" s="5">
        <v>9.657615894039736</v>
      </c>
      <c r="U794" s="5">
        <v>9.987777777777778</v>
      </c>
      <c r="V794" s="5">
        <v>14.85</v>
      </c>
      <c r="W794" s="5">
        <v>291.58940397350995</v>
      </c>
      <c r="X794" s="5">
        <v>138.37777777777777</v>
      </c>
      <c r="Y794" s="5">
        <v>108.0</v>
      </c>
      <c r="Z794" s="5">
        <v>2.08</v>
      </c>
      <c r="AA794" s="5">
        <v>14.0</v>
      </c>
      <c r="AB794" s="5">
        <v>5.0</v>
      </c>
      <c r="AC794" s="5">
        <v>2.0</v>
      </c>
      <c r="AD794" s="5">
        <v>9.0</v>
      </c>
      <c r="AE794" s="5">
        <v>0.0</v>
      </c>
      <c r="AF794" s="5">
        <v>0.0</v>
      </c>
      <c r="AG794" s="5">
        <v>29.0</v>
      </c>
      <c r="AH794" s="5">
        <v>26978.51490371329</v>
      </c>
      <c r="AI794" s="5">
        <v>72810.0</v>
      </c>
      <c r="AJ794" s="5">
        <f t="shared" si="24"/>
        <v>131486197.2</v>
      </c>
      <c r="AK794" s="6">
        <v>1.409284E8</v>
      </c>
    </row>
    <row r="795" ht="16.5" customHeight="1">
      <c r="A795" s="7">
        <v>44625.0</v>
      </c>
      <c r="B795" s="8">
        <v>3.6284768211920575</v>
      </c>
      <c r="C795" s="8">
        <v>-0.2977777777777777</v>
      </c>
      <c r="D795" s="8">
        <v>3.3299999999999996</v>
      </c>
      <c r="E795" s="8">
        <v>9.24701986754967</v>
      </c>
      <c r="F795" s="8">
        <v>5.056666666666666</v>
      </c>
      <c r="G795" s="8">
        <v>9.209999999999999</v>
      </c>
      <c r="H795" s="8">
        <v>-1.4052980132450343</v>
      </c>
      <c r="I795" s="8">
        <v>-5.426666666666667</v>
      </c>
      <c r="J795" s="8">
        <v>-2.6599999999999997</v>
      </c>
      <c r="K795" s="8">
        <v>10.652317880794701</v>
      </c>
      <c r="L795" s="8">
        <v>10.483333333333333</v>
      </c>
      <c r="M795" s="8">
        <v>11.870000000000001</v>
      </c>
      <c r="N795" s="8">
        <v>60.34238410596027</v>
      </c>
      <c r="O795" s="8">
        <v>52.021111111111125</v>
      </c>
      <c r="P795" s="8">
        <v>46.120000000000005</v>
      </c>
      <c r="Q795" s="8">
        <v>0.7284768211920529</v>
      </c>
      <c r="R795" s="8">
        <v>0.07222222222222222</v>
      </c>
      <c r="S795" s="8">
        <v>0.35</v>
      </c>
      <c r="T795" s="8">
        <v>9.672847682119206</v>
      </c>
      <c r="U795" s="8">
        <v>10.05</v>
      </c>
      <c r="V795" s="8">
        <v>14.74</v>
      </c>
      <c r="W795" s="8">
        <v>286.36423841059604</v>
      </c>
      <c r="X795" s="8">
        <v>138.37777777777777</v>
      </c>
      <c r="Y795" s="8">
        <v>108.0</v>
      </c>
      <c r="Z795" s="8">
        <v>2.25</v>
      </c>
      <c r="AA795" s="8">
        <v>8.0</v>
      </c>
      <c r="AB795" s="8">
        <v>6.0</v>
      </c>
      <c r="AC795" s="8">
        <v>4.0</v>
      </c>
      <c r="AD795" s="8">
        <v>13.0</v>
      </c>
      <c r="AE795" s="8">
        <v>0.0</v>
      </c>
      <c r="AF795" s="8">
        <v>0.0</v>
      </c>
      <c r="AG795" s="8">
        <v>31.0</v>
      </c>
      <c r="AH795" s="8">
        <v>29557.7063899972</v>
      </c>
      <c r="AI795" s="8">
        <v>19710.0</v>
      </c>
      <c r="AJ795" s="8">
        <f t="shared" si="24"/>
        <v>37450246.8</v>
      </c>
      <c r="AK795" s="9">
        <v>4.01396E7</v>
      </c>
    </row>
    <row r="796" ht="16.5" customHeight="1">
      <c r="A796" s="4">
        <v>44626.0</v>
      </c>
      <c r="B796" s="5">
        <v>3.514569536423846</v>
      </c>
      <c r="C796" s="5">
        <v>-0.27111111111111097</v>
      </c>
      <c r="D796" s="5">
        <v>4.220000000000001</v>
      </c>
      <c r="E796" s="5">
        <v>9.128476821192054</v>
      </c>
      <c r="F796" s="5">
        <v>5.056666666666665</v>
      </c>
      <c r="G796" s="5">
        <v>10.25</v>
      </c>
      <c r="H796" s="5">
        <v>-1.5119205298013243</v>
      </c>
      <c r="I796" s="5">
        <v>-5.3822222222222225</v>
      </c>
      <c r="J796" s="5">
        <v>-1.78</v>
      </c>
      <c r="K796" s="5">
        <v>10.640397350993375</v>
      </c>
      <c r="L796" s="5">
        <v>10.438888888888888</v>
      </c>
      <c r="M796" s="5">
        <v>12.03</v>
      </c>
      <c r="N796" s="5">
        <v>60.04370860927151</v>
      </c>
      <c r="O796" s="5">
        <v>51.624444444444464</v>
      </c>
      <c r="P796" s="5">
        <v>45.99</v>
      </c>
      <c r="Q796" s="5">
        <v>0.7284768211920529</v>
      </c>
      <c r="R796" s="5">
        <v>0.07222222222222222</v>
      </c>
      <c r="S796" s="5">
        <v>0.35</v>
      </c>
      <c r="T796" s="5">
        <v>9.682119205298015</v>
      </c>
      <c r="U796" s="5">
        <v>10.152222222222221</v>
      </c>
      <c r="V796" s="5">
        <v>14.9</v>
      </c>
      <c r="W796" s="5">
        <v>281.8675496688742</v>
      </c>
      <c r="X796" s="5">
        <v>138.34444444444443</v>
      </c>
      <c r="Y796" s="5">
        <v>102.2</v>
      </c>
      <c r="Z796" s="5">
        <v>0.0</v>
      </c>
      <c r="AA796" s="5"/>
      <c r="AB796" s="5"/>
      <c r="AC796" s="5"/>
      <c r="AD796" s="5"/>
      <c r="AE796" s="5"/>
      <c r="AF796" s="5"/>
      <c r="AG796" s="5"/>
      <c r="AH796" s="5">
        <v>0.0</v>
      </c>
      <c r="AI796" s="5">
        <v>0.0</v>
      </c>
      <c r="AJ796" s="5">
        <f t="shared" si="24"/>
        <v>0</v>
      </c>
      <c r="AK796" s="6">
        <v>0.0</v>
      </c>
    </row>
    <row r="797" ht="16.5" customHeight="1">
      <c r="A797" s="7">
        <v>44627.0</v>
      </c>
      <c r="B797" s="8">
        <v>3.398013245033117</v>
      </c>
      <c r="C797" s="8">
        <v>-0.29444444444444445</v>
      </c>
      <c r="D797" s="8">
        <v>4.640000000000001</v>
      </c>
      <c r="E797" s="8">
        <v>9.028476821192054</v>
      </c>
      <c r="F797" s="8">
        <v>4.9977777777777765</v>
      </c>
      <c r="G797" s="8">
        <v>10.739999999999998</v>
      </c>
      <c r="H797" s="8">
        <v>-1.634437086092715</v>
      </c>
      <c r="I797" s="8">
        <v>-5.365555555555556</v>
      </c>
      <c r="J797" s="8">
        <v>-0.89</v>
      </c>
      <c r="K797" s="8">
        <v>10.662913907284766</v>
      </c>
      <c r="L797" s="8">
        <v>10.363333333333335</v>
      </c>
      <c r="M797" s="8">
        <v>11.629999999999999</v>
      </c>
      <c r="N797" s="8">
        <v>59.61788079470198</v>
      </c>
      <c r="O797" s="8">
        <v>51.1466666666667</v>
      </c>
      <c r="P797" s="8">
        <v>45.540000000000006</v>
      </c>
      <c r="Q797" s="8">
        <v>0.7152317880794702</v>
      </c>
      <c r="R797" s="8">
        <v>0.07222222222222222</v>
      </c>
      <c r="S797" s="8">
        <v>0.35</v>
      </c>
      <c r="T797" s="8">
        <v>9.78543046357616</v>
      </c>
      <c r="U797" s="8">
        <v>10.25222222222222</v>
      </c>
      <c r="V797" s="8">
        <v>15.05</v>
      </c>
      <c r="W797" s="8">
        <v>273.21854304635764</v>
      </c>
      <c r="X797" s="8">
        <v>137.82222222222222</v>
      </c>
      <c r="Y797" s="8">
        <v>102.2</v>
      </c>
      <c r="Z797" s="8">
        <v>1.98</v>
      </c>
      <c r="AA797" s="8">
        <v>21.0</v>
      </c>
      <c r="AB797" s="8">
        <v>11.0</v>
      </c>
      <c r="AC797" s="8">
        <v>6.0</v>
      </c>
      <c r="AD797" s="8">
        <v>22.0</v>
      </c>
      <c r="AE797" s="8">
        <v>0.0</v>
      </c>
      <c r="AF797" s="8">
        <v>1.0</v>
      </c>
      <c r="AG797" s="8">
        <v>48.0</v>
      </c>
      <c r="AH797" s="8">
        <v>27911.46612084923</v>
      </c>
      <c r="AI797" s="8">
        <v>96765.0</v>
      </c>
      <c r="AJ797" s="8">
        <f t="shared" si="24"/>
        <v>174221235.9</v>
      </c>
      <c r="AK797" s="9">
        <v>1.867323E8</v>
      </c>
    </row>
    <row r="798" ht="16.5" customHeight="1">
      <c r="A798" s="4">
        <v>44628.0</v>
      </c>
      <c r="B798" s="5">
        <v>3.2880794701986793</v>
      </c>
      <c r="C798" s="5">
        <v>-0.3277777777777778</v>
      </c>
      <c r="D798" s="5">
        <v>4.54</v>
      </c>
      <c r="E798" s="5">
        <v>8.94039735099338</v>
      </c>
      <c r="F798" s="5">
        <v>4.961111111111111</v>
      </c>
      <c r="G798" s="5">
        <v>10.979999999999999</v>
      </c>
      <c r="H798" s="5">
        <v>-1.781456953642384</v>
      </c>
      <c r="I798" s="5">
        <v>-5.4077777777777785</v>
      </c>
      <c r="J798" s="5">
        <v>-1.34</v>
      </c>
      <c r="K798" s="5">
        <v>10.721854304635759</v>
      </c>
      <c r="L798" s="5">
        <v>10.368888888888888</v>
      </c>
      <c r="M798" s="5">
        <v>12.319999999999999</v>
      </c>
      <c r="N798" s="5">
        <v>59.25960264900662</v>
      </c>
      <c r="O798" s="5">
        <v>50.78666666666669</v>
      </c>
      <c r="P798" s="5">
        <v>43.92999999999999</v>
      </c>
      <c r="Q798" s="5">
        <v>0.7152317880794702</v>
      </c>
      <c r="R798" s="5">
        <v>0.07222222222222222</v>
      </c>
      <c r="S798" s="5">
        <v>0.35</v>
      </c>
      <c r="T798" s="5">
        <v>9.859602649006623</v>
      </c>
      <c r="U798" s="5">
        <v>10.33222222222222</v>
      </c>
      <c r="V798" s="5">
        <v>15.180000000000001</v>
      </c>
      <c r="W798" s="5">
        <v>264.0331125827815</v>
      </c>
      <c r="X798" s="5">
        <v>136.7111111111111</v>
      </c>
      <c r="Y798" s="5">
        <v>102.2</v>
      </c>
      <c r="Z798" s="5">
        <v>1.96</v>
      </c>
      <c r="AA798" s="5">
        <v>12.0</v>
      </c>
      <c r="AB798" s="5">
        <v>4.0</v>
      </c>
      <c r="AC798" s="5">
        <v>3.0</v>
      </c>
      <c r="AD798" s="5">
        <v>14.0</v>
      </c>
      <c r="AE798" s="5">
        <v>0.0</v>
      </c>
      <c r="AF798" s="5">
        <v>0.0</v>
      </c>
      <c r="AG798" s="5">
        <v>32.0</v>
      </c>
      <c r="AH798" s="5">
        <v>29395.26183125149</v>
      </c>
      <c r="AI798" s="5">
        <v>52050.0</v>
      </c>
      <c r="AJ798" s="5">
        <f t="shared" si="24"/>
        <v>97009141.5</v>
      </c>
      <c r="AK798" s="6">
        <v>1.039755E8</v>
      </c>
    </row>
    <row r="799" ht="16.5" customHeight="1">
      <c r="A799" s="7">
        <v>44629.0</v>
      </c>
      <c r="B799" s="8">
        <v>3.197350993377487</v>
      </c>
      <c r="C799" s="8">
        <v>-0.32111111111111107</v>
      </c>
      <c r="D799" s="8">
        <v>4.4799999999999995</v>
      </c>
      <c r="E799" s="8">
        <v>8.880794701986757</v>
      </c>
      <c r="F799" s="8">
        <v>4.973333333333334</v>
      </c>
      <c r="G799" s="8">
        <v>11.009999999999998</v>
      </c>
      <c r="H799" s="8">
        <v>-1.9105960264900663</v>
      </c>
      <c r="I799" s="8">
        <v>-5.443333333333333</v>
      </c>
      <c r="J799" s="8">
        <v>-1.4600000000000002</v>
      </c>
      <c r="K799" s="8">
        <v>10.791390728476816</v>
      </c>
      <c r="L799" s="8">
        <v>10.416666666666666</v>
      </c>
      <c r="M799" s="8">
        <v>12.469999999999999</v>
      </c>
      <c r="N799" s="8">
        <v>58.90794701986755</v>
      </c>
      <c r="O799" s="8">
        <v>50.410000000000025</v>
      </c>
      <c r="P799" s="8">
        <v>42.48</v>
      </c>
      <c r="Q799" s="8">
        <v>0.7086092715231788</v>
      </c>
      <c r="R799" s="8">
        <v>0.07222222222222222</v>
      </c>
      <c r="S799" s="8">
        <v>0.05</v>
      </c>
      <c r="T799" s="8">
        <v>9.960927152317883</v>
      </c>
      <c r="U799" s="8">
        <v>10.422222222222219</v>
      </c>
      <c r="V799" s="8">
        <v>15.540000000000001</v>
      </c>
      <c r="W799" s="8">
        <v>254.8543046357616</v>
      </c>
      <c r="X799" s="8">
        <v>132.9</v>
      </c>
      <c r="Y799" s="8">
        <v>49.0</v>
      </c>
      <c r="Z799" s="8">
        <v>2.16</v>
      </c>
      <c r="AA799" s="8">
        <v>12.0</v>
      </c>
      <c r="AB799" s="8">
        <v>5.0</v>
      </c>
      <c r="AC799" s="8">
        <v>2.0</v>
      </c>
      <c r="AD799" s="8">
        <v>9.0</v>
      </c>
      <c r="AE799" s="8">
        <v>0.0</v>
      </c>
      <c r="AF799" s="8">
        <v>0.0</v>
      </c>
      <c r="AG799" s="8">
        <v>27.0</v>
      </c>
      <c r="AH799" s="8">
        <v>26160.15291664348</v>
      </c>
      <c r="AI799" s="8">
        <v>58375.0</v>
      </c>
      <c r="AJ799" s="8">
        <f t="shared" si="24"/>
        <v>105902310.9</v>
      </c>
      <c r="AK799" s="9">
        <v>1.135073E8</v>
      </c>
    </row>
    <row r="800" ht="16.5" customHeight="1">
      <c r="A800" s="4">
        <v>44630.0</v>
      </c>
      <c r="B800" s="5">
        <v>3.1052980132450347</v>
      </c>
      <c r="C800" s="5">
        <v>-0.2944444444444443</v>
      </c>
      <c r="D800" s="5">
        <v>4.76</v>
      </c>
      <c r="E800" s="5">
        <v>8.813907284768215</v>
      </c>
      <c r="F800" s="5">
        <v>5.028888888888889</v>
      </c>
      <c r="G800" s="5">
        <v>11.6</v>
      </c>
      <c r="H800" s="5">
        <v>-2.036423841059603</v>
      </c>
      <c r="I800" s="5">
        <v>-5.437777777777778</v>
      </c>
      <c r="J800" s="5">
        <v>-1.5399999999999998</v>
      </c>
      <c r="K800" s="5">
        <v>10.850331125827813</v>
      </c>
      <c r="L800" s="5">
        <v>10.466666666666667</v>
      </c>
      <c r="M800" s="5">
        <v>13.14</v>
      </c>
      <c r="N800" s="5">
        <v>58.62980132450331</v>
      </c>
      <c r="O800" s="5">
        <v>50.04222222222224</v>
      </c>
      <c r="P800" s="5">
        <v>43.4</v>
      </c>
      <c r="Q800" s="5">
        <v>0.7052980132450332</v>
      </c>
      <c r="R800" s="5">
        <v>0.07222222222222222</v>
      </c>
      <c r="S800" s="5">
        <v>0.05</v>
      </c>
      <c r="T800" s="5">
        <v>10.029801324503312</v>
      </c>
      <c r="U800" s="5">
        <v>10.549999999999999</v>
      </c>
      <c r="V800" s="5">
        <v>15.530000000000001</v>
      </c>
      <c r="W800" s="5">
        <v>246.21192052980132</v>
      </c>
      <c r="X800" s="5">
        <v>130.75555555555556</v>
      </c>
      <c r="Y800" s="5">
        <v>47.7</v>
      </c>
      <c r="Z800" s="5">
        <v>1.89</v>
      </c>
      <c r="AA800" s="5">
        <v>13.0</v>
      </c>
      <c r="AB800" s="5">
        <v>5.0</v>
      </c>
      <c r="AC800" s="5">
        <v>4.0</v>
      </c>
      <c r="AD800" s="5">
        <v>16.0</v>
      </c>
      <c r="AE800" s="5">
        <v>0.0</v>
      </c>
      <c r="AF800" s="5">
        <v>0.0</v>
      </c>
      <c r="AG800" s="5">
        <v>36.0</v>
      </c>
      <c r="AH800" s="5">
        <v>29821.98116700662</v>
      </c>
      <c r="AI800" s="5">
        <v>67840.0</v>
      </c>
      <c r="AJ800" s="5">
        <f t="shared" si="24"/>
        <v>122527158</v>
      </c>
      <c r="AK800" s="6">
        <v>1.31326E8</v>
      </c>
    </row>
    <row r="801" ht="16.5" customHeight="1">
      <c r="A801" s="7">
        <v>44631.0</v>
      </c>
      <c r="B801" s="8">
        <v>3.0105960264900675</v>
      </c>
      <c r="C801" s="8">
        <v>-0.2766666666666667</v>
      </c>
      <c r="D801" s="8">
        <v>5.11</v>
      </c>
      <c r="E801" s="8">
        <v>8.739735099337748</v>
      </c>
      <c r="F801" s="8">
        <v>5.1000000000000005</v>
      </c>
      <c r="G801" s="8">
        <v>12.079999999999998</v>
      </c>
      <c r="H801" s="8">
        <v>-2.1503311258278153</v>
      </c>
      <c r="I801" s="8">
        <v>-5.432222222222223</v>
      </c>
      <c r="J801" s="8">
        <v>-1.13</v>
      </c>
      <c r="K801" s="8">
        <v>10.890066225165558</v>
      </c>
      <c r="L801" s="8">
        <v>10.532222222222222</v>
      </c>
      <c r="M801" s="8">
        <v>13.209999999999999</v>
      </c>
      <c r="N801" s="8">
        <v>58.40000000000002</v>
      </c>
      <c r="O801" s="8">
        <v>49.675555555555576</v>
      </c>
      <c r="P801" s="8">
        <v>43.31</v>
      </c>
      <c r="Q801" s="8">
        <v>0.7052980132450332</v>
      </c>
      <c r="R801" s="8">
        <v>0.07222222222222222</v>
      </c>
      <c r="S801" s="8">
        <v>0.05</v>
      </c>
      <c r="T801" s="8">
        <v>10.070198675496691</v>
      </c>
      <c r="U801" s="8">
        <v>10.67333333333333</v>
      </c>
      <c r="V801" s="8">
        <v>15.969999999999999</v>
      </c>
      <c r="W801" s="8">
        <v>241.841059602649</v>
      </c>
      <c r="X801" s="8">
        <v>124.83333333333333</v>
      </c>
      <c r="Y801" s="8">
        <v>48.2</v>
      </c>
      <c r="Z801" s="8">
        <v>2.22</v>
      </c>
      <c r="AA801" s="8">
        <v>18.0</v>
      </c>
      <c r="AB801" s="8">
        <v>8.0</v>
      </c>
      <c r="AC801" s="8">
        <v>2.0</v>
      </c>
      <c r="AD801" s="8">
        <v>9.0</v>
      </c>
      <c r="AE801" s="8">
        <v>0.0</v>
      </c>
      <c r="AF801" s="8">
        <v>0.0</v>
      </c>
      <c r="AG801" s="8">
        <v>35.0</v>
      </c>
      <c r="AH801" s="8">
        <v>25522.94911981395</v>
      </c>
      <c r="AI801" s="8">
        <v>68260.0</v>
      </c>
      <c r="AJ801" s="8">
        <f t="shared" si="24"/>
        <v>124116803.4</v>
      </c>
      <c r="AK801" s="9">
        <v>1.330298E8</v>
      </c>
    </row>
    <row r="802" ht="16.5" customHeight="1">
      <c r="A802" s="4">
        <v>44632.0</v>
      </c>
      <c r="B802" s="5">
        <v>2.9807947019867562</v>
      </c>
      <c r="C802" s="5">
        <v>-0.23666666666666694</v>
      </c>
      <c r="D802" s="5">
        <v>5.65</v>
      </c>
      <c r="E802" s="5">
        <v>8.715894039735101</v>
      </c>
      <c r="F802" s="5">
        <v>5.167777777777778</v>
      </c>
      <c r="G802" s="5">
        <v>12.570000000000002</v>
      </c>
      <c r="H802" s="5">
        <v>-2.2278145695364246</v>
      </c>
      <c r="I802" s="5">
        <v>-5.451111111111112</v>
      </c>
      <c r="J802" s="5">
        <v>-1.0299999999999998</v>
      </c>
      <c r="K802" s="5">
        <v>10.94370860927152</v>
      </c>
      <c r="L802" s="5">
        <v>10.61888888888889</v>
      </c>
      <c r="M802" s="5">
        <v>13.6</v>
      </c>
      <c r="N802" s="5">
        <v>58.10993377483444</v>
      </c>
      <c r="O802" s="5">
        <v>49.41888888888891</v>
      </c>
      <c r="P802" s="5">
        <v>41.720000000000006</v>
      </c>
      <c r="Q802" s="5">
        <v>0.5860927152317881</v>
      </c>
      <c r="R802" s="5">
        <v>0.07222222222222222</v>
      </c>
      <c r="S802" s="5">
        <v>0.0</v>
      </c>
      <c r="T802" s="5">
        <v>10.150993377483445</v>
      </c>
      <c r="U802" s="5">
        <v>10.76111111111111</v>
      </c>
      <c r="V802" s="5">
        <v>16.439999999999998</v>
      </c>
      <c r="W802" s="5">
        <v>232.6953642384106</v>
      </c>
      <c r="X802" s="5">
        <v>124.83333333333333</v>
      </c>
      <c r="Y802" s="5">
        <v>0.5</v>
      </c>
      <c r="Z802" s="5">
        <v>2.22</v>
      </c>
      <c r="AA802" s="5">
        <v>9.0</v>
      </c>
      <c r="AB802" s="5">
        <v>7.0</v>
      </c>
      <c r="AC802" s="5">
        <v>2.0</v>
      </c>
      <c r="AD802" s="5">
        <v>9.0</v>
      </c>
      <c r="AE802" s="5">
        <v>0.0</v>
      </c>
      <c r="AF802" s="5">
        <v>0.0</v>
      </c>
      <c r="AG802" s="5">
        <v>27.0</v>
      </c>
      <c r="AH802" s="5">
        <v>27573.82366615465</v>
      </c>
      <c r="AI802" s="5">
        <v>22000.0</v>
      </c>
      <c r="AJ802" s="5">
        <f t="shared" si="24"/>
        <v>41846262.9</v>
      </c>
      <c r="AK802" s="6">
        <v>4.48513E7</v>
      </c>
    </row>
    <row r="803" ht="16.5" customHeight="1">
      <c r="A803" s="7">
        <v>44633.0</v>
      </c>
      <c r="B803" s="8">
        <v>2.971523178807948</v>
      </c>
      <c r="C803" s="8">
        <v>-0.14000000000000035</v>
      </c>
      <c r="D803" s="8">
        <v>6.529999999999999</v>
      </c>
      <c r="E803" s="8">
        <v>8.74172185430464</v>
      </c>
      <c r="F803" s="8">
        <v>5.291111111111111</v>
      </c>
      <c r="G803" s="8">
        <v>13.570000000000002</v>
      </c>
      <c r="H803" s="8">
        <v>-2.284105960264901</v>
      </c>
      <c r="I803" s="8">
        <v>-5.363333333333334</v>
      </c>
      <c r="J803" s="8">
        <v>-0.40999999999999986</v>
      </c>
      <c r="K803" s="8">
        <v>11.025827814569533</v>
      </c>
      <c r="L803" s="8">
        <v>10.654444444444445</v>
      </c>
      <c r="M803" s="8">
        <v>13.98</v>
      </c>
      <c r="N803" s="8">
        <v>57.9251655629139</v>
      </c>
      <c r="O803" s="8">
        <v>49.60111111111114</v>
      </c>
      <c r="P803" s="8">
        <v>44.24</v>
      </c>
      <c r="Q803" s="8">
        <v>0.5463576158940397</v>
      </c>
      <c r="R803" s="8">
        <v>0.07222222222222222</v>
      </c>
      <c r="S803" s="8">
        <v>0.0</v>
      </c>
      <c r="T803" s="8">
        <v>10.200662251655631</v>
      </c>
      <c r="U803" s="8">
        <v>10.789999999999997</v>
      </c>
      <c r="V803" s="8">
        <v>15.66</v>
      </c>
      <c r="W803" s="8">
        <v>224.6225165562914</v>
      </c>
      <c r="X803" s="8">
        <v>126.63333333333334</v>
      </c>
      <c r="Y803" s="8">
        <v>16.7</v>
      </c>
      <c r="Z803" s="8">
        <v>0.0</v>
      </c>
      <c r="AA803" s="8"/>
      <c r="AB803" s="8"/>
      <c r="AC803" s="8"/>
      <c r="AD803" s="8"/>
      <c r="AE803" s="8"/>
      <c r="AF803" s="8"/>
      <c r="AG803" s="8"/>
      <c r="AH803" s="8">
        <v>0.0</v>
      </c>
      <c r="AI803" s="8">
        <v>0.0</v>
      </c>
      <c r="AJ803" s="8">
        <f t="shared" si="24"/>
        <v>0</v>
      </c>
      <c r="AK803" s="9">
        <v>0.0</v>
      </c>
    </row>
    <row r="804" ht="16.5" customHeight="1">
      <c r="A804" s="4">
        <v>44634.0</v>
      </c>
      <c r="B804" s="5">
        <v>2.9417218543046366</v>
      </c>
      <c r="C804" s="5">
        <v>0.018888888888888664</v>
      </c>
      <c r="D804" s="5">
        <v>7.2</v>
      </c>
      <c r="E804" s="5">
        <v>8.706622516556294</v>
      </c>
      <c r="F804" s="5">
        <v>5.441111111111113</v>
      </c>
      <c r="G804" s="5">
        <v>14.15</v>
      </c>
      <c r="H804" s="5">
        <v>-2.3112582781456963</v>
      </c>
      <c r="I804" s="5">
        <v>-5.174444444444446</v>
      </c>
      <c r="J804" s="5">
        <v>0.55</v>
      </c>
      <c r="K804" s="5">
        <v>11.017880794701984</v>
      </c>
      <c r="L804" s="5">
        <v>10.615555555555556</v>
      </c>
      <c r="M804" s="5">
        <v>13.6</v>
      </c>
      <c r="N804" s="5">
        <v>57.95629139072846</v>
      </c>
      <c r="O804" s="5">
        <v>50.1777777777778</v>
      </c>
      <c r="P804" s="5">
        <v>49.010000000000005</v>
      </c>
      <c r="Q804" s="5">
        <v>0.804635761589404</v>
      </c>
      <c r="R804" s="5">
        <v>0.5055555555555555</v>
      </c>
      <c r="S804" s="5">
        <v>3.9</v>
      </c>
      <c r="T804" s="5">
        <v>10.152980132450333</v>
      </c>
      <c r="U804" s="5">
        <v>10.689999999999998</v>
      </c>
      <c r="V804" s="5">
        <v>14.040000000000003</v>
      </c>
      <c r="W804" s="5">
        <v>227.16556291390728</v>
      </c>
      <c r="X804" s="5">
        <v>139.16666666666666</v>
      </c>
      <c r="Y804" s="5">
        <v>129.5</v>
      </c>
      <c r="Z804" s="5">
        <v>1.96</v>
      </c>
      <c r="AA804" s="5">
        <v>17.0</v>
      </c>
      <c r="AB804" s="5">
        <v>9.0</v>
      </c>
      <c r="AC804" s="5">
        <v>3.0</v>
      </c>
      <c r="AD804" s="5">
        <v>13.0</v>
      </c>
      <c r="AE804" s="5">
        <v>0.0</v>
      </c>
      <c r="AF804" s="5">
        <v>0.0</v>
      </c>
      <c r="AG804" s="5">
        <v>41.0</v>
      </c>
      <c r="AH804" s="5">
        <v>27772.56974601564</v>
      </c>
      <c r="AI804" s="5">
        <v>91710.0</v>
      </c>
      <c r="AJ804" s="5">
        <f t="shared" si="24"/>
        <v>170192448.6</v>
      </c>
      <c r="AK804" s="6">
        <v>1.824142E8</v>
      </c>
    </row>
    <row r="805" ht="16.5" customHeight="1">
      <c r="A805" s="7">
        <v>44635.0</v>
      </c>
      <c r="B805" s="8">
        <v>2.883443708609273</v>
      </c>
      <c r="C805" s="8">
        <v>0.10777777777777736</v>
      </c>
      <c r="D805" s="8">
        <v>7.350000000000001</v>
      </c>
      <c r="E805" s="8">
        <v>8.621192052980133</v>
      </c>
      <c r="F805" s="8">
        <v>5.486666666666667</v>
      </c>
      <c r="G805" s="8">
        <v>13.76</v>
      </c>
      <c r="H805" s="8">
        <v>-2.353642384105961</v>
      </c>
      <c r="I805" s="8">
        <v>-5.024444444444445</v>
      </c>
      <c r="J805" s="8">
        <v>1.4300000000000002</v>
      </c>
      <c r="K805" s="8">
        <v>10.97483443708609</v>
      </c>
      <c r="L805" s="8">
        <v>10.511111111111113</v>
      </c>
      <c r="M805" s="8">
        <v>12.33</v>
      </c>
      <c r="N805" s="8">
        <v>58.0092715231788</v>
      </c>
      <c r="O805" s="8">
        <v>50.486666666666686</v>
      </c>
      <c r="P805" s="8">
        <v>53.95</v>
      </c>
      <c r="Q805" s="8">
        <v>0.8543046357615894</v>
      </c>
      <c r="R805" s="8">
        <v>0.5888888888888889</v>
      </c>
      <c r="S805" s="8">
        <v>4.65</v>
      </c>
      <c r="T805" s="8">
        <v>10.081456953642384</v>
      </c>
      <c r="U805" s="8">
        <v>10.606666666666664</v>
      </c>
      <c r="V805" s="8">
        <v>12.73</v>
      </c>
      <c r="W805" s="8">
        <v>231.5562913907285</v>
      </c>
      <c r="X805" s="8">
        <v>149.46666666666667</v>
      </c>
      <c r="Y805" s="8">
        <v>243.9</v>
      </c>
      <c r="Z805" s="8">
        <v>1.34</v>
      </c>
      <c r="AA805" s="8">
        <v>7.0</v>
      </c>
      <c r="AB805" s="8">
        <v>4.0</v>
      </c>
      <c r="AC805" s="8">
        <v>3.0</v>
      </c>
      <c r="AD805" s="8">
        <v>13.0</v>
      </c>
      <c r="AE805" s="8">
        <v>0.0</v>
      </c>
      <c r="AF805" s="8">
        <v>0.0</v>
      </c>
      <c r="AG805" s="8">
        <v>26.0</v>
      </c>
      <c r="AH805" s="8">
        <v>31374.10537778852</v>
      </c>
      <c r="AI805" s="8">
        <v>74750.0</v>
      </c>
      <c r="AJ805" s="8">
        <f t="shared" si="24"/>
        <v>118500796.5</v>
      </c>
      <c r="AK805" s="9">
        <v>1.270105E8</v>
      </c>
    </row>
    <row r="806" ht="16.5" customHeight="1">
      <c r="A806" s="4">
        <v>44636.0</v>
      </c>
      <c r="B806" s="5">
        <v>2.8284768211920546</v>
      </c>
      <c r="C806" s="5">
        <v>0.15222222222222204</v>
      </c>
      <c r="D806" s="5">
        <v>7.81</v>
      </c>
      <c r="E806" s="5">
        <v>8.5841059602649</v>
      </c>
      <c r="F806" s="5">
        <v>5.547777777777778</v>
      </c>
      <c r="G806" s="5">
        <v>14.25</v>
      </c>
      <c r="H806" s="5">
        <v>-2.4324503311258283</v>
      </c>
      <c r="I806" s="5">
        <v>-5.010000000000001</v>
      </c>
      <c r="J806" s="5">
        <v>1.7400000000000002</v>
      </c>
      <c r="K806" s="5">
        <v>11.016556291390726</v>
      </c>
      <c r="L806" s="5">
        <v>10.557777777777778</v>
      </c>
      <c r="M806" s="5">
        <v>12.510000000000002</v>
      </c>
      <c r="N806" s="5">
        <v>57.849668874172195</v>
      </c>
      <c r="O806" s="5">
        <v>50.28222222222224</v>
      </c>
      <c r="P806" s="5">
        <v>57.220000000000006</v>
      </c>
      <c r="Q806" s="5">
        <v>0.7880794701986755</v>
      </c>
      <c r="R806" s="5">
        <v>0.5833333333333334</v>
      </c>
      <c r="S806" s="5">
        <v>4.65</v>
      </c>
      <c r="T806" s="5">
        <v>10.168211920529801</v>
      </c>
      <c r="U806" s="5">
        <v>10.777777777777775</v>
      </c>
      <c r="V806" s="5">
        <v>12.65</v>
      </c>
      <c r="W806" s="5">
        <v>226.66225165562915</v>
      </c>
      <c r="X806" s="5">
        <v>133.57777777777778</v>
      </c>
      <c r="Y806" s="5">
        <v>243.9</v>
      </c>
      <c r="Z806" s="5">
        <v>1.88</v>
      </c>
      <c r="AA806" s="5">
        <v>18.0</v>
      </c>
      <c r="AB806" s="5">
        <v>14.0</v>
      </c>
      <c r="AC806" s="5">
        <v>6.0</v>
      </c>
      <c r="AD806" s="5">
        <v>20.0</v>
      </c>
      <c r="AE806" s="5">
        <v>0.0</v>
      </c>
      <c r="AF806" s="5">
        <v>0.0</v>
      </c>
      <c r="AG806" s="5">
        <v>51.0</v>
      </c>
      <c r="AH806" s="5">
        <v>25807.81402087105</v>
      </c>
      <c r="AI806" s="5">
        <v>99640.0</v>
      </c>
      <c r="AJ806" s="5">
        <f t="shared" si="24"/>
        <v>176314981.2</v>
      </c>
      <c r="AK806" s="6">
        <v>1.889764E8</v>
      </c>
    </row>
    <row r="807" ht="16.5" customHeight="1">
      <c r="A807" s="7">
        <v>44637.0</v>
      </c>
      <c r="B807" s="8">
        <v>2.8152317880794717</v>
      </c>
      <c r="C807" s="8">
        <v>0.20555555555555508</v>
      </c>
      <c r="D807" s="8">
        <v>8.76</v>
      </c>
      <c r="E807" s="8">
        <v>8.594701986754966</v>
      </c>
      <c r="F807" s="8">
        <v>5.638888888888889</v>
      </c>
      <c r="G807" s="8">
        <v>15.41</v>
      </c>
      <c r="H807" s="8">
        <v>-2.451655629139073</v>
      </c>
      <c r="I807" s="8">
        <v>-4.997777777777778</v>
      </c>
      <c r="J807" s="8">
        <v>2.15</v>
      </c>
      <c r="K807" s="8">
        <v>11.046357615894038</v>
      </c>
      <c r="L807" s="8">
        <v>10.636666666666667</v>
      </c>
      <c r="M807" s="8">
        <v>13.260000000000002</v>
      </c>
      <c r="N807" s="8">
        <v>57.78079470198675</v>
      </c>
      <c r="O807" s="8">
        <v>50.18444444444446</v>
      </c>
      <c r="P807" s="8">
        <v>59.61999999999999</v>
      </c>
      <c r="Q807" s="8">
        <v>0.7086092715231788</v>
      </c>
      <c r="R807" s="8">
        <v>0.5833333333333334</v>
      </c>
      <c r="S807" s="8">
        <v>4.65</v>
      </c>
      <c r="T807" s="8">
        <v>10.24701986754967</v>
      </c>
      <c r="U807" s="8">
        <v>10.90333333333333</v>
      </c>
      <c r="V807" s="8">
        <v>12.45</v>
      </c>
      <c r="W807" s="8">
        <v>223.41059602649005</v>
      </c>
      <c r="X807" s="8">
        <v>127.85555555555555</v>
      </c>
      <c r="Y807" s="8">
        <v>243.9</v>
      </c>
      <c r="Z807" s="8">
        <v>1.69</v>
      </c>
      <c r="AA807" s="8">
        <v>15.0</v>
      </c>
      <c r="AB807" s="8">
        <v>8.0</v>
      </c>
      <c r="AC807" s="8">
        <v>5.0</v>
      </c>
      <c r="AD807" s="8">
        <v>17.0</v>
      </c>
      <c r="AE807" s="8">
        <v>0.0</v>
      </c>
      <c r="AF807" s="8">
        <v>0.0</v>
      </c>
      <c r="AG807" s="8">
        <v>38.0</v>
      </c>
      <c r="AH807" s="8">
        <v>26236.43474865664</v>
      </c>
      <c r="AI807" s="8">
        <v>80302.0</v>
      </c>
      <c r="AJ807" s="8">
        <f t="shared" si="24"/>
        <v>130560288</v>
      </c>
      <c r="AK807" s="9">
        <v>1.39936E8</v>
      </c>
    </row>
    <row r="808" ht="16.5" customHeight="1">
      <c r="A808" s="4">
        <v>44638.0</v>
      </c>
      <c r="B808" s="5">
        <v>2.827814569536425</v>
      </c>
      <c r="C808" s="5">
        <v>0.3144444444444438</v>
      </c>
      <c r="D808" s="5">
        <v>9.299999999999999</v>
      </c>
      <c r="E808" s="5">
        <v>8.582781456953642</v>
      </c>
      <c r="F808" s="5">
        <v>5.683333333333334</v>
      </c>
      <c r="G808" s="5">
        <v>15.48</v>
      </c>
      <c r="H808" s="5">
        <v>-2.4331125827814573</v>
      </c>
      <c r="I808" s="5">
        <v>-4.842222222222223</v>
      </c>
      <c r="J808" s="5">
        <v>3.13</v>
      </c>
      <c r="K808" s="5">
        <v>11.015894039735098</v>
      </c>
      <c r="L808" s="5">
        <v>10.525555555555556</v>
      </c>
      <c r="M808" s="5">
        <v>12.350000000000001</v>
      </c>
      <c r="N808" s="5">
        <v>57.94238410596025</v>
      </c>
      <c r="O808" s="5">
        <v>50.57777777777779</v>
      </c>
      <c r="P808" s="5">
        <v>63.60999999999999</v>
      </c>
      <c r="Q808" s="5">
        <v>0.7483443708609272</v>
      </c>
      <c r="R808" s="5">
        <v>0.65</v>
      </c>
      <c r="S808" s="5">
        <v>5.25</v>
      </c>
      <c r="T808" s="5">
        <v>10.156291390728478</v>
      </c>
      <c r="U808" s="5">
        <v>10.84333333333333</v>
      </c>
      <c r="V808" s="5">
        <v>11.129999999999999</v>
      </c>
      <c r="W808" s="5">
        <v>228.48344370860926</v>
      </c>
      <c r="X808" s="5">
        <v>136.36666666666667</v>
      </c>
      <c r="Y808" s="5">
        <v>320.5</v>
      </c>
      <c r="Z808" s="5">
        <v>2.24</v>
      </c>
      <c r="AA808" s="5">
        <v>21.0</v>
      </c>
      <c r="AB808" s="5">
        <v>8.0</v>
      </c>
      <c r="AC808" s="5">
        <v>4.0</v>
      </c>
      <c r="AD808" s="5">
        <v>14.0</v>
      </c>
      <c r="AE808" s="5">
        <v>0.0</v>
      </c>
      <c r="AF808" s="5">
        <v>0.0</v>
      </c>
      <c r="AG808" s="5">
        <v>45.0</v>
      </c>
      <c r="AH808" s="5">
        <v>28542.79043463518</v>
      </c>
      <c r="AI808" s="5">
        <v>71180.0</v>
      </c>
      <c r="AJ808" s="5">
        <f t="shared" si="24"/>
        <v>131399148.3</v>
      </c>
      <c r="AK808" s="6">
        <v>1.408351E8</v>
      </c>
    </row>
    <row r="809" ht="16.5" customHeight="1">
      <c r="A809" s="7">
        <v>44639.0</v>
      </c>
      <c r="B809" s="8">
        <v>2.813907284768214</v>
      </c>
      <c r="C809" s="8">
        <v>0.42888888888888865</v>
      </c>
      <c r="D809" s="8">
        <v>9.27</v>
      </c>
      <c r="E809" s="8">
        <v>8.525827814569535</v>
      </c>
      <c r="F809" s="8">
        <v>5.757777777777778</v>
      </c>
      <c r="G809" s="8">
        <v>14.930000000000001</v>
      </c>
      <c r="H809" s="8">
        <v>-2.4066225165562916</v>
      </c>
      <c r="I809" s="8">
        <v>-4.678888888888889</v>
      </c>
      <c r="J809" s="8">
        <v>3.7199999999999998</v>
      </c>
      <c r="K809" s="8">
        <v>10.932450331125828</v>
      </c>
      <c r="L809" s="8">
        <v>10.43666666666667</v>
      </c>
      <c r="M809" s="8">
        <v>11.21</v>
      </c>
      <c r="N809" s="8">
        <v>58.00198675496687</v>
      </c>
      <c r="O809" s="8">
        <v>50.960000000000015</v>
      </c>
      <c r="P809" s="8">
        <v>67.74</v>
      </c>
      <c r="Q809" s="8">
        <v>0.8013245033112583</v>
      </c>
      <c r="R809" s="8">
        <v>0.7388888888888889</v>
      </c>
      <c r="S809" s="8">
        <v>6.05</v>
      </c>
      <c r="T809" s="8">
        <v>10.08543046357616</v>
      </c>
      <c r="U809" s="8">
        <v>10.788888888888886</v>
      </c>
      <c r="V809" s="8">
        <v>9.86</v>
      </c>
      <c r="W809" s="8">
        <v>237.2185430463576</v>
      </c>
      <c r="X809" s="8">
        <v>152.25555555555556</v>
      </c>
      <c r="Y809" s="8">
        <v>463.5</v>
      </c>
      <c r="Z809" s="8">
        <v>2.14</v>
      </c>
      <c r="AA809" s="8">
        <v>7.0</v>
      </c>
      <c r="AB809" s="8">
        <v>3.0</v>
      </c>
      <c r="AC809" s="8">
        <v>2.0</v>
      </c>
      <c r="AD809" s="8">
        <v>8.0</v>
      </c>
      <c r="AE809" s="8">
        <v>0.0</v>
      </c>
      <c r="AF809" s="8">
        <v>0.0</v>
      </c>
      <c r="AG809" s="8">
        <v>20.0</v>
      </c>
      <c r="AH809" s="8">
        <v>28506.11148874699</v>
      </c>
      <c r="AI809" s="8">
        <v>15270.0</v>
      </c>
      <c r="AJ809" s="8">
        <f t="shared" si="24"/>
        <v>23563474.8</v>
      </c>
      <c r="AK809" s="9">
        <v>2.52556E7</v>
      </c>
    </row>
    <row r="810" ht="16.5" customHeight="1">
      <c r="A810" s="4">
        <v>44640.0</v>
      </c>
      <c r="B810" s="5">
        <v>2.767549668874174</v>
      </c>
      <c r="C810" s="5">
        <v>0.4622222222222219</v>
      </c>
      <c r="D810" s="5">
        <v>8.82</v>
      </c>
      <c r="E810" s="5">
        <v>8.456291390728477</v>
      </c>
      <c r="F810" s="5">
        <v>5.783333333333333</v>
      </c>
      <c r="G810" s="5">
        <v>13.88</v>
      </c>
      <c r="H810" s="5">
        <v>-2.432450331125828</v>
      </c>
      <c r="I810" s="5">
        <v>-4.615555555555555</v>
      </c>
      <c r="J810" s="5">
        <v>3.85</v>
      </c>
      <c r="K810" s="5">
        <v>10.888741721854306</v>
      </c>
      <c r="L810" s="5">
        <v>10.39888888888889</v>
      </c>
      <c r="M810" s="5">
        <v>10.030000000000001</v>
      </c>
      <c r="N810" s="5">
        <v>58.10596026490066</v>
      </c>
      <c r="O810" s="5">
        <v>51.37222222222224</v>
      </c>
      <c r="P810" s="5">
        <v>72.19000000000001</v>
      </c>
      <c r="Q810" s="5">
        <v>0.8741721854304636</v>
      </c>
      <c r="R810" s="5">
        <v>0.8555555555555555</v>
      </c>
      <c r="S810" s="5">
        <v>7.15</v>
      </c>
      <c r="T810" s="5">
        <v>10.052317880794703</v>
      </c>
      <c r="U810" s="5">
        <v>10.73111111111111</v>
      </c>
      <c r="V810" s="5">
        <v>8.610000000000001</v>
      </c>
      <c r="W810" s="5">
        <v>244.19867549668874</v>
      </c>
      <c r="X810" s="5">
        <v>166.34444444444443</v>
      </c>
      <c r="Y810" s="5">
        <v>606.5</v>
      </c>
      <c r="Z810" s="5">
        <v>0.0</v>
      </c>
      <c r="AA810" s="5"/>
      <c r="AB810" s="5"/>
      <c r="AC810" s="5"/>
      <c r="AD810" s="5"/>
      <c r="AE810" s="5"/>
      <c r="AF810" s="5"/>
      <c r="AG810" s="5"/>
      <c r="AH810" s="5">
        <v>0.0</v>
      </c>
      <c r="AI810" s="5">
        <v>0.0</v>
      </c>
      <c r="AJ810" s="5">
        <f t="shared" si="24"/>
        <v>0</v>
      </c>
      <c r="AK810" s="6">
        <v>0.0</v>
      </c>
    </row>
    <row r="811" ht="16.5" customHeight="1">
      <c r="A811" s="7">
        <v>44641.0</v>
      </c>
      <c r="B811" s="8">
        <v>2.7463576158940417</v>
      </c>
      <c r="C811" s="8">
        <v>0.4711111111111105</v>
      </c>
      <c r="D811" s="8">
        <v>8.45</v>
      </c>
      <c r="E811" s="8">
        <v>8.402649006622516</v>
      </c>
      <c r="F811" s="8">
        <v>5.775555555555556</v>
      </c>
      <c r="G811" s="8">
        <v>13.09</v>
      </c>
      <c r="H811" s="8">
        <v>-2.4344370860927156</v>
      </c>
      <c r="I811" s="8">
        <v>-4.564444444444445</v>
      </c>
      <c r="J811" s="8">
        <v>3.8999999999999995</v>
      </c>
      <c r="K811" s="8">
        <v>10.83708609271523</v>
      </c>
      <c r="L811" s="8">
        <v>10.34</v>
      </c>
      <c r="M811" s="8">
        <v>9.19</v>
      </c>
      <c r="N811" s="8">
        <v>58.07615894039734</v>
      </c>
      <c r="O811" s="8">
        <v>51.49111111111113</v>
      </c>
      <c r="P811" s="8">
        <v>74.8</v>
      </c>
      <c r="Q811" s="8">
        <v>0.8741721854304636</v>
      </c>
      <c r="R811" s="8">
        <v>0.8555555555555555</v>
      </c>
      <c r="S811" s="8">
        <v>7.15</v>
      </c>
      <c r="T811" s="8">
        <v>10.019867549668875</v>
      </c>
      <c r="U811" s="8">
        <v>10.755555555555553</v>
      </c>
      <c r="V811" s="8">
        <v>7.830000000000001</v>
      </c>
      <c r="W811" s="8">
        <v>248.3112582781457</v>
      </c>
      <c r="X811" s="8">
        <v>179.43333333333334</v>
      </c>
      <c r="Y811" s="8">
        <v>723.8</v>
      </c>
      <c r="Z811" s="8">
        <v>1.63</v>
      </c>
      <c r="AA811" s="8">
        <v>18.0</v>
      </c>
      <c r="AB811" s="8">
        <v>10.0</v>
      </c>
      <c r="AC811" s="8">
        <v>5.0</v>
      </c>
      <c r="AD811" s="8">
        <v>19.0</v>
      </c>
      <c r="AE811" s="8">
        <v>0.0</v>
      </c>
      <c r="AF811" s="8">
        <v>0.0</v>
      </c>
      <c r="AG811" s="8">
        <v>43.0</v>
      </c>
      <c r="AH811" s="8">
        <v>29071.53098849662</v>
      </c>
      <c r="AI811" s="8">
        <v>97230.0</v>
      </c>
      <c r="AJ811" s="8">
        <f t="shared" si="24"/>
        <v>184333276.5</v>
      </c>
      <c r="AK811" s="9">
        <v>1.975705E8</v>
      </c>
    </row>
    <row r="812" ht="16.5" customHeight="1">
      <c r="A812" s="4">
        <v>44642.0</v>
      </c>
      <c r="B812" s="5">
        <v>2.7251655629139093</v>
      </c>
      <c r="C812" s="5">
        <v>0.4499999999999995</v>
      </c>
      <c r="D812" s="5">
        <v>7.88</v>
      </c>
      <c r="E812" s="5">
        <v>8.359602649006622</v>
      </c>
      <c r="F812" s="5">
        <v>5.756666666666667</v>
      </c>
      <c r="G812" s="5">
        <v>12.33</v>
      </c>
      <c r="H812" s="5">
        <v>-2.451655629139073</v>
      </c>
      <c r="I812" s="5">
        <v>-4.596666666666668</v>
      </c>
      <c r="J812" s="5">
        <v>3.5799999999999996</v>
      </c>
      <c r="K812" s="5">
        <v>10.811258278145694</v>
      </c>
      <c r="L812" s="5">
        <v>10.353333333333333</v>
      </c>
      <c r="M812" s="5">
        <v>8.75</v>
      </c>
      <c r="N812" s="5">
        <v>57.91258278145695</v>
      </c>
      <c r="O812" s="5">
        <v>51.40666666666669</v>
      </c>
      <c r="P812" s="5">
        <v>75.38000000000001</v>
      </c>
      <c r="Q812" s="5">
        <v>0.8741721854304636</v>
      </c>
      <c r="R812" s="5">
        <v>0.8555555555555555</v>
      </c>
      <c r="S812" s="5">
        <v>7.15</v>
      </c>
      <c r="T812" s="5">
        <v>10.035099337748346</v>
      </c>
      <c r="U812" s="5">
        <v>10.827777777777776</v>
      </c>
      <c r="V812" s="5">
        <v>7.87</v>
      </c>
      <c r="W812" s="5">
        <v>243.94701986754967</v>
      </c>
      <c r="X812" s="5">
        <v>179.43333333333334</v>
      </c>
      <c r="Y812" s="5">
        <v>723.8</v>
      </c>
      <c r="Z812" s="5">
        <v>1.48</v>
      </c>
      <c r="AA812" s="5">
        <v>13.0</v>
      </c>
      <c r="AB812" s="5">
        <v>5.0</v>
      </c>
      <c r="AC812" s="5">
        <v>3.0</v>
      </c>
      <c r="AD812" s="5">
        <v>12.0</v>
      </c>
      <c r="AE812" s="5">
        <v>0.0</v>
      </c>
      <c r="AF812" s="5">
        <v>0.0</v>
      </c>
      <c r="AG812" s="5">
        <v>32.0</v>
      </c>
      <c r="AH812" s="5">
        <v>30082.70055582005</v>
      </c>
      <c r="AI812" s="5">
        <v>93210.0</v>
      </c>
      <c r="AJ812" s="5">
        <f t="shared" si="24"/>
        <v>154900858.5</v>
      </c>
      <c r="AK812" s="6">
        <v>1.660245E8</v>
      </c>
    </row>
    <row r="813" ht="16.5" customHeight="1">
      <c r="A813" s="7">
        <v>44643.0</v>
      </c>
      <c r="B813" s="8">
        <v>2.7152317880794725</v>
      </c>
      <c r="C813" s="8">
        <v>0.506666666666666</v>
      </c>
      <c r="D813" s="8">
        <v>7.279999999999999</v>
      </c>
      <c r="E813" s="8">
        <v>8.335099337748344</v>
      </c>
      <c r="F813" s="8">
        <v>5.801111111111113</v>
      </c>
      <c r="G813" s="8">
        <v>11.7</v>
      </c>
      <c r="H813" s="8">
        <v>-2.4569536423841063</v>
      </c>
      <c r="I813" s="8">
        <v>-4.553333333333334</v>
      </c>
      <c r="J813" s="8">
        <v>3.2</v>
      </c>
      <c r="K813" s="8">
        <v>10.792052980132448</v>
      </c>
      <c r="L813" s="8">
        <v>10.354444444444447</v>
      </c>
      <c r="M813" s="8">
        <v>8.5</v>
      </c>
      <c r="N813" s="8">
        <v>57.67019867549668</v>
      </c>
      <c r="O813" s="8">
        <v>51.27777777777781</v>
      </c>
      <c r="P813" s="8">
        <v>72.96000000000001</v>
      </c>
      <c r="Q813" s="8">
        <v>0.8741721854304636</v>
      </c>
      <c r="R813" s="8">
        <v>0.8555555555555555</v>
      </c>
      <c r="S813" s="8">
        <v>7.15</v>
      </c>
      <c r="T813" s="8">
        <v>10.07748344370861</v>
      </c>
      <c r="U813" s="8">
        <v>10.939999999999998</v>
      </c>
      <c r="V813" s="8">
        <v>8.760000000000002</v>
      </c>
      <c r="W813" s="8">
        <v>239.03311258278146</v>
      </c>
      <c r="X813" s="8">
        <v>179.43333333333334</v>
      </c>
      <c r="Y813" s="8">
        <v>707.6</v>
      </c>
      <c r="Z813" s="8">
        <v>2.11</v>
      </c>
      <c r="AA813" s="8">
        <v>12.0</v>
      </c>
      <c r="AB813" s="8">
        <v>4.0</v>
      </c>
      <c r="AC813" s="8">
        <v>2.0</v>
      </c>
      <c r="AD813" s="8">
        <v>7.0</v>
      </c>
      <c r="AE813" s="8">
        <v>0.0</v>
      </c>
      <c r="AF813" s="8">
        <v>1.0</v>
      </c>
      <c r="AG813" s="8">
        <v>23.0</v>
      </c>
      <c r="AH813" s="8">
        <v>28762.4753866509</v>
      </c>
      <c r="AI813" s="8">
        <v>45410.0</v>
      </c>
      <c r="AJ813" s="8">
        <f t="shared" si="24"/>
        <v>88899412.2</v>
      </c>
      <c r="AK813" s="9">
        <v>9.52834E7</v>
      </c>
    </row>
    <row r="814" ht="16.5" customHeight="1">
      <c r="A814" s="4">
        <v>44644.0</v>
      </c>
      <c r="B814" s="5">
        <v>2.6854304635761603</v>
      </c>
      <c r="C814" s="5">
        <v>0.5366666666666662</v>
      </c>
      <c r="D814" s="5">
        <v>6.42</v>
      </c>
      <c r="E814" s="5">
        <v>8.273509933774834</v>
      </c>
      <c r="F814" s="5">
        <v>5.8022222222222215</v>
      </c>
      <c r="G814" s="5">
        <v>10.8</v>
      </c>
      <c r="H814" s="5">
        <v>-2.462913907284769</v>
      </c>
      <c r="I814" s="5">
        <v>-4.497777777777779</v>
      </c>
      <c r="J814" s="5">
        <v>2.2299999999999995</v>
      </c>
      <c r="K814" s="5">
        <v>10.7364238410596</v>
      </c>
      <c r="L814" s="5">
        <v>10.300000000000002</v>
      </c>
      <c r="M814" s="5">
        <v>8.569999999999999</v>
      </c>
      <c r="N814" s="5">
        <v>57.6139072847682</v>
      </c>
      <c r="O814" s="5">
        <v>51.37111111111114</v>
      </c>
      <c r="P814" s="5">
        <v>70.46000000000001</v>
      </c>
      <c r="Q814" s="5">
        <v>0.8741721854304636</v>
      </c>
      <c r="R814" s="5">
        <v>0.8555555555555555</v>
      </c>
      <c r="S814" s="5">
        <v>3.25</v>
      </c>
      <c r="T814" s="5">
        <v>10.048344370860926</v>
      </c>
      <c r="U814" s="5">
        <v>10.945555555555554</v>
      </c>
      <c r="V814" s="5">
        <v>9.56</v>
      </c>
      <c r="W814" s="5">
        <v>234.88741721854305</v>
      </c>
      <c r="X814" s="5">
        <v>179.43333333333334</v>
      </c>
      <c r="Y814" s="5">
        <v>594.8</v>
      </c>
      <c r="Z814" s="5">
        <v>2.16</v>
      </c>
      <c r="AA814" s="5">
        <v>8.0</v>
      </c>
      <c r="AB814" s="5">
        <v>4.0</v>
      </c>
      <c r="AC814" s="5">
        <v>2.0</v>
      </c>
      <c r="AD814" s="5">
        <v>4.0</v>
      </c>
      <c r="AE814" s="5">
        <v>0.0</v>
      </c>
      <c r="AF814" s="5">
        <v>0.0</v>
      </c>
      <c r="AG814" s="5">
        <v>18.0</v>
      </c>
      <c r="AH814" s="5">
        <v>25912.61227257459</v>
      </c>
      <c r="AI814" s="5">
        <v>45040.0</v>
      </c>
      <c r="AJ814" s="5">
        <f t="shared" si="24"/>
        <v>85835067</v>
      </c>
      <c r="AK814" s="6">
        <v>9.1999E7</v>
      </c>
    </row>
    <row r="815" ht="16.5" customHeight="1">
      <c r="A815" s="7">
        <v>44645.0</v>
      </c>
      <c r="B815" s="8">
        <v>2.6675496688741736</v>
      </c>
      <c r="C815" s="8">
        <v>0.5766666666666662</v>
      </c>
      <c r="D815" s="8">
        <v>6.11</v>
      </c>
      <c r="E815" s="8">
        <v>8.22582781456954</v>
      </c>
      <c r="F815" s="8">
        <v>5.820000000000001</v>
      </c>
      <c r="G815" s="8">
        <v>10.78</v>
      </c>
      <c r="H815" s="8">
        <v>-2.46953642384106</v>
      </c>
      <c r="I815" s="8">
        <v>-4.4733333333333345</v>
      </c>
      <c r="J815" s="8">
        <v>1.53</v>
      </c>
      <c r="K815" s="8">
        <v>10.695364238410594</v>
      </c>
      <c r="L815" s="8">
        <v>10.293333333333335</v>
      </c>
      <c r="M815" s="8">
        <v>9.25</v>
      </c>
      <c r="N815" s="8">
        <v>57.54437086092716</v>
      </c>
      <c r="O815" s="8">
        <v>51.373333333333356</v>
      </c>
      <c r="P815" s="8">
        <v>68.16</v>
      </c>
      <c r="Q815" s="8">
        <v>0.8741721854304636</v>
      </c>
      <c r="R815" s="8">
        <v>0.8555555555555555</v>
      </c>
      <c r="S815" s="8">
        <v>2.5</v>
      </c>
      <c r="T815" s="8">
        <v>10.0</v>
      </c>
      <c r="U815" s="8">
        <v>10.951111111111109</v>
      </c>
      <c r="V815" s="8">
        <v>10.110000000000001</v>
      </c>
      <c r="W815" s="8">
        <v>230.47682119205297</v>
      </c>
      <c r="X815" s="8">
        <v>179.43333333333334</v>
      </c>
      <c r="Y815" s="8">
        <v>480.4</v>
      </c>
      <c r="Z815" s="8">
        <v>2.11</v>
      </c>
      <c r="AA815" s="8">
        <v>19.0</v>
      </c>
      <c r="AB815" s="8">
        <v>5.0</v>
      </c>
      <c r="AC815" s="8">
        <v>2.0</v>
      </c>
      <c r="AD815" s="8">
        <v>9.0</v>
      </c>
      <c r="AE815" s="8">
        <v>0.0</v>
      </c>
      <c r="AF815" s="8">
        <v>1.0</v>
      </c>
      <c r="AG815" s="8">
        <v>32.0</v>
      </c>
      <c r="AH815" s="8">
        <v>33243.41629479147</v>
      </c>
      <c r="AI815" s="8">
        <v>62950.0</v>
      </c>
      <c r="AJ815" s="8">
        <f t="shared" si="24"/>
        <v>123459971.4</v>
      </c>
      <c r="AK815" s="9">
        <v>1.323258E8</v>
      </c>
    </row>
    <row r="816" ht="16.5" customHeight="1">
      <c r="A816" s="4">
        <v>44646.0</v>
      </c>
      <c r="B816" s="5">
        <v>2.6748344370860933</v>
      </c>
      <c r="C816" s="5">
        <v>0.7699999999999994</v>
      </c>
      <c r="D816" s="5">
        <v>6.2700000000000005</v>
      </c>
      <c r="E816" s="5">
        <v>8.208609271523178</v>
      </c>
      <c r="F816" s="5">
        <v>6.015555555555556</v>
      </c>
      <c r="G816" s="5">
        <v>10.959999999999999</v>
      </c>
      <c r="H816" s="5">
        <v>-2.459602649006623</v>
      </c>
      <c r="I816" s="5">
        <v>-4.315555555555557</v>
      </c>
      <c r="J816" s="5">
        <v>1.58</v>
      </c>
      <c r="K816" s="5">
        <v>10.668211920529801</v>
      </c>
      <c r="L816" s="5">
        <v>10.331111111111113</v>
      </c>
      <c r="M816" s="5">
        <v>9.379999999999999</v>
      </c>
      <c r="N816" s="5">
        <v>57.51324503311258</v>
      </c>
      <c r="O816" s="5">
        <v>51.690000000000026</v>
      </c>
      <c r="P816" s="5">
        <v>68.43</v>
      </c>
      <c r="Q816" s="5">
        <v>0.9867549668874173</v>
      </c>
      <c r="R816" s="5">
        <v>1.0444444444444445</v>
      </c>
      <c r="S816" s="5">
        <v>4.2</v>
      </c>
      <c r="T816" s="5">
        <v>9.989403973509935</v>
      </c>
      <c r="U816" s="5">
        <v>10.969999999999997</v>
      </c>
      <c r="V816" s="5">
        <v>9.57</v>
      </c>
      <c r="W816" s="5">
        <v>228.02649006622516</v>
      </c>
      <c r="X816" s="5">
        <v>181.5222222222222</v>
      </c>
      <c r="Y816" s="5">
        <v>499.2</v>
      </c>
      <c r="Z816" s="5">
        <v>1.92</v>
      </c>
      <c r="AA816" s="5">
        <v>5.0</v>
      </c>
      <c r="AB816" s="5">
        <v>2.0</v>
      </c>
      <c r="AC816" s="5">
        <v>1.0</v>
      </c>
      <c r="AD816" s="5">
        <v>5.0</v>
      </c>
      <c r="AE816" s="5">
        <v>0.0</v>
      </c>
      <c r="AF816" s="5">
        <v>0.0</v>
      </c>
      <c r="AG816" s="5">
        <v>13.0</v>
      </c>
      <c r="AH816" s="5">
        <v>28832.85315046601</v>
      </c>
      <c r="AI816" s="5">
        <v>21940.0</v>
      </c>
      <c r="AJ816" s="5">
        <f t="shared" si="24"/>
        <v>43153395.9</v>
      </c>
      <c r="AK816" s="6">
        <v>4.62523E7</v>
      </c>
    </row>
    <row r="817" ht="16.5" customHeight="1">
      <c r="A817" s="7">
        <v>44647.0</v>
      </c>
      <c r="B817" s="8">
        <v>2.688741721854305</v>
      </c>
      <c r="C817" s="8">
        <v>1.015555555555555</v>
      </c>
      <c r="D817" s="8">
        <v>6.289999999999999</v>
      </c>
      <c r="E817" s="8">
        <v>8.188079470198678</v>
      </c>
      <c r="F817" s="8">
        <v>6.257777777777778</v>
      </c>
      <c r="G817" s="8">
        <v>10.610000000000001</v>
      </c>
      <c r="H817" s="8">
        <v>-2.4112582781456955</v>
      </c>
      <c r="I817" s="8">
        <v>-4.04888888888889</v>
      </c>
      <c r="J817" s="8">
        <v>2.2399999999999998</v>
      </c>
      <c r="K817" s="8">
        <v>10.599337748344372</v>
      </c>
      <c r="L817" s="8">
        <v>10.306666666666668</v>
      </c>
      <c r="M817" s="8">
        <v>8.37</v>
      </c>
      <c r="N817" s="8">
        <v>57.579470198675494</v>
      </c>
      <c r="O817" s="8">
        <v>52.26222222222225</v>
      </c>
      <c r="P817" s="8">
        <v>72.13000000000001</v>
      </c>
      <c r="Q817" s="8">
        <v>1.2582781456953642</v>
      </c>
      <c r="R817" s="8">
        <v>1.5</v>
      </c>
      <c r="S817" s="8">
        <v>8.3</v>
      </c>
      <c r="T817" s="8">
        <v>9.942384105960265</v>
      </c>
      <c r="U817" s="8">
        <v>10.915555555555553</v>
      </c>
      <c r="V817" s="8">
        <v>8.45</v>
      </c>
      <c r="W817" s="8">
        <v>230.841059602649</v>
      </c>
      <c r="X817" s="8">
        <v>192.26666666666668</v>
      </c>
      <c r="Y817" s="8">
        <v>595.9</v>
      </c>
      <c r="Z817" s="8">
        <v>0.0</v>
      </c>
      <c r="AA817" s="8"/>
      <c r="AB817" s="8"/>
      <c r="AC817" s="8"/>
      <c r="AD817" s="8"/>
      <c r="AE817" s="8"/>
      <c r="AF817" s="8"/>
      <c r="AG817" s="8"/>
      <c r="AH817" s="8">
        <v>0.0</v>
      </c>
      <c r="AI817" s="8">
        <v>0.0</v>
      </c>
      <c r="AJ817" s="8">
        <f t="shared" si="24"/>
        <v>0</v>
      </c>
      <c r="AK817" s="9">
        <v>0.0</v>
      </c>
    </row>
    <row r="818" ht="16.5" customHeight="1">
      <c r="A818" s="4">
        <v>44648.0</v>
      </c>
      <c r="B818" s="5">
        <v>2.6761589403973507</v>
      </c>
      <c r="C818" s="5">
        <v>1.1822222222222216</v>
      </c>
      <c r="D818" s="5">
        <v>6.469999999999999</v>
      </c>
      <c r="E818" s="5">
        <v>8.1635761589404</v>
      </c>
      <c r="F818" s="5">
        <v>6.4333333333333345</v>
      </c>
      <c r="G818" s="5">
        <v>11.030000000000001</v>
      </c>
      <c r="H818" s="5">
        <v>-2.4264900662251656</v>
      </c>
      <c r="I818" s="5">
        <v>-3.876666666666668</v>
      </c>
      <c r="J818" s="5">
        <v>2.21</v>
      </c>
      <c r="K818" s="5">
        <v>10.590066225165565</v>
      </c>
      <c r="L818" s="5">
        <v>10.310000000000002</v>
      </c>
      <c r="M818" s="5">
        <v>8.82</v>
      </c>
      <c r="N818" s="5">
        <v>57.43377483443709</v>
      </c>
      <c r="O818" s="5">
        <v>52.30333333333335</v>
      </c>
      <c r="P818" s="5">
        <v>69.64</v>
      </c>
      <c r="Q818" s="5">
        <v>1.2582781456953642</v>
      </c>
      <c r="R818" s="5">
        <v>1.5</v>
      </c>
      <c r="S818" s="5">
        <v>7.7</v>
      </c>
      <c r="T818" s="5">
        <v>9.972185430463577</v>
      </c>
      <c r="U818" s="5">
        <v>11.004444444444442</v>
      </c>
      <c r="V818" s="5">
        <v>9.91</v>
      </c>
      <c r="W818" s="5">
        <v>229.32450331125827</v>
      </c>
      <c r="X818" s="5">
        <v>192.26666666666668</v>
      </c>
      <c r="Y818" s="5">
        <v>519.3</v>
      </c>
      <c r="Z818" s="5">
        <v>1.66</v>
      </c>
      <c r="AA818" s="5">
        <v>17.0</v>
      </c>
      <c r="AB818" s="5">
        <v>5.0</v>
      </c>
      <c r="AC818" s="5">
        <v>3.0</v>
      </c>
      <c r="AD818" s="5">
        <v>14.0</v>
      </c>
      <c r="AE818" s="5">
        <v>0.0</v>
      </c>
      <c r="AF818" s="5">
        <v>1.0</v>
      </c>
      <c r="AG818" s="5">
        <v>37.0</v>
      </c>
      <c r="AH818" s="5">
        <v>33847.38255283704</v>
      </c>
      <c r="AI818" s="5">
        <v>89730.0</v>
      </c>
      <c r="AJ818" s="5">
        <f t="shared" si="24"/>
        <v>168898657.5</v>
      </c>
      <c r="AK818" s="6">
        <v>1.810275E8</v>
      </c>
    </row>
    <row r="819" ht="16.5" customHeight="1">
      <c r="A819" s="7">
        <v>44649.0</v>
      </c>
      <c r="B819" s="8">
        <v>2.6476821192052977</v>
      </c>
      <c r="C819" s="8">
        <v>1.2566666666666662</v>
      </c>
      <c r="D819" s="8">
        <v>6.669999999999999</v>
      </c>
      <c r="E819" s="8">
        <v>8.121854304635763</v>
      </c>
      <c r="F819" s="8">
        <v>6.5500000000000025</v>
      </c>
      <c r="G819" s="8">
        <v>11.650000000000002</v>
      </c>
      <c r="H819" s="8">
        <v>-2.4496688741721857</v>
      </c>
      <c r="I819" s="8">
        <v>-3.8200000000000007</v>
      </c>
      <c r="J819" s="8">
        <v>1.8800000000000001</v>
      </c>
      <c r="K819" s="8">
        <v>10.571523178807947</v>
      </c>
      <c r="L819" s="8">
        <v>10.370000000000003</v>
      </c>
      <c r="M819" s="8">
        <v>9.77</v>
      </c>
      <c r="N819" s="8">
        <v>57.25562913907285</v>
      </c>
      <c r="O819" s="8">
        <v>52.15555555555557</v>
      </c>
      <c r="P819" s="8">
        <v>65.55</v>
      </c>
      <c r="Q819" s="8">
        <v>1.2582781456953642</v>
      </c>
      <c r="R819" s="8">
        <v>1.5</v>
      </c>
      <c r="S819" s="8">
        <v>6.9</v>
      </c>
      <c r="T819" s="8">
        <v>10.021192052980135</v>
      </c>
      <c r="U819" s="8">
        <v>11.176666666666664</v>
      </c>
      <c r="V819" s="8">
        <v>11.529999999999998</v>
      </c>
      <c r="W819" s="8">
        <v>227.72847682119206</v>
      </c>
      <c r="X819" s="8">
        <v>192.26666666666668</v>
      </c>
      <c r="Y819" s="8">
        <v>376.3</v>
      </c>
      <c r="Z819" s="8">
        <v>1.66</v>
      </c>
      <c r="AA819" s="8">
        <v>15.0</v>
      </c>
      <c r="AB819" s="8">
        <v>5.0</v>
      </c>
      <c r="AC819" s="8">
        <v>3.0</v>
      </c>
      <c r="AD819" s="8">
        <v>12.0</v>
      </c>
      <c r="AE819" s="8">
        <v>0.0</v>
      </c>
      <c r="AF819" s="8">
        <v>0.0</v>
      </c>
      <c r="AG819" s="8">
        <v>34.0</v>
      </c>
      <c r="AH819" s="8">
        <v>36107.37151653301</v>
      </c>
      <c r="AI819" s="8">
        <v>92530.0</v>
      </c>
      <c r="AJ819" s="8">
        <f t="shared" si="24"/>
        <v>184873203.6</v>
      </c>
      <c r="AK819" s="9">
        <v>1.981492E8</v>
      </c>
    </row>
    <row r="820" ht="16.5" customHeight="1">
      <c r="A820" s="4">
        <v>44650.0</v>
      </c>
      <c r="B820" s="5">
        <v>2.6331125827814565</v>
      </c>
      <c r="C820" s="5">
        <v>1.3355555555555552</v>
      </c>
      <c r="D820" s="5">
        <v>7.289999999999999</v>
      </c>
      <c r="E820" s="5">
        <v>8.115231788079472</v>
      </c>
      <c r="F820" s="5">
        <v>6.6877777777777805</v>
      </c>
      <c r="G820" s="5">
        <v>12.920000000000002</v>
      </c>
      <c r="H820" s="5">
        <v>-2.478807947019868</v>
      </c>
      <c r="I820" s="5">
        <v>-3.7866666666666675</v>
      </c>
      <c r="J820" s="5">
        <v>1.7899999999999998</v>
      </c>
      <c r="K820" s="5">
        <v>10.594039735099336</v>
      </c>
      <c r="L820" s="5">
        <v>10.474444444444448</v>
      </c>
      <c r="M820" s="5">
        <v>11.13</v>
      </c>
      <c r="N820" s="5">
        <v>57.12847682119206</v>
      </c>
      <c r="O820" s="5">
        <v>52.00666666666668</v>
      </c>
      <c r="P820" s="5">
        <v>61.9</v>
      </c>
      <c r="Q820" s="5">
        <v>1.2582781456953642</v>
      </c>
      <c r="R820" s="5">
        <v>1.5</v>
      </c>
      <c r="S820" s="5">
        <v>5.8</v>
      </c>
      <c r="T820" s="5">
        <v>10.073509933774835</v>
      </c>
      <c r="U820" s="5">
        <v>11.369999999999997</v>
      </c>
      <c r="V820" s="5">
        <v>13.120000000000001</v>
      </c>
      <c r="W820" s="5">
        <v>223.7748344370861</v>
      </c>
      <c r="X820" s="5">
        <v>186.82222222222222</v>
      </c>
      <c r="Y820" s="5">
        <v>234.5</v>
      </c>
      <c r="Z820" s="5">
        <v>1.35</v>
      </c>
      <c r="AA820" s="5">
        <v>5.0</v>
      </c>
      <c r="AB820" s="5">
        <v>4.0</v>
      </c>
      <c r="AC820" s="5">
        <v>3.0</v>
      </c>
      <c r="AD820" s="5">
        <v>13.0</v>
      </c>
      <c r="AE820" s="5">
        <v>0.0</v>
      </c>
      <c r="AF820" s="5">
        <v>0.0</v>
      </c>
      <c r="AG820" s="5">
        <v>26.0</v>
      </c>
      <c r="AH820" s="5">
        <v>32487.57293911568</v>
      </c>
      <c r="AI820" s="5">
        <v>53480.0</v>
      </c>
      <c r="AJ820" s="5">
        <f t="shared" si="24"/>
        <v>96375447.9</v>
      </c>
      <c r="AK820" s="6">
        <v>1.032963E8</v>
      </c>
    </row>
    <row r="821" ht="16.5" customHeight="1">
      <c r="A821" s="7">
        <v>44651.0</v>
      </c>
      <c r="B821" s="8">
        <v>2.6417218543046355</v>
      </c>
      <c r="C821" s="8">
        <v>1.4899999999999995</v>
      </c>
      <c r="D821" s="8">
        <v>8.01</v>
      </c>
      <c r="E821" s="8">
        <v>8.117880794701986</v>
      </c>
      <c r="F821" s="8">
        <v>6.87777777777778</v>
      </c>
      <c r="G821" s="8">
        <v>13.819999999999999</v>
      </c>
      <c r="H821" s="8">
        <v>-2.4894039735099343</v>
      </c>
      <c r="I821" s="8">
        <v>-3.6900000000000017</v>
      </c>
      <c r="J821" s="8">
        <v>1.95</v>
      </c>
      <c r="K821" s="8">
        <v>10.607284768211919</v>
      </c>
      <c r="L821" s="8">
        <v>10.567777777777781</v>
      </c>
      <c r="M821" s="8">
        <v>11.870000000000001</v>
      </c>
      <c r="N821" s="8">
        <v>57.003973509933786</v>
      </c>
      <c r="O821" s="8">
        <v>52.18000000000001</v>
      </c>
      <c r="P821" s="8">
        <v>60.470000000000006</v>
      </c>
      <c r="Q821" s="8">
        <v>1.2582781456953642</v>
      </c>
      <c r="R821" s="8">
        <v>1.4944444444444445</v>
      </c>
      <c r="S821" s="8">
        <v>5.8</v>
      </c>
      <c r="T821" s="8">
        <v>10.096026490066226</v>
      </c>
      <c r="U821" s="8">
        <v>11.407777777777776</v>
      </c>
      <c r="V821" s="8">
        <v>13.569999999999999</v>
      </c>
      <c r="W821" s="8">
        <v>219.40397350993376</v>
      </c>
      <c r="X821" s="8">
        <v>188.26666666666668</v>
      </c>
      <c r="Y821" s="8">
        <v>129.7</v>
      </c>
      <c r="Z821" s="8">
        <v>1.65</v>
      </c>
      <c r="AA821" s="8">
        <v>12.0</v>
      </c>
      <c r="AB821" s="8">
        <v>4.0</v>
      </c>
      <c r="AC821" s="8">
        <v>2.0</v>
      </c>
      <c r="AD821" s="8">
        <v>9.0</v>
      </c>
      <c r="AE821" s="8">
        <v>0.0</v>
      </c>
      <c r="AF821" s="8">
        <v>0.0</v>
      </c>
      <c r="AG821" s="8">
        <v>26.0</v>
      </c>
      <c r="AH821" s="8">
        <v>28984.64124242986</v>
      </c>
      <c r="AI821" s="8">
        <v>57220.0</v>
      </c>
      <c r="AJ821" s="8">
        <f t="shared" si="24"/>
        <v>101990521.8</v>
      </c>
      <c r="AK821" s="9">
        <v>1.093146E8</v>
      </c>
    </row>
    <row r="822" ht="16.5" customHeight="1">
      <c r="A822" s="4">
        <v>44652.0</v>
      </c>
      <c r="B822" s="5">
        <v>2.6298013245033114</v>
      </c>
      <c r="C822" s="5">
        <v>1.6444444444444442</v>
      </c>
      <c r="D822" s="5">
        <v>8.34</v>
      </c>
      <c r="E822" s="5">
        <v>8.083443708609272</v>
      </c>
      <c r="F822" s="5">
        <v>7.050000000000003</v>
      </c>
      <c r="G822" s="5">
        <v>14.160000000000002</v>
      </c>
      <c r="H822" s="5">
        <v>-2.497350993377484</v>
      </c>
      <c r="I822" s="5">
        <v>-3.553333333333334</v>
      </c>
      <c r="J822" s="5">
        <v>2.37</v>
      </c>
      <c r="K822" s="5">
        <v>10.580794701986754</v>
      </c>
      <c r="L822" s="5">
        <v>10.603333333333337</v>
      </c>
      <c r="M822" s="5">
        <v>11.790000000000001</v>
      </c>
      <c r="N822" s="5">
        <v>56.99867549668876</v>
      </c>
      <c r="O822" s="5">
        <v>52.74333333333334</v>
      </c>
      <c r="P822" s="5">
        <v>63.03000000000001</v>
      </c>
      <c r="Q822" s="5">
        <v>1.281456953642384</v>
      </c>
      <c r="R822" s="5">
        <v>1.5333333333333334</v>
      </c>
      <c r="S822" s="5">
        <v>6.15</v>
      </c>
      <c r="T822" s="5">
        <v>10.035099337748346</v>
      </c>
      <c r="U822" s="5">
        <v>11.325555555555553</v>
      </c>
      <c r="V822" s="5">
        <v>12.370000000000001</v>
      </c>
      <c r="W822" s="5">
        <v>221.78807947019868</v>
      </c>
      <c r="X822" s="5">
        <v>200.06666666666666</v>
      </c>
      <c r="Y822" s="5">
        <v>235.9</v>
      </c>
      <c r="Z822" s="5">
        <v>2.23</v>
      </c>
      <c r="AA822" s="5">
        <v>13.0</v>
      </c>
      <c r="AB822" s="5">
        <v>3.0</v>
      </c>
      <c r="AC822" s="5">
        <v>2.0</v>
      </c>
      <c r="AD822" s="5">
        <v>9.0</v>
      </c>
      <c r="AE822" s="5">
        <v>0.0</v>
      </c>
      <c r="AF822" s="5">
        <v>0.0</v>
      </c>
      <c r="AG822" s="5">
        <v>26.0</v>
      </c>
      <c r="AH822" s="5">
        <v>31238.34441587112</v>
      </c>
      <c r="AI822" s="5">
        <v>66390.0</v>
      </c>
      <c r="AJ822" s="5">
        <f t="shared" ref="AJ822:AJ851" si="25">AK822*0.939</f>
        <v>135264358.5</v>
      </c>
      <c r="AK822" s="6">
        <v>1.440515E8</v>
      </c>
    </row>
    <row r="823" ht="16.5" customHeight="1">
      <c r="A823" s="7">
        <v>44653.0</v>
      </c>
      <c r="B823" s="8">
        <v>2.5993377483443707</v>
      </c>
      <c r="C823" s="8">
        <v>1.79</v>
      </c>
      <c r="D823" s="8">
        <v>8.26</v>
      </c>
      <c r="E823" s="8">
        <v>8.051655629139074</v>
      </c>
      <c r="F823" s="8">
        <v>7.187777777777781</v>
      </c>
      <c r="G823" s="8">
        <v>14.150000000000002</v>
      </c>
      <c r="H823" s="8">
        <v>-2.5337748344370867</v>
      </c>
      <c r="I823" s="8">
        <v>-3.4000000000000012</v>
      </c>
      <c r="J823" s="8">
        <v>2.2499999999999996</v>
      </c>
      <c r="K823" s="8">
        <v>10.585430463576158</v>
      </c>
      <c r="L823" s="8">
        <v>10.587777777777784</v>
      </c>
      <c r="M823" s="8">
        <v>11.900000000000002</v>
      </c>
      <c r="N823" s="8">
        <v>56.95231788079472</v>
      </c>
      <c r="O823" s="8">
        <v>53.010000000000005</v>
      </c>
      <c r="P823" s="8">
        <v>65.83000000000001</v>
      </c>
      <c r="Q823" s="8">
        <v>1.281456953642384</v>
      </c>
      <c r="R823" s="8">
        <v>1.5333333333333334</v>
      </c>
      <c r="S823" s="8">
        <v>6.15</v>
      </c>
      <c r="T823" s="8">
        <v>10.07019867549669</v>
      </c>
      <c r="U823" s="8">
        <v>11.40111111111111</v>
      </c>
      <c r="V823" s="8">
        <v>12.099999999999998</v>
      </c>
      <c r="W823" s="8">
        <v>222.72847682119206</v>
      </c>
      <c r="X823" s="8">
        <v>209.82222222222222</v>
      </c>
      <c r="Y823" s="8">
        <v>323.7</v>
      </c>
      <c r="Z823" s="8">
        <v>1.68</v>
      </c>
      <c r="AA823" s="8">
        <v>2.0</v>
      </c>
      <c r="AB823" s="8">
        <v>3.0</v>
      </c>
      <c r="AC823" s="8">
        <v>2.0</v>
      </c>
      <c r="AD823" s="8">
        <v>8.0</v>
      </c>
      <c r="AE823" s="8">
        <v>0.0</v>
      </c>
      <c r="AF823" s="8">
        <v>0.0</v>
      </c>
      <c r="AG823" s="8">
        <v>15.0</v>
      </c>
      <c r="AH823" s="8">
        <v>30921.38159400906</v>
      </c>
      <c r="AI823" s="8">
        <v>7630.0</v>
      </c>
      <c r="AJ823" s="8">
        <f t="shared" si="25"/>
        <v>13568456.1</v>
      </c>
      <c r="AK823" s="9">
        <v>1.44499E7</v>
      </c>
    </row>
    <row r="824" ht="16.5" customHeight="1">
      <c r="A824" s="4">
        <v>44654.0</v>
      </c>
      <c r="B824" s="5">
        <v>2.5768211920529795</v>
      </c>
      <c r="C824" s="5">
        <v>1.9055555555555554</v>
      </c>
      <c r="D824" s="5">
        <v>8.629999999999999</v>
      </c>
      <c r="E824" s="5">
        <v>8.036423841059603</v>
      </c>
      <c r="F824" s="5">
        <v>7.310000000000003</v>
      </c>
      <c r="G824" s="5">
        <v>14.850000000000003</v>
      </c>
      <c r="H824" s="5">
        <v>-2.5562913907284774</v>
      </c>
      <c r="I824" s="5">
        <v>-3.2966666666666677</v>
      </c>
      <c r="J824" s="5">
        <v>2.26</v>
      </c>
      <c r="K824" s="5">
        <v>10.592715231788079</v>
      </c>
      <c r="L824" s="5">
        <v>10.606666666666673</v>
      </c>
      <c r="M824" s="5">
        <v>12.59</v>
      </c>
      <c r="N824" s="5">
        <v>56.84966887417222</v>
      </c>
      <c r="O824" s="5">
        <v>52.99111111111112</v>
      </c>
      <c r="P824" s="5">
        <v>64.95000000000002</v>
      </c>
      <c r="Q824" s="5">
        <v>1.281456953642384</v>
      </c>
      <c r="R824" s="5">
        <v>1.5333333333333334</v>
      </c>
      <c r="S824" s="5">
        <v>6.15</v>
      </c>
      <c r="T824" s="5">
        <v>10.103973509933775</v>
      </c>
      <c r="U824" s="5">
        <v>11.516666666666664</v>
      </c>
      <c r="V824" s="5">
        <v>12.940000000000001</v>
      </c>
      <c r="W824" s="5">
        <v>219.98675496688742</v>
      </c>
      <c r="X824" s="5">
        <v>210.2</v>
      </c>
      <c r="Y824" s="5">
        <v>332.7</v>
      </c>
      <c r="Z824" s="5">
        <v>0.0</v>
      </c>
      <c r="AA824" s="5"/>
      <c r="AB824" s="5"/>
      <c r="AC824" s="5"/>
      <c r="AD824" s="5"/>
      <c r="AE824" s="5"/>
      <c r="AF824" s="5"/>
      <c r="AG824" s="5"/>
      <c r="AH824" s="5">
        <v>0.0</v>
      </c>
      <c r="AI824" s="5">
        <v>0.0</v>
      </c>
      <c r="AJ824" s="5">
        <f t="shared" si="25"/>
        <v>0</v>
      </c>
      <c r="AK824" s="6">
        <v>0.0</v>
      </c>
    </row>
    <row r="825" ht="16.5" customHeight="1">
      <c r="A825" s="7">
        <v>44655.0</v>
      </c>
      <c r="B825" s="8">
        <v>2.5629139072847678</v>
      </c>
      <c r="C825" s="8">
        <v>2.033333333333333</v>
      </c>
      <c r="D825" s="8">
        <v>8.93</v>
      </c>
      <c r="E825" s="8">
        <v>8.02913907284768</v>
      </c>
      <c r="F825" s="8">
        <v>7.470000000000002</v>
      </c>
      <c r="G825" s="8">
        <v>15.460000000000003</v>
      </c>
      <c r="H825" s="8">
        <v>-2.595364238410596</v>
      </c>
      <c r="I825" s="8">
        <v>-3.177777777777779</v>
      </c>
      <c r="J825" s="8">
        <v>2.29</v>
      </c>
      <c r="K825" s="8">
        <v>10.624503311258279</v>
      </c>
      <c r="L825" s="8">
        <v>10.647777777777783</v>
      </c>
      <c r="M825" s="8">
        <v>13.169999999999998</v>
      </c>
      <c r="N825" s="8">
        <v>56.66225165562918</v>
      </c>
      <c r="O825" s="8">
        <v>52.916666666666686</v>
      </c>
      <c r="P825" s="8">
        <v>62.82000000000001</v>
      </c>
      <c r="Q825" s="8">
        <v>1.281456953642384</v>
      </c>
      <c r="R825" s="8">
        <v>1.5333333333333334</v>
      </c>
      <c r="S825" s="8">
        <v>6.15</v>
      </c>
      <c r="T825" s="8">
        <v>10.17019867549669</v>
      </c>
      <c r="U825" s="8">
        <v>11.643333333333329</v>
      </c>
      <c r="V825" s="8">
        <v>14.34</v>
      </c>
      <c r="W825" s="8">
        <v>217.01324503311258</v>
      </c>
      <c r="X825" s="8">
        <v>210.2</v>
      </c>
      <c r="Y825" s="8">
        <v>332.7</v>
      </c>
      <c r="Z825" s="8">
        <v>1.62</v>
      </c>
      <c r="AA825" s="8">
        <v>10.0</v>
      </c>
      <c r="AB825" s="8">
        <v>6.0</v>
      </c>
      <c r="AC825" s="8">
        <v>3.0</v>
      </c>
      <c r="AD825" s="8">
        <v>12.0</v>
      </c>
      <c r="AE825" s="8">
        <v>0.0</v>
      </c>
      <c r="AF825" s="8">
        <v>0.0</v>
      </c>
      <c r="AG825" s="8">
        <v>29.0</v>
      </c>
      <c r="AH825" s="8">
        <v>30335.29801196221</v>
      </c>
      <c r="AI825" s="8">
        <v>88290.0</v>
      </c>
      <c r="AJ825" s="8">
        <f t="shared" si="25"/>
        <v>163247779.2</v>
      </c>
      <c r="AK825" s="9">
        <v>1.738528E8</v>
      </c>
    </row>
    <row r="826" ht="16.5" customHeight="1">
      <c r="A826" s="4">
        <v>44656.0</v>
      </c>
      <c r="B826" s="5">
        <v>2.5602649006622515</v>
      </c>
      <c r="C826" s="5">
        <v>2.1455555555555557</v>
      </c>
      <c r="D826" s="5">
        <v>8.91</v>
      </c>
      <c r="E826" s="5">
        <v>8.033112582781454</v>
      </c>
      <c r="F826" s="5">
        <v>7.634444444444447</v>
      </c>
      <c r="G826" s="5">
        <v>15.65</v>
      </c>
      <c r="H826" s="5">
        <v>-2.6145695364238417</v>
      </c>
      <c r="I826" s="5">
        <v>-3.095555555555557</v>
      </c>
      <c r="J826" s="5">
        <v>2.09</v>
      </c>
      <c r="K826" s="5">
        <v>10.647682119205296</v>
      </c>
      <c r="L826" s="5">
        <v>10.730000000000004</v>
      </c>
      <c r="M826" s="5">
        <v>13.560000000000002</v>
      </c>
      <c r="N826" s="5">
        <v>56.481456953642414</v>
      </c>
      <c r="O826" s="5">
        <v>52.968888888888905</v>
      </c>
      <c r="P826" s="5">
        <v>60.669999999999995</v>
      </c>
      <c r="Q826" s="5">
        <v>1.281456953642384</v>
      </c>
      <c r="R826" s="5">
        <v>1.5333333333333334</v>
      </c>
      <c r="S826" s="5">
        <v>4.45</v>
      </c>
      <c r="T826" s="5">
        <v>10.237748344370862</v>
      </c>
      <c r="U826" s="5">
        <v>11.769999999999998</v>
      </c>
      <c r="V826" s="5">
        <v>15.319999999999999</v>
      </c>
      <c r="W826" s="5">
        <v>214.56291390728478</v>
      </c>
      <c r="X826" s="5">
        <v>210.07777777777778</v>
      </c>
      <c r="Y826" s="5">
        <v>313.9</v>
      </c>
      <c r="Z826" s="5">
        <v>1.76</v>
      </c>
      <c r="AA826" s="5">
        <v>18.0</v>
      </c>
      <c r="AB826" s="5">
        <v>8.0</v>
      </c>
      <c r="AC826" s="5">
        <v>3.0</v>
      </c>
      <c r="AD826" s="5">
        <v>12.0</v>
      </c>
      <c r="AE826" s="5">
        <v>0.0</v>
      </c>
      <c r="AF826" s="5">
        <v>0.0</v>
      </c>
      <c r="AG826" s="5">
        <v>40.0</v>
      </c>
      <c r="AH826" s="5">
        <v>33189.96993605585</v>
      </c>
      <c r="AI826" s="5">
        <v>89420.0</v>
      </c>
      <c r="AJ826" s="5">
        <f t="shared" si="25"/>
        <v>172107713.7</v>
      </c>
      <c r="AK826" s="6">
        <v>1.832883E8</v>
      </c>
    </row>
    <row r="827" ht="16.5" customHeight="1">
      <c r="A827" s="7">
        <v>44657.0</v>
      </c>
      <c r="B827" s="8">
        <v>2.565562913907284</v>
      </c>
      <c r="C827" s="8">
        <v>2.287777777777778</v>
      </c>
      <c r="D827" s="8">
        <v>8.92</v>
      </c>
      <c r="E827" s="8">
        <v>8.029139072847679</v>
      </c>
      <c r="F827" s="8">
        <v>7.790000000000003</v>
      </c>
      <c r="G827" s="8">
        <v>16.0</v>
      </c>
      <c r="H827" s="8">
        <v>-2.6245033112582785</v>
      </c>
      <c r="I827" s="8">
        <v>-2.984444444444446</v>
      </c>
      <c r="J827" s="8">
        <v>1.3299999999999998</v>
      </c>
      <c r="K827" s="8">
        <v>10.653642384105959</v>
      </c>
      <c r="L827" s="8">
        <v>10.774444444444448</v>
      </c>
      <c r="M827" s="8">
        <v>14.669999999999998</v>
      </c>
      <c r="N827" s="8">
        <v>56.209933774834475</v>
      </c>
      <c r="O827" s="8">
        <v>52.68666666666669</v>
      </c>
      <c r="P827" s="8">
        <v>55.1</v>
      </c>
      <c r="Q827" s="8">
        <v>1.281456953642384</v>
      </c>
      <c r="R827" s="8">
        <v>1.5333333333333334</v>
      </c>
      <c r="S827" s="8">
        <v>0.35</v>
      </c>
      <c r="T827" s="8">
        <v>10.29337748344371</v>
      </c>
      <c r="U827" s="8">
        <v>11.92444444444444</v>
      </c>
      <c r="V827" s="8">
        <v>16.740000000000002</v>
      </c>
      <c r="W827" s="8">
        <v>210.80794701986756</v>
      </c>
      <c r="X827" s="8">
        <v>209.87777777777777</v>
      </c>
      <c r="Y827" s="8">
        <v>217.2</v>
      </c>
      <c r="Z827" s="8">
        <v>1.95</v>
      </c>
      <c r="AA827" s="8">
        <v>16.0</v>
      </c>
      <c r="AB827" s="8">
        <v>4.0</v>
      </c>
      <c r="AC827" s="8">
        <v>2.0</v>
      </c>
      <c r="AD827" s="8">
        <v>9.0</v>
      </c>
      <c r="AE827" s="8">
        <v>0.0</v>
      </c>
      <c r="AF827" s="8">
        <v>1.0</v>
      </c>
      <c r="AG827" s="8">
        <v>29.0</v>
      </c>
      <c r="AH827" s="8">
        <v>30155.76125281954</v>
      </c>
      <c r="AI827" s="8">
        <v>77600.0</v>
      </c>
      <c r="AJ827" s="8">
        <f t="shared" si="25"/>
        <v>149220903.3</v>
      </c>
      <c r="AK827" s="9">
        <v>1.589147E8</v>
      </c>
    </row>
    <row r="828" ht="16.5" customHeight="1">
      <c r="A828" s="4">
        <v>44658.0</v>
      </c>
      <c r="B828" s="5">
        <v>2.5794701986754958</v>
      </c>
      <c r="C828" s="5">
        <v>2.4344444444444444</v>
      </c>
      <c r="D828" s="5">
        <v>9.32</v>
      </c>
      <c r="E828" s="5">
        <v>8.026490066225163</v>
      </c>
      <c r="F828" s="5">
        <v>7.956666666666668</v>
      </c>
      <c r="G828" s="5">
        <v>16.46</v>
      </c>
      <c r="H828" s="5">
        <v>-2.611920529801325</v>
      </c>
      <c r="I828" s="5">
        <v>-2.8566666666666682</v>
      </c>
      <c r="J828" s="5">
        <v>1.6200000000000003</v>
      </c>
      <c r="K828" s="5">
        <v>10.638410596026489</v>
      </c>
      <c r="L828" s="5">
        <v>10.813333333333338</v>
      </c>
      <c r="M828" s="5">
        <v>14.84</v>
      </c>
      <c r="N828" s="5">
        <v>55.91456953642387</v>
      </c>
      <c r="O828" s="5">
        <v>52.53111111111112</v>
      </c>
      <c r="P828" s="5">
        <v>53.35</v>
      </c>
      <c r="Q828" s="5">
        <v>1.281456953642384</v>
      </c>
      <c r="R828" s="5">
        <v>1.5333333333333334</v>
      </c>
      <c r="S828" s="5">
        <v>0.35</v>
      </c>
      <c r="T828" s="5">
        <v>10.35496688741722</v>
      </c>
      <c r="U828" s="5">
        <v>12.04</v>
      </c>
      <c r="V828" s="5">
        <v>17.060000000000002</v>
      </c>
      <c r="W828" s="5">
        <v>205.68211920529802</v>
      </c>
      <c r="X828" s="5">
        <v>208.33333333333334</v>
      </c>
      <c r="Y828" s="5">
        <v>217.2</v>
      </c>
      <c r="Z828" s="5">
        <v>1.54</v>
      </c>
      <c r="AA828" s="5">
        <v>12.0</v>
      </c>
      <c r="AB828" s="5">
        <v>7.0</v>
      </c>
      <c r="AC828" s="5">
        <v>3.0</v>
      </c>
      <c r="AD828" s="5">
        <v>14.0</v>
      </c>
      <c r="AE828" s="5">
        <v>0.0</v>
      </c>
      <c r="AF828" s="5">
        <v>1.0</v>
      </c>
      <c r="AG828" s="5">
        <v>34.0</v>
      </c>
      <c r="AH828" s="5">
        <v>30966.09379849318</v>
      </c>
      <c r="AI828" s="5">
        <v>84880.0</v>
      </c>
      <c r="AJ828" s="5">
        <f t="shared" si="25"/>
        <v>150786967.5</v>
      </c>
      <c r="AK828" s="6">
        <v>1.605825E8</v>
      </c>
    </row>
    <row r="829" ht="16.5" customHeight="1">
      <c r="A829" s="7">
        <v>44659.0</v>
      </c>
      <c r="B829" s="8">
        <v>2.5801324503311256</v>
      </c>
      <c r="C829" s="8">
        <v>2.602222222222222</v>
      </c>
      <c r="D829" s="8">
        <v>9.91</v>
      </c>
      <c r="E829" s="8">
        <v>8.017218543046354</v>
      </c>
      <c r="F829" s="8">
        <v>8.084444444444445</v>
      </c>
      <c r="G829" s="8">
        <v>16.86</v>
      </c>
      <c r="H829" s="8">
        <v>-2.6026490066225167</v>
      </c>
      <c r="I829" s="8">
        <v>-2.6733333333333347</v>
      </c>
      <c r="J829" s="8">
        <v>2.45</v>
      </c>
      <c r="K829" s="8">
        <v>10.619867549668875</v>
      </c>
      <c r="L829" s="8">
        <v>10.757777777777783</v>
      </c>
      <c r="M829" s="8">
        <v>14.410000000000002</v>
      </c>
      <c r="N829" s="8">
        <v>55.66026490066227</v>
      </c>
      <c r="O829" s="8">
        <v>52.43222222222223</v>
      </c>
      <c r="P829" s="8">
        <v>52.83</v>
      </c>
      <c r="Q829" s="8">
        <v>1.281456953642384</v>
      </c>
      <c r="R829" s="8">
        <v>1.5333333333333334</v>
      </c>
      <c r="S829" s="8">
        <v>0.35</v>
      </c>
      <c r="T829" s="8">
        <v>10.422516556291392</v>
      </c>
      <c r="U829" s="8">
        <v>12.141111111111108</v>
      </c>
      <c r="V829" s="8">
        <v>16.85</v>
      </c>
      <c r="W829" s="8">
        <v>201.8476821192053</v>
      </c>
      <c r="X829" s="8">
        <v>208.33333333333334</v>
      </c>
      <c r="Y829" s="8">
        <v>217.2</v>
      </c>
      <c r="Z829" s="8">
        <v>1.88</v>
      </c>
      <c r="AA829" s="8">
        <v>12.0</v>
      </c>
      <c r="AB829" s="8">
        <v>4.0</v>
      </c>
      <c r="AC829" s="8">
        <v>3.0</v>
      </c>
      <c r="AD829" s="8">
        <v>12.0</v>
      </c>
      <c r="AE829" s="8">
        <v>0.0</v>
      </c>
      <c r="AF829" s="8">
        <v>0.0</v>
      </c>
      <c r="AG829" s="8">
        <v>30.0</v>
      </c>
      <c r="AH829" s="8">
        <v>31886.80436644082</v>
      </c>
      <c r="AI829" s="8">
        <v>66420.0</v>
      </c>
      <c r="AJ829" s="8">
        <f t="shared" si="25"/>
        <v>123416244.3</v>
      </c>
      <c r="AK829" s="9">
        <v>1.314337E8</v>
      </c>
    </row>
    <row r="830" ht="16.5" customHeight="1">
      <c r="A830" s="4">
        <v>44660.0</v>
      </c>
      <c r="B830" s="5">
        <v>2.590066225165563</v>
      </c>
      <c r="C830" s="5">
        <v>2.7466666666666666</v>
      </c>
      <c r="D830" s="5">
        <v>10.239999999999998</v>
      </c>
      <c r="E830" s="5">
        <v>8.057615894039733</v>
      </c>
      <c r="F830" s="5">
        <v>8.266666666666667</v>
      </c>
      <c r="G830" s="5">
        <v>17.169999999999998</v>
      </c>
      <c r="H830" s="5">
        <v>-2.629801324503312</v>
      </c>
      <c r="I830" s="5">
        <v>-2.5522222222222237</v>
      </c>
      <c r="J830" s="5">
        <v>2.68</v>
      </c>
      <c r="K830" s="5">
        <v>10.687417218543047</v>
      </c>
      <c r="L830" s="5">
        <v>10.818888888888893</v>
      </c>
      <c r="M830" s="5">
        <v>14.490000000000004</v>
      </c>
      <c r="N830" s="5">
        <v>55.40529801324505</v>
      </c>
      <c r="O830" s="5">
        <v>52.253333333333345</v>
      </c>
      <c r="P830" s="5">
        <v>51.25</v>
      </c>
      <c r="Q830" s="5">
        <v>1.1357615894039734</v>
      </c>
      <c r="R830" s="5">
        <v>1.5333333333333334</v>
      </c>
      <c r="S830" s="5">
        <v>0.35</v>
      </c>
      <c r="T830" s="5">
        <v>10.551655629139074</v>
      </c>
      <c r="U830" s="5">
        <v>12.265555555555554</v>
      </c>
      <c r="V830" s="5">
        <v>16.900000000000002</v>
      </c>
      <c r="W830" s="5">
        <v>199.47019867549668</v>
      </c>
      <c r="X830" s="5">
        <v>208.33333333333334</v>
      </c>
      <c r="Y830" s="5">
        <v>216.0</v>
      </c>
      <c r="Z830" s="5">
        <v>2.12</v>
      </c>
      <c r="AA830" s="5">
        <v>6.0</v>
      </c>
      <c r="AB830" s="5">
        <v>4.0</v>
      </c>
      <c r="AC830" s="5">
        <v>2.0</v>
      </c>
      <c r="AD830" s="5">
        <v>8.0</v>
      </c>
      <c r="AE830" s="5">
        <v>0.0</v>
      </c>
      <c r="AF830" s="5">
        <v>0.0</v>
      </c>
      <c r="AG830" s="5">
        <v>20.0</v>
      </c>
      <c r="AH830" s="5">
        <v>28718.14221548016</v>
      </c>
      <c r="AI830" s="5">
        <v>17230.0</v>
      </c>
      <c r="AJ830" s="5">
        <f t="shared" si="25"/>
        <v>29149377</v>
      </c>
      <c r="AK830" s="6">
        <v>3.1043E7</v>
      </c>
    </row>
    <row r="831" ht="16.5" customHeight="1">
      <c r="A831" s="7">
        <v>44661.0</v>
      </c>
      <c r="B831" s="8">
        <v>2.6635761589403972</v>
      </c>
      <c r="C831" s="8">
        <v>2.902222222222222</v>
      </c>
      <c r="D831" s="8">
        <v>10.759999999999998</v>
      </c>
      <c r="E831" s="8">
        <v>8.166225165562912</v>
      </c>
      <c r="F831" s="8">
        <v>8.478888888888891</v>
      </c>
      <c r="G831" s="8">
        <v>17.97</v>
      </c>
      <c r="H831" s="8">
        <v>-2.6</v>
      </c>
      <c r="I831" s="8">
        <v>-2.447777777777779</v>
      </c>
      <c r="J831" s="8">
        <v>3.09</v>
      </c>
      <c r="K831" s="8">
        <v>10.766225165562915</v>
      </c>
      <c r="L831" s="8">
        <v>10.926666666666673</v>
      </c>
      <c r="M831" s="8">
        <v>14.880000000000004</v>
      </c>
      <c r="N831" s="8">
        <v>55.1384105960265</v>
      </c>
      <c r="O831" s="8">
        <v>51.994444444444454</v>
      </c>
      <c r="P831" s="8">
        <v>49.38</v>
      </c>
      <c r="Q831" s="8">
        <v>1.099337748344371</v>
      </c>
      <c r="R831" s="8">
        <v>1.5333333333333334</v>
      </c>
      <c r="S831" s="8">
        <v>0.35</v>
      </c>
      <c r="T831" s="8">
        <v>10.649668874172187</v>
      </c>
      <c r="U831" s="8">
        <v>12.415555555555557</v>
      </c>
      <c r="V831" s="8">
        <v>17.650000000000002</v>
      </c>
      <c r="W831" s="8">
        <v>190.0</v>
      </c>
      <c r="X831" s="8">
        <v>207.0888888888889</v>
      </c>
      <c r="Y831" s="8">
        <v>203.0</v>
      </c>
      <c r="Z831" s="8">
        <v>0.0</v>
      </c>
      <c r="AA831" s="8"/>
      <c r="AB831" s="8"/>
      <c r="AC831" s="8"/>
      <c r="AD831" s="8"/>
      <c r="AE831" s="8"/>
      <c r="AF831" s="8"/>
      <c r="AG831" s="8"/>
      <c r="AH831" s="8">
        <v>0.0</v>
      </c>
      <c r="AI831" s="8">
        <v>0.0</v>
      </c>
      <c r="AJ831" s="8">
        <f t="shared" si="25"/>
        <v>0</v>
      </c>
      <c r="AK831" s="9">
        <v>0.0</v>
      </c>
    </row>
    <row r="832" ht="16.5" customHeight="1">
      <c r="A832" s="4">
        <v>44662.0</v>
      </c>
      <c r="B832" s="5">
        <v>2.752980132450331</v>
      </c>
      <c r="C832" s="5">
        <v>3.1033333333333326</v>
      </c>
      <c r="D832" s="5">
        <v>11.77</v>
      </c>
      <c r="E832" s="5">
        <v>8.311258278145694</v>
      </c>
      <c r="F832" s="5">
        <v>8.725555555555557</v>
      </c>
      <c r="G832" s="5">
        <v>19.469999999999995</v>
      </c>
      <c r="H832" s="5">
        <v>-2.5556291390728485</v>
      </c>
      <c r="I832" s="5">
        <v>-2.2800000000000016</v>
      </c>
      <c r="J832" s="5">
        <v>3.8099999999999996</v>
      </c>
      <c r="K832" s="5">
        <v>10.866887417218544</v>
      </c>
      <c r="L832" s="5">
        <v>11.00555555555556</v>
      </c>
      <c r="M832" s="5">
        <v>15.660000000000002</v>
      </c>
      <c r="N832" s="5">
        <v>54.95165562913909</v>
      </c>
      <c r="O832" s="5">
        <v>51.72888888888888</v>
      </c>
      <c r="P832" s="5">
        <v>45.35</v>
      </c>
      <c r="Q832" s="5">
        <v>1.0927152317880795</v>
      </c>
      <c r="R832" s="5">
        <v>1.5333333333333334</v>
      </c>
      <c r="S832" s="5">
        <v>0.0</v>
      </c>
      <c r="T832" s="5">
        <v>10.749006622516559</v>
      </c>
      <c r="U832" s="5">
        <v>12.554444444444446</v>
      </c>
      <c r="V832" s="5">
        <v>19.380000000000003</v>
      </c>
      <c r="W832" s="5">
        <v>186.64238410596028</v>
      </c>
      <c r="X832" s="5">
        <v>199.7888888888889</v>
      </c>
      <c r="Y832" s="5">
        <v>96.8</v>
      </c>
      <c r="Z832" s="5">
        <v>1.5</v>
      </c>
      <c r="AA832" s="5">
        <v>12.0</v>
      </c>
      <c r="AB832" s="5">
        <v>5.0</v>
      </c>
      <c r="AC832" s="5">
        <v>2.0</v>
      </c>
      <c r="AD832" s="5">
        <v>10.0</v>
      </c>
      <c r="AE832" s="5">
        <v>0.0</v>
      </c>
      <c r="AF832" s="5">
        <v>0.0</v>
      </c>
      <c r="AG832" s="5">
        <v>29.0</v>
      </c>
      <c r="AH832" s="5">
        <v>33811.30802556784</v>
      </c>
      <c r="AI832" s="5">
        <v>97470.0</v>
      </c>
      <c r="AJ832" s="5">
        <f t="shared" si="25"/>
        <v>190663198.8</v>
      </c>
      <c r="AK832" s="6">
        <v>2.030492E8</v>
      </c>
    </row>
    <row r="833" ht="16.5" customHeight="1">
      <c r="A833" s="7">
        <v>44663.0</v>
      </c>
      <c r="B833" s="8">
        <v>2.844370860927152</v>
      </c>
      <c r="C833" s="8">
        <v>3.3611111111111103</v>
      </c>
      <c r="D833" s="8">
        <v>13.11</v>
      </c>
      <c r="E833" s="8">
        <v>8.430463576158937</v>
      </c>
      <c r="F833" s="8">
        <v>9.011111111111113</v>
      </c>
      <c r="G833" s="8">
        <v>20.91</v>
      </c>
      <c r="H833" s="8">
        <v>-2.503973509933776</v>
      </c>
      <c r="I833" s="8">
        <v>-2.064444444444446</v>
      </c>
      <c r="J833" s="8">
        <v>4.909999999999999</v>
      </c>
      <c r="K833" s="8">
        <v>10.934437086092716</v>
      </c>
      <c r="L833" s="8">
        <v>11.075555555555562</v>
      </c>
      <c r="M833" s="8">
        <v>16.000000000000004</v>
      </c>
      <c r="N833" s="8">
        <v>54.892715231788095</v>
      </c>
      <c r="O833" s="8">
        <v>51.72333333333335</v>
      </c>
      <c r="P833" s="8">
        <v>43.1</v>
      </c>
      <c r="Q833" s="8">
        <v>1.0927152317880795</v>
      </c>
      <c r="R833" s="8">
        <v>1.5333333333333334</v>
      </c>
      <c r="S833" s="8">
        <v>0.0</v>
      </c>
      <c r="T833" s="8">
        <v>10.823178807947022</v>
      </c>
      <c r="U833" s="8">
        <v>12.653333333333332</v>
      </c>
      <c r="V833" s="8">
        <v>19.75</v>
      </c>
      <c r="W833" s="8">
        <v>183.80794701986756</v>
      </c>
      <c r="X833" s="8">
        <v>199.66666666666666</v>
      </c>
      <c r="Y833" s="8">
        <v>9.0</v>
      </c>
      <c r="Z833" s="8">
        <v>1.4</v>
      </c>
      <c r="AA833" s="8">
        <v>8.0</v>
      </c>
      <c r="AB833" s="8">
        <v>4.0</v>
      </c>
      <c r="AC833" s="8">
        <v>3.0</v>
      </c>
      <c r="AD833" s="8">
        <v>10.0</v>
      </c>
      <c r="AE833" s="8">
        <v>0.0</v>
      </c>
      <c r="AF833" s="8">
        <v>0.0</v>
      </c>
      <c r="AG833" s="8">
        <v>25.0</v>
      </c>
      <c r="AH833" s="8">
        <v>39876.62966665323</v>
      </c>
      <c r="AI833" s="8">
        <v>62210.0</v>
      </c>
      <c r="AJ833" s="8">
        <f t="shared" si="25"/>
        <v>102540020.7</v>
      </c>
      <c r="AK833" s="9">
        <v>1.092013E8</v>
      </c>
    </row>
    <row r="834" ht="16.5" customHeight="1">
      <c r="A834" s="4">
        <v>44664.0</v>
      </c>
      <c r="B834" s="5">
        <v>2.9509933774834436</v>
      </c>
      <c r="C834" s="5">
        <v>3.666666666666666</v>
      </c>
      <c r="D834" s="5">
        <v>14.45</v>
      </c>
      <c r="E834" s="5">
        <v>8.569536423841058</v>
      </c>
      <c r="F834" s="5">
        <v>9.366666666666669</v>
      </c>
      <c r="G834" s="5">
        <v>22.3</v>
      </c>
      <c r="H834" s="5">
        <v>-2.4337748344370866</v>
      </c>
      <c r="I834" s="5">
        <v>-1.814444444444446</v>
      </c>
      <c r="J834" s="5">
        <v>6.13</v>
      </c>
      <c r="K834" s="5">
        <v>11.003311258278147</v>
      </c>
      <c r="L834" s="5">
        <v>11.181111111111116</v>
      </c>
      <c r="M834" s="5">
        <v>16.169999999999995</v>
      </c>
      <c r="N834" s="5">
        <v>54.91589403973512</v>
      </c>
      <c r="O834" s="5">
        <v>51.89777777777778</v>
      </c>
      <c r="P834" s="5">
        <v>43.0</v>
      </c>
      <c r="Q834" s="5">
        <v>1.0927152317880795</v>
      </c>
      <c r="R834" s="5">
        <v>1.5333333333333334</v>
      </c>
      <c r="S834" s="5">
        <v>0.0</v>
      </c>
      <c r="T834" s="5">
        <v>10.88013245033113</v>
      </c>
      <c r="U834" s="5">
        <v>12.74888888888889</v>
      </c>
      <c r="V834" s="5">
        <v>19.999999999999996</v>
      </c>
      <c r="W834" s="5">
        <v>184.13245033112582</v>
      </c>
      <c r="X834" s="5">
        <v>200.2111111111111</v>
      </c>
      <c r="Y834" s="5">
        <v>4.9</v>
      </c>
      <c r="Z834" s="5">
        <v>1.75</v>
      </c>
      <c r="AA834" s="5">
        <v>11.0</v>
      </c>
      <c r="AB834" s="5">
        <v>5.0</v>
      </c>
      <c r="AC834" s="5">
        <v>3.0</v>
      </c>
      <c r="AD834" s="5">
        <v>12.0</v>
      </c>
      <c r="AE834" s="5">
        <v>0.0</v>
      </c>
      <c r="AF834" s="5">
        <v>0.0</v>
      </c>
      <c r="AG834" s="5">
        <v>30.0</v>
      </c>
      <c r="AH834" s="5">
        <v>34961.90887581869</v>
      </c>
      <c r="AI834" s="5">
        <v>67150.0</v>
      </c>
      <c r="AJ834" s="5">
        <f t="shared" si="25"/>
        <v>129457770.3</v>
      </c>
      <c r="AK834" s="6">
        <v>1.378677E8</v>
      </c>
    </row>
    <row r="835" ht="16.5" customHeight="1">
      <c r="A835" s="7">
        <v>44665.0</v>
      </c>
      <c r="B835" s="8">
        <v>2.9887417218543044</v>
      </c>
      <c r="C835" s="8">
        <v>3.8633333333333324</v>
      </c>
      <c r="D835" s="8">
        <v>14.830000000000002</v>
      </c>
      <c r="E835" s="8">
        <v>8.625827814569533</v>
      </c>
      <c r="F835" s="8">
        <v>9.623333333333337</v>
      </c>
      <c r="G835" s="8">
        <v>22.68</v>
      </c>
      <c r="H835" s="8">
        <v>-2.390066225165564</v>
      </c>
      <c r="I835" s="8">
        <v>-1.6477777777777798</v>
      </c>
      <c r="J835" s="8">
        <v>6.76</v>
      </c>
      <c r="K835" s="8">
        <v>11.015894039735102</v>
      </c>
      <c r="L835" s="8">
        <v>11.271111111111118</v>
      </c>
      <c r="M835" s="8">
        <v>15.919999999999998</v>
      </c>
      <c r="N835" s="8">
        <v>55.00529801324505</v>
      </c>
      <c r="O835" s="8">
        <v>52.345555555555556</v>
      </c>
      <c r="P835" s="8">
        <v>46.07000000000001</v>
      </c>
      <c r="Q835" s="8">
        <v>1.1721854304635762</v>
      </c>
      <c r="R835" s="8">
        <v>1.6666666666666667</v>
      </c>
      <c r="S835" s="8">
        <v>1.2</v>
      </c>
      <c r="T835" s="8">
        <v>10.808609271523181</v>
      </c>
      <c r="U835" s="8">
        <v>12.640000000000002</v>
      </c>
      <c r="V835" s="8">
        <v>18.049999999999997</v>
      </c>
      <c r="W835" s="8">
        <v>188.47682119205297</v>
      </c>
      <c r="X835" s="8">
        <v>207.5</v>
      </c>
      <c r="Y835" s="8">
        <v>70.5</v>
      </c>
      <c r="Z835" s="8">
        <v>2.13</v>
      </c>
      <c r="AA835" s="8">
        <v>9.0</v>
      </c>
      <c r="AB835" s="8">
        <v>5.0</v>
      </c>
      <c r="AC835" s="8">
        <v>2.0</v>
      </c>
      <c r="AD835" s="8">
        <v>10.0</v>
      </c>
      <c r="AE835" s="8">
        <v>0.0</v>
      </c>
      <c r="AF835" s="8">
        <v>0.0</v>
      </c>
      <c r="AG835" s="8">
        <v>23.0</v>
      </c>
      <c r="AH835" s="8">
        <v>35941.31477739703</v>
      </c>
      <c r="AI835" s="8">
        <v>44960.0</v>
      </c>
      <c r="AJ835" s="8">
        <f t="shared" si="25"/>
        <v>81293173.8</v>
      </c>
      <c r="AK835" s="9">
        <v>8.65742E7</v>
      </c>
    </row>
    <row r="836" ht="16.5" customHeight="1">
      <c r="A836" s="4">
        <v>44666.0</v>
      </c>
      <c r="B836" s="5">
        <v>2.9880794701986755</v>
      </c>
      <c r="C836" s="5">
        <v>4.017777777777777</v>
      </c>
      <c r="D836" s="5">
        <v>14.65</v>
      </c>
      <c r="E836" s="5">
        <v>8.588741721854301</v>
      </c>
      <c r="F836" s="5">
        <v>9.724444444444448</v>
      </c>
      <c r="G836" s="5">
        <v>21.82</v>
      </c>
      <c r="H836" s="5">
        <v>-2.366225165562915</v>
      </c>
      <c r="I836" s="5">
        <v>-1.4588888888888902</v>
      </c>
      <c r="J836" s="5">
        <v>7.25</v>
      </c>
      <c r="K836" s="5">
        <v>10.95496688741722</v>
      </c>
      <c r="L836" s="5">
        <v>11.183333333333339</v>
      </c>
      <c r="M836" s="5">
        <v>14.569999999999999</v>
      </c>
      <c r="N836" s="5">
        <v>55.06026490066227</v>
      </c>
      <c r="O836" s="5">
        <v>52.82</v>
      </c>
      <c r="P836" s="5">
        <v>49.589999999999996</v>
      </c>
      <c r="Q836" s="5">
        <v>1.2152317880794703</v>
      </c>
      <c r="R836" s="5">
        <v>1.738888888888889</v>
      </c>
      <c r="S836" s="5">
        <v>1.85</v>
      </c>
      <c r="T836" s="5">
        <v>10.788741721854306</v>
      </c>
      <c r="U836" s="5">
        <v>12.555555555555555</v>
      </c>
      <c r="V836" s="5">
        <v>16.259999999999998</v>
      </c>
      <c r="W836" s="5">
        <v>195.76158940397352</v>
      </c>
      <c r="X836" s="5">
        <v>223.38888888888889</v>
      </c>
      <c r="Y836" s="5">
        <v>213.5</v>
      </c>
      <c r="Z836" s="5">
        <v>1.39</v>
      </c>
      <c r="AA836" s="5">
        <v>6.0</v>
      </c>
      <c r="AB836" s="5">
        <v>4.0</v>
      </c>
      <c r="AC836" s="5">
        <v>2.0</v>
      </c>
      <c r="AD836" s="5">
        <v>10.0</v>
      </c>
      <c r="AE836" s="5">
        <v>0.0</v>
      </c>
      <c r="AF836" s="5">
        <v>0.0</v>
      </c>
      <c r="AG836" s="5">
        <v>21.0</v>
      </c>
      <c r="AH836" s="5">
        <v>29767.84774256082</v>
      </c>
      <c r="AI836" s="5">
        <v>46900.0</v>
      </c>
      <c r="AJ836" s="5">
        <f t="shared" si="25"/>
        <v>80862642.3</v>
      </c>
      <c r="AK836" s="6">
        <v>8.61157E7</v>
      </c>
    </row>
    <row r="837" ht="16.5" customHeight="1">
      <c r="A837" s="7">
        <v>44667.0</v>
      </c>
      <c r="B837" s="8">
        <v>3.0026490066225167</v>
      </c>
      <c r="C837" s="8">
        <v>4.157777777777777</v>
      </c>
      <c r="D837" s="8">
        <v>14.579999999999998</v>
      </c>
      <c r="E837" s="8">
        <v>8.605298013245031</v>
      </c>
      <c r="F837" s="8">
        <v>9.875555555555557</v>
      </c>
      <c r="G837" s="8">
        <v>21.81</v>
      </c>
      <c r="H837" s="8">
        <v>-2.3503311258278154</v>
      </c>
      <c r="I837" s="8">
        <v>-1.293333333333334</v>
      </c>
      <c r="J837" s="8">
        <v>7.68</v>
      </c>
      <c r="K837" s="8">
        <v>10.955629139072848</v>
      </c>
      <c r="L837" s="8">
        <v>11.168888888888894</v>
      </c>
      <c r="M837" s="8">
        <v>14.13</v>
      </c>
      <c r="N837" s="8">
        <v>55.08278145695367</v>
      </c>
      <c r="O837" s="8">
        <v>53.00333333333334</v>
      </c>
      <c r="P837" s="8">
        <v>53.14</v>
      </c>
      <c r="Q837" s="8">
        <v>1.2152317880794703</v>
      </c>
      <c r="R837" s="8">
        <v>1.738888888888889</v>
      </c>
      <c r="S837" s="8">
        <v>1.85</v>
      </c>
      <c r="T837" s="8">
        <v>10.849006622516558</v>
      </c>
      <c r="U837" s="8">
        <v>12.674444444444445</v>
      </c>
      <c r="V837" s="8">
        <v>16.26</v>
      </c>
      <c r="W837" s="8">
        <v>201.01324503311258</v>
      </c>
      <c r="X837" s="8">
        <v>232.6</v>
      </c>
      <c r="Y837" s="8">
        <v>296.4</v>
      </c>
      <c r="Z837" s="8">
        <v>2.56</v>
      </c>
      <c r="AA837" s="8">
        <v>8.0</v>
      </c>
      <c r="AB837" s="8">
        <v>5.0</v>
      </c>
      <c r="AC837" s="8">
        <v>2.0</v>
      </c>
      <c r="AD837" s="8">
        <v>3.0</v>
      </c>
      <c r="AE837" s="8">
        <v>0.0</v>
      </c>
      <c r="AF837" s="8">
        <v>0.0</v>
      </c>
      <c r="AG837" s="8">
        <v>17.0</v>
      </c>
      <c r="AH837" s="8">
        <v>27982.3420036935</v>
      </c>
      <c r="AI837" s="8">
        <v>27300.0</v>
      </c>
      <c r="AJ837" s="8">
        <f t="shared" si="25"/>
        <v>46640599.5</v>
      </c>
      <c r="AK837" s="9">
        <v>4.96705E7</v>
      </c>
    </row>
    <row r="838" ht="16.5" customHeight="1">
      <c r="A838" s="4">
        <v>44668.0</v>
      </c>
      <c r="B838" s="5">
        <v>3.0317880794701986</v>
      </c>
      <c r="C838" s="5">
        <v>4.267777777777777</v>
      </c>
      <c r="D838" s="5">
        <v>14.290000000000001</v>
      </c>
      <c r="E838" s="5">
        <v>8.6364238410596</v>
      </c>
      <c r="F838" s="5">
        <v>10.045555555555557</v>
      </c>
      <c r="G838" s="5">
        <v>21.71</v>
      </c>
      <c r="H838" s="5">
        <v>-2.3357615894039747</v>
      </c>
      <c r="I838" s="5">
        <v>-1.2133333333333338</v>
      </c>
      <c r="J838" s="5">
        <v>7.24</v>
      </c>
      <c r="K838" s="5">
        <v>10.972185430463576</v>
      </c>
      <c r="L838" s="5">
        <v>11.258888888888894</v>
      </c>
      <c r="M838" s="5">
        <v>14.470000000000002</v>
      </c>
      <c r="N838" s="5">
        <v>55.00198675496691</v>
      </c>
      <c r="O838" s="5">
        <v>53.10888888888888</v>
      </c>
      <c r="P838" s="5">
        <v>55.44</v>
      </c>
      <c r="Q838" s="5">
        <v>1.2152317880794703</v>
      </c>
      <c r="R838" s="5">
        <v>1.738888888888889</v>
      </c>
      <c r="S838" s="5">
        <v>1.85</v>
      </c>
      <c r="T838" s="5">
        <v>10.921854304635765</v>
      </c>
      <c r="U838" s="5">
        <v>12.79777777777778</v>
      </c>
      <c r="V838" s="5">
        <v>16.39</v>
      </c>
      <c r="W838" s="5">
        <v>201.83443708609272</v>
      </c>
      <c r="X838" s="5">
        <v>236.7</v>
      </c>
      <c r="Y838" s="5">
        <v>353.0</v>
      </c>
      <c r="Z838" s="5">
        <v>0.0</v>
      </c>
      <c r="AA838" s="5"/>
      <c r="AB838" s="5"/>
      <c r="AC838" s="5"/>
      <c r="AD838" s="5"/>
      <c r="AE838" s="5"/>
      <c r="AF838" s="5"/>
      <c r="AG838" s="5"/>
      <c r="AH838" s="5">
        <v>0.0</v>
      </c>
      <c r="AI838" s="5">
        <v>0.0</v>
      </c>
      <c r="AJ838" s="5">
        <f t="shared" si="25"/>
        <v>0</v>
      </c>
      <c r="AK838" s="6">
        <v>0.0</v>
      </c>
    </row>
    <row r="839" ht="16.5" customHeight="1">
      <c r="A839" s="7">
        <v>44669.0</v>
      </c>
      <c r="B839" s="8">
        <v>3.0860927152317883</v>
      </c>
      <c r="C839" s="8">
        <v>4.464444444444443</v>
      </c>
      <c r="D839" s="8">
        <v>14.45</v>
      </c>
      <c r="E839" s="8">
        <v>8.690066225165559</v>
      </c>
      <c r="F839" s="8">
        <v>10.277777777777779</v>
      </c>
      <c r="G839" s="8">
        <v>22.07</v>
      </c>
      <c r="H839" s="8">
        <v>-2.296026490066226</v>
      </c>
      <c r="I839" s="8">
        <v>-1.0822222222222222</v>
      </c>
      <c r="J839" s="8">
        <v>6.9700000000000015</v>
      </c>
      <c r="K839" s="8">
        <v>10.98609271523179</v>
      </c>
      <c r="L839" s="8">
        <v>11.360000000000005</v>
      </c>
      <c r="M839" s="8">
        <v>15.1</v>
      </c>
      <c r="N839" s="8">
        <v>54.78476821192056</v>
      </c>
      <c r="O839" s="8">
        <v>52.968888888888884</v>
      </c>
      <c r="P839" s="8">
        <v>54.86</v>
      </c>
      <c r="Q839" s="8">
        <v>1.2152317880794703</v>
      </c>
      <c r="R839" s="8">
        <v>1.738888888888889</v>
      </c>
      <c r="S839" s="8">
        <v>1.85</v>
      </c>
      <c r="T839" s="8">
        <v>10.996688741721856</v>
      </c>
      <c r="U839" s="8">
        <v>12.931111111111111</v>
      </c>
      <c r="V839" s="8">
        <v>16.72</v>
      </c>
      <c r="W839" s="8">
        <v>200.63576158940398</v>
      </c>
      <c r="X839" s="8">
        <v>235.03333333333333</v>
      </c>
      <c r="Y839" s="8">
        <v>353.0</v>
      </c>
      <c r="Z839" s="8">
        <v>1.69</v>
      </c>
      <c r="AA839" s="8">
        <v>14.0</v>
      </c>
      <c r="AB839" s="8">
        <v>8.0</v>
      </c>
      <c r="AC839" s="8">
        <v>4.0</v>
      </c>
      <c r="AD839" s="8">
        <v>17.0</v>
      </c>
      <c r="AE839" s="8">
        <v>0.0</v>
      </c>
      <c r="AF839" s="8">
        <v>0.0</v>
      </c>
      <c r="AG839" s="8">
        <v>42.0</v>
      </c>
      <c r="AH839" s="8">
        <v>37116.09227290744</v>
      </c>
      <c r="AI839" s="8">
        <v>74360.0</v>
      </c>
      <c r="AJ839" s="8">
        <f t="shared" si="25"/>
        <v>153649884.6</v>
      </c>
      <c r="AK839" s="9">
        <v>1.636314E8</v>
      </c>
    </row>
    <row r="840" ht="16.5" customHeight="1">
      <c r="A840" s="4">
        <v>44670.0</v>
      </c>
      <c r="B840" s="5">
        <v>3.13112582781457</v>
      </c>
      <c r="C840" s="5">
        <v>4.688888888888888</v>
      </c>
      <c r="D840" s="5">
        <v>14.790000000000001</v>
      </c>
      <c r="E840" s="5">
        <v>8.723841059602647</v>
      </c>
      <c r="F840" s="5">
        <v>10.50888888888889</v>
      </c>
      <c r="G840" s="5">
        <v>22.1</v>
      </c>
      <c r="H840" s="5">
        <v>-2.237086092715233</v>
      </c>
      <c r="I840" s="5">
        <v>-0.8844444444444447</v>
      </c>
      <c r="J840" s="5">
        <v>7.75</v>
      </c>
      <c r="K840" s="5">
        <v>10.96092715231788</v>
      </c>
      <c r="L840" s="5">
        <v>11.39333333333334</v>
      </c>
      <c r="M840" s="5">
        <v>14.35</v>
      </c>
      <c r="N840" s="5">
        <v>54.55165562913909</v>
      </c>
      <c r="O840" s="5">
        <v>52.91888888888888</v>
      </c>
      <c r="P840" s="5">
        <v>54.120000000000005</v>
      </c>
      <c r="Q840" s="5">
        <v>1.2152317880794703</v>
      </c>
      <c r="R840" s="5">
        <v>1.738888888888889</v>
      </c>
      <c r="S840" s="5">
        <v>1.85</v>
      </c>
      <c r="T840" s="5">
        <v>11.040397350993379</v>
      </c>
      <c r="U840" s="5">
        <v>12.968888888888888</v>
      </c>
      <c r="V840" s="5">
        <v>16.15</v>
      </c>
      <c r="W840" s="5">
        <v>200.63576158940398</v>
      </c>
      <c r="X840" s="5">
        <v>235.03333333333333</v>
      </c>
      <c r="Y840" s="5">
        <v>353.0</v>
      </c>
      <c r="Z840" s="5">
        <v>2.04</v>
      </c>
      <c r="AA840" s="5">
        <v>20.0</v>
      </c>
      <c r="AB840" s="5">
        <v>10.0</v>
      </c>
      <c r="AC840" s="5">
        <v>3.0</v>
      </c>
      <c r="AD840" s="5">
        <v>12.0</v>
      </c>
      <c r="AE840" s="5">
        <v>0.0</v>
      </c>
      <c r="AF840" s="5">
        <v>0.0</v>
      </c>
      <c r="AG840" s="5">
        <v>41.0</v>
      </c>
      <c r="AH840" s="5">
        <v>35144.8110372471</v>
      </c>
      <c r="AI840" s="5">
        <v>88280.0</v>
      </c>
      <c r="AJ840" s="5">
        <f t="shared" si="25"/>
        <v>184618668</v>
      </c>
      <c r="AK840" s="6">
        <v>1.96612E8</v>
      </c>
    </row>
    <row r="841" ht="16.5" customHeight="1">
      <c r="A841" s="7">
        <v>44671.0</v>
      </c>
      <c r="B841" s="8">
        <v>3.1523178807947017</v>
      </c>
      <c r="C841" s="8">
        <v>4.8999999999999995</v>
      </c>
      <c r="D841" s="8">
        <v>14.580000000000002</v>
      </c>
      <c r="E841" s="8">
        <v>8.762251655629136</v>
      </c>
      <c r="F841" s="8">
        <v>10.755555555555558</v>
      </c>
      <c r="G841" s="8">
        <v>21.8</v>
      </c>
      <c r="H841" s="8">
        <v>-2.237748344370862</v>
      </c>
      <c r="I841" s="8">
        <v>-0.6933333333333335</v>
      </c>
      <c r="J841" s="8">
        <v>7.65</v>
      </c>
      <c r="K841" s="8">
        <v>11.000000000000002</v>
      </c>
      <c r="L841" s="8">
        <v>11.448888888888895</v>
      </c>
      <c r="M841" s="8">
        <v>14.15</v>
      </c>
      <c r="N841" s="8">
        <v>54.30066225165565</v>
      </c>
      <c r="O841" s="8">
        <v>52.75444444444444</v>
      </c>
      <c r="P841" s="8">
        <v>53.65</v>
      </c>
      <c r="Q841" s="8">
        <v>1.2152317880794703</v>
      </c>
      <c r="R841" s="8">
        <v>1.738888888888889</v>
      </c>
      <c r="S841" s="8">
        <v>1.85</v>
      </c>
      <c r="T841" s="8">
        <v>11.137748344370863</v>
      </c>
      <c r="U841" s="8">
        <v>13.13444444444444</v>
      </c>
      <c r="V841" s="8">
        <v>16.36</v>
      </c>
      <c r="W841" s="8">
        <v>199.3708609271523</v>
      </c>
      <c r="X841" s="8">
        <v>234.72222222222223</v>
      </c>
      <c r="Y841" s="8">
        <v>353.0</v>
      </c>
      <c r="Z841" s="8">
        <v>1.56</v>
      </c>
      <c r="AA841" s="8">
        <v>8.0</v>
      </c>
      <c r="AB841" s="8">
        <v>4.0</v>
      </c>
      <c r="AC841" s="8">
        <v>3.0</v>
      </c>
      <c r="AD841" s="8">
        <v>11.0</v>
      </c>
      <c r="AE841" s="8">
        <v>0.0</v>
      </c>
      <c r="AF841" s="8">
        <v>0.0</v>
      </c>
      <c r="AG841" s="8">
        <v>24.0</v>
      </c>
      <c r="AH841" s="8">
        <v>37408.66629882716</v>
      </c>
      <c r="AI841" s="8">
        <v>57005.0</v>
      </c>
      <c r="AJ841" s="8">
        <f t="shared" si="25"/>
        <v>112409004.6</v>
      </c>
      <c r="AK841" s="9">
        <v>1.197114E8</v>
      </c>
    </row>
    <row r="842" ht="16.5" customHeight="1">
      <c r="A842" s="4">
        <v>44672.0</v>
      </c>
      <c r="B842" s="5">
        <v>3.198675496688742</v>
      </c>
      <c r="C842" s="5">
        <v>5.118888888888888</v>
      </c>
      <c r="D842" s="5">
        <v>14.310000000000002</v>
      </c>
      <c r="E842" s="5">
        <v>8.812582781456952</v>
      </c>
      <c r="F842" s="5">
        <v>10.981111111111113</v>
      </c>
      <c r="G842" s="5">
        <v>21.31</v>
      </c>
      <c r="H842" s="5">
        <v>-2.215231788079471</v>
      </c>
      <c r="I842" s="5">
        <v>-0.5055555555555558</v>
      </c>
      <c r="J842" s="5">
        <v>7.35</v>
      </c>
      <c r="K842" s="5">
        <v>11.027814569536424</v>
      </c>
      <c r="L842" s="5">
        <v>11.486666666666672</v>
      </c>
      <c r="M842" s="5">
        <v>13.960000000000003</v>
      </c>
      <c r="N842" s="5">
        <v>53.99867549668876</v>
      </c>
      <c r="O842" s="5">
        <v>52.56333333333333</v>
      </c>
      <c r="P842" s="5">
        <v>53.260000000000005</v>
      </c>
      <c r="Q842" s="5">
        <v>1.2152317880794703</v>
      </c>
      <c r="R842" s="5">
        <v>1.738888888888889</v>
      </c>
      <c r="S842" s="5">
        <v>1.85</v>
      </c>
      <c r="T842" s="5">
        <v>11.22450331125828</v>
      </c>
      <c r="U842" s="5">
        <v>13.249999999999998</v>
      </c>
      <c r="V842" s="5">
        <v>16.56</v>
      </c>
      <c r="W842" s="5">
        <v>194.23841059602648</v>
      </c>
      <c r="X842" s="5">
        <v>231.9777777777778</v>
      </c>
      <c r="Y842" s="5">
        <v>353.0</v>
      </c>
      <c r="Z842" s="5">
        <v>1.4</v>
      </c>
      <c r="AA842" s="5">
        <v>9.0</v>
      </c>
      <c r="AB842" s="5">
        <v>6.0</v>
      </c>
      <c r="AC842" s="5">
        <v>4.0</v>
      </c>
      <c r="AD842" s="5">
        <v>17.0</v>
      </c>
      <c r="AE842" s="5">
        <v>0.0</v>
      </c>
      <c r="AF842" s="5">
        <v>0.0</v>
      </c>
      <c r="AG842" s="5">
        <v>36.0</v>
      </c>
      <c r="AH842" s="5">
        <v>36329.00004113431</v>
      </c>
      <c r="AI842" s="5">
        <v>78045.0</v>
      </c>
      <c r="AJ842" s="5">
        <f t="shared" si="25"/>
        <v>147019887.3</v>
      </c>
      <c r="AK842" s="6">
        <v>1.565707E8</v>
      </c>
    </row>
    <row r="843" ht="16.5" customHeight="1">
      <c r="A843" s="7">
        <v>44673.0</v>
      </c>
      <c r="B843" s="8">
        <v>3.229801324503311</v>
      </c>
      <c r="C843" s="8">
        <v>5.299999999999999</v>
      </c>
      <c r="D843" s="8">
        <v>13.670000000000002</v>
      </c>
      <c r="E843" s="8">
        <v>8.855629139072844</v>
      </c>
      <c r="F843" s="8">
        <v>11.14888888888889</v>
      </c>
      <c r="G843" s="8">
        <v>20.59</v>
      </c>
      <c r="H843" s="8">
        <v>-2.2000000000000006</v>
      </c>
      <c r="I843" s="8">
        <v>-0.3244444444444443</v>
      </c>
      <c r="J843" s="8">
        <v>6.94</v>
      </c>
      <c r="K843" s="8">
        <v>11.055629139072849</v>
      </c>
      <c r="L843" s="8">
        <v>11.473333333333338</v>
      </c>
      <c r="M843" s="8">
        <v>13.65</v>
      </c>
      <c r="N843" s="8">
        <v>53.767549668874196</v>
      </c>
      <c r="O843" s="8">
        <v>52.51222222222221</v>
      </c>
      <c r="P843" s="8">
        <v>53.07000000000001</v>
      </c>
      <c r="Q843" s="8">
        <v>1.2152317880794703</v>
      </c>
      <c r="R843" s="8">
        <v>1.738888888888889</v>
      </c>
      <c r="S843" s="8">
        <v>1.85</v>
      </c>
      <c r="T843" s="8">
        <v>11.274834437086094</v>
      </c>
      <c r="U843" s="8">
        <v>13.252222222222217</v>
      </c>
      <c r="V843" s="8">
        <v>15.8</v>
      </c>
      <c r="W843" s="8">
        <v>190.6887417218543</v>
      </c>
      <c r="X843" s="8">
        <v>228.8111111111111</v>
      </c>
      <c r="Y843" s="8">
        <v>353.0</v>
      </c>
      <c r="Z843" s="8">
        <v>1.83</v>
      </c>
      <c r="AA843" s="8">
        <v>12.0</v>
      </c>
      <c r="AB843" s="8">
        <v>4.0</v>
      </c>
      <c r="AC843" s="8">
        <v>2.0</v>
      </c>
      <c r="AD843" s="8">
        <v>9.0</v>
      </c>
      <c r="AE843" s="8">
        <v>0.0</v>
      </c>
      <c r="AF843" s="8">
        <v>0.0</v>
      </c>
      <c r="AG843" s="8">
        <v>26.0</v>
      </c>
      <c r="AH843" s="8">
        <v>36756.4885471696</v>
      </c>
      <c r="AI843" s="8">
        <v>82780.0</v>
      </c>
      <c r="AJ843" s="8">
        <f t="shared" si="25"/>
        <v>157224845.4</v>
      </c>
      <c r="AK843" s="9">
        <v>1.674386E8</v>
      </c>
    </row>
    <row r="844" ht="16.5" customHeight="1">
      <c r="A844" s="4">
        <v>44674.0</v>
      </c>
      <c r="B844" s="5">
        <v>3.303973509933775</v>
      </c>
      <c r="C844" s="5">
        <v>5.47</v>
      </c>
      <c r="D844" s="5">
        <v>13.15</v>
      </c>
      <c r="E844" s="5">
        <v>8.955629139072842</v>
      </c>
      <c r="F844" s="5">
        <v>11.341111111111115</v>
      </c>
      <c r="G844" s="5">
        <v>20.08</v>
      </c>
      <c r="H844" s="5">
        <v>-2.1642384105960275</v>
      </c>
      <c r="I844" s="5">
        <v>-0.2022222222222221</v>
      </c>
      <c r="J844" s="5">
        <v>6.290000000000001</v>
      </c>
      <c r="K844" s="5">
        <v>11.119867549668873</v>
      </c>
      <c r="L844" s="5">
        <v>11.543333333333337</v>
      </c>
      <c r="M844" s="5">
        <v>13.790000000000001</v>
      </c>
      <c r="N844" s="5">
        <v>53.8039735099338</v>
      </c>
      <c r="O844" s="5">
        <v>52.55444444444444</v>
      </c>
      <c r="P844" s="5">
        <v>53.92999999999999</v>
      </c>
      <c r="Q844" s="5">
        <v>1.2119205298013245</v>
      </c>
      <c r="R844" s="5">
        <v>1.738888888888889</v>
      </c>
      <c r="S844" s="5">
        <v>1.85</v>
      </c>
      <c r="T844" s="5">
        <v>11.322516556291392</v>
      </c>
      <c r="U844" s="5">
        <v>13.325555555555553</v>
      </c>
      <c r="V844" s="5">
        <v>15.099999999999998</v>
      </c>
      <c r="W844" s="5">
        <v>187.12582781456953</v>
      </c>
      <c r="X844" s="5">
        <v>228.1888888888889</v>
      </c>
      <c r="Y844" s="5">
        <v>348.1</v>
      </c>
      <c r="Z844" s="5">
        <v>2.24</v>
      </c>
      <c r="AA844" s="5">
        <v>9.0</v>
      </c>
      <c r="AB844" s="5">
        <v>6.0</v>
      </c>
      <c r="AC844" s="5">
        <v>2.0</v>
      </c>
      <c r="AD844" s="5">
        <v>8.0</v>
      </c>
      <c r="AE844" s="5">
        <v>0.0</v>
      </c>
      <c r="AF844" s="5">
        <v>0.0</v>
      </c>
      <c r="AG844" s="5">
        <v>25.0</v>
      </c>
      <c r="AH844" s="5">
        <v>26563.71944037917</v>
      </c>
      <c r="AI844" s="5">
        <v>19500.0</v>
      </c>
      <c r="AJ844" s="5">
        <f t="shared" si="25"/>
        <v>33068575.2</v>
      </c>
      <c r="AK844" s="6">
        <v>3.52168E7</v>
      </c>
    </row>
    <row r="845" ht="16.5" customHeight="1">
      <c r="A845" s="7">
        <v>44675.0</v>
      </c>
      <c r="B845" s="8">
        <v>3.4152317880794705</v>
      </c>
      <c r="C845" s="8">
        <v>5.617777777777777</v>
      </c>
      <c r="D845" s="8">
        <v>13.66</v>
      </c>
      <c r="E845" s="8">
        <v>9.099337748344366</v>
      </c>
      <c r="F845" s="8">
        <v>11.493333333333334</v>
      </c>
      <c r="G845" s="8">
        <v>20.45</v>
      </c>
      <c r="H845" s="8">
        <v>-2.07748344370861</v>
      </c>
      <c r="I845" s="8">
        <v>-0.06666666666666629</v>
      </c>
      <c r="J845" s="8">
        <v>6.779999999999999</v>
      </c>
      <c r="K845" s="8">
        <v>11.17682119205298</v>
      </c>
      <c r="L845" s="8">
        <v>11.560000000000004</v>
      </c>
      <c r="M845" s="8">
        <v>13.669999999999998</v>
      </c>
      <c r="N845" s="8">
        <v>53.82119205298015</v>
      </c>
      <c r="O845" s="8">
        <v>52.48222222222222</v>
      </c>
      <c r="P845" s="8">
        <v>51.970000000000006</v>
      </c>
      <c r="Q845" s="8">
        <v>1.2119205298013245</v>
      </c>
      <c r="R845" s="8">
        <v>1.738888888888889</v>
      </c>
      <c r="S845" s="8">
        <v>0.65</v>
      </c>
      <c r="T845" s="8">
        <v>11.389403973509935</v>
      </c>
      <c r="U845" s="8">
        <v>13.439999999999996</v>
      </c>
      <c r="V845" s="8">
        <v>16.859999999999996</v>
      </c>
      <c r="W845" s="8">
        <v>187.12582781456953</v>
      </c>
      <c r="X845" s="8">
        <v>227.23333333333332</v>
      </c>
      <c r="Y845" s="8">
        <v>282.5</v>
      </c>
      <c r="Z845" s="8">
        <v>0.0</v>
      </c>
      <c r="AA845" s="8"/>
      <c r="AB845" s="8"/>
      <c r="AC845" s="8"/>
      <c r="AD845" s="8"/>
      <c r="AE845" s="8"/>
      <c r="AF845" s="8"/>
      <c r="AG845" s="8"/>
      <c r="AH845" s="8">
        <v>0.0</v>
      </c>
      <c r="AI845" s="8">
        <v>0.0</v>
      </c>
      <c r="AJ845" s="8">
        <f t="shared" si="25"/>
        <v>0</v>
      </c>
      <c r="AK845" s="9">
        <v>0.0</v>
      </c>
    </row>
    <row r="846" ht="16.5" customHeight="1">
      <c r="A846" s="4">
        <v>44676.0</v>
      </c>
      <c r="B846" s="5">
        <v>3.5033112582781456</v>
      </c>
      <c r="C846" s="5">
        <v>5.792222222222222</v>
      </c>
      <c r="D846" s="5">
        <v>14.629999999999999</v>
      </c>
      <c r="E846" s="5">
        <v>9.229801324503308</v>
      </c>
      <c r="F846" s="5">
        <v>11.743333333333338</v>
      </c>
      <c r="G846" s="5">
        <v>22.22</v>
      </c>
      <c r="H846" s="5">
        <v>-2.025827814569537</v>
      </c>
      <c r="I846" s="5">
        <v>0.038888888888889264</v>
      </c>
      <c r="J846" s="5">
        <v>6.99</v>
      </c>
      <c r="K846" s="5">
        <v>11.255629139072846</v>
      </c>
      <c r="L846" s="5">
        <v>11.70444444444445</v>
      </c>
      <c r="M846" s="5">
        <v>15.229999999999999</v>
      </c>
      <c r="N846" s="5">
        <v>53.83509933774837</v>
      </c>
      <c r="O846" s="5">
        <v>52.42777777777777</v>
      </c>
      <c r="P846" s="5">
        <v>49.72</v>
      </c>
      <c r="Q846" s="5">
        <v>1.2119205298013245</v>
      </c>
      <c r="R846" s="5">
        <v>1.738888888888889</v>
      </c>
      <c r="S846" s="5">
        <v>0.0</v>
      </c>
      <c r="T846" s="5">
        <v>11.492052980132451</v>
      </c>
      <c r="U846" s="5">
        <v>13.645555555555552</v>
      </c>
      <c r="V846" s="5">
        <v>18.699999999999996</v>
      </c>
      <c r="W846" s="5">
        <v>186.94039735099338</v>
      </c>
      <c r="X846" s="5">
        <v>225.04444444444445</v>
      </c>
      <c r="Y846" s="5">
        <v>140.9</v>
      </c>
      <c r="Z846" s="5">
        <v>1.68</v>
      </c>
      <c r="AA846" s="5">
        <v>12.0</v>
      </c>
      <c r="AB846" s="5">
        <v>8.0</v>
      </c>
      <c r="AC846" s="5">
        <v>3.0</v>
      </c>
      <c r="AD846" s="5">
        <v>12.0</v>
      </c>
      <c r="AE846" s="5">
        <v>0.0</v>
      </c>
      <c r="AF846" s="5">
        <v>0.0</v>
      </c>
      <c r="AG846" s="5">
        <v>34.0</v>
      </c>
      <c r="AH846" s="5">
        <v>33348.36611074096</v>
      </c>
      <c r="AI846" s="5">
        <v>76300.0</v>
      </c>
      <c r="AJ846" s="5">
        <f t="shared" si="25"/>
        <v>155367033.9</v>
      </c>
      <c r="AK846" s="6">
        <v>1.654601E8</v>
      </c>
    </row>
    <row r="847" ht="16.5" customHeight="1">
      <c r="A847" s="7">
        <v>44677.0</v>
      </c>
      <c r="B847" s="8">
        <v>3.5900662251655624</v>
      </c>
      <c r="C847" s="8">
        <v>6.0088888888888885</v>
      </c>
      <c r="D847" s="8">
        <v>15.59</v>
      </c>
      <c r="E847" s="8">
        <v>9.32847682119205</v>
      </c>
      <c r="F847" s="8">
        <v>12.003333333333336</v>
      </c>
      <c r="G847" s="8">
        <v>23.009999999999998</v>
      </c>
      <c r="H847" s="8">
        <v>-1.941721854304636</v>
      </c>
      <c r="I847" s="8">
        <v>0.208888888888889</v>
      </c>
      <c r="J847" s="8">
        <v>7.9</v>
      </c>
      <c r="K847" s="8">
        <v>11.270198675496689</v>
      </c>
      <c r="L847" s="8">
        <v>11.79444444444445</v>
      </c>
      <c r="M847" s="8">
        <v>15.11</v>
      </c>
      <c r="N847" s="8">
        <v>53.85562913907287</v>
      </c>
      <c r="O847" s="8">
        <v>52.17444444444444</v>
      </c>
      <c r="P847" s="8">
        <v>48.839999999999996</v>
      </c>
      <c r="Q847" s="8">
        <v>1.2152317880794703</v>
      </c>
      <c r="R847" s="8">
        <v>1.738888888888889</v>
      </c>
      <c r="S847" s="8">
        <v>0.1</v>
      </c>
      <c r="T847" s="8">
        <v>11.53112582781457</v>
      </c>
      <c r="U847" s="8">
        <v>13.806666666666661</v>
      </c>
      <c r="V847" s="8">
        <v>18.28</v>
      </c>
      <c r="W847" s="8">
        <v>184.81456953642385</v>
      </c>
      <c r="X847" s="8">
        <v>213.38888888888889</v>
      </c>
      <c r="Y847" s="8">
        <v>60.6</v>
      </c>
      <c r="Z847" s="8">
        <v>1.29</v>
      </c>
      <c r="AA847" s="8">
        <v>7.0</v>
      </c>
      <c r="AB847" s="8">
        <v>5.0</v>
      </c>
      <c r="AC847" s="8">
        <v>4.0</v>
      </c>
      <c r="AD847" s="8">
        <v>11.0</v>
      </c>
      <c r="AE847" s="8">
        <v>0.0</v>
      </c>
      <c r="AF847" s="8">
        <v>0.0</v>
      </c>
      <c r="AG847" s="8">
        <v>27.0</v>
      </c>
      <c r="AH847" s="8">
        <v>32206.4781994007</v>
      </c>
      <c r="AI847" s="8">
        <v>48330.0</v>
      </c>
      <c r="AJ847" s="8">
        <f t="shared" si="25"/>
        <v>86883885.9</v>
      </c>
      <c r="AK847" s="9">
        <v>9.25281E7</v>
      </c>
    </row>
    <row r="848" ht="16.5" customHeight="1">
      <c r="A848" s="4">
        <v>44678.0</v>
      </c>
      <c r="B848" s="5">
        <v>3.674834437086092</v>
      </c>
      <c r="C848" s="5">
        <v>6.184444444444443</v>
      </c>
      <c r="D848" s="5">
        <v>16.310000000000002</v>
      </c>
      <c r="E848" s="5">
        <v>9.424503311258274</v>
      </c>
      <c r="F848" s="5">
        <v>12.202222222222222</v>
      </c>
      <c r="G848" s="5">
        <v>23.46</v>
      </c>
      <c r="H848" s="5">
        <v>-1.8615894039735104</v>
      </c>
      <c r="I848" s="5">
        <v>0.38555555555555593</v>
      </c>
      <c r="J848" s="5">
        <v>9.08</v>
      </c>
      <c r="K848" s="5">
        <v>11.286092715231788</v>
      </c>
      <c r="L848" s="5">
        <v>11.816666666666672</v>
      </c>
      <c r="M848" s="5">
        <v>14.38</v>
      </c>
      <c r="N848" s="5">
        <v>54.123841059602675</v>
      </c>
      <c r="O848" s="5">
        <v>52.446666666666665</v>
      </c>
      <c r="P848" s="5">
        <v>51.589999999999996</v>
      </c>
      <c r="Q848" s="5">
        <v>1.3874172185430464</v>
      </c>
      <c r="R848" s="5">
        <v>2.0277777777777777</v>
      </c>
      <c r="S848" s="5">
        <v>2.7</v>
      </c>
      <c r="T848" s="5">
        <v>11.536423841059603</v>
      </c>
      <c r="U848" s="5">
        <v>13.822222222222218</v>
      </c>
      <c r="V848" s="5">
        <v>17.2</v>
      </c>
      <c r="W848" s="5">
        <v>191.56953642384107</v>
      </c>
      <c r="X848" s="5">
        <v>213.22222222222223</v>
      </c>
      <c r="Y848" s="5">
        <v>106.0</v>
      </c>
      <c r="Z848" s="5">
        <v>1.34</v>
      </c>
      <c r="AA848" s="5">
        <v>8.0</v>
      </c>
      <c r="AB848" s="5">
        <v>5.0</v>
      </c>
      <c r="AC848" s="5">
        <v>4.0</v>
      </c>
      <c r="AD848" s="5">
        <v>17.0</v>
      </c>
      <c r="AE848" s="5">
        <v>0.0</v>
      </c>
      <c r="AF848" s="5">
        <v>0.0</v>
      </c>
      <c r="AG848" s="5">
        <v>33.0</v>
      </c>
      <c r="AH848" s="5">
        <v>32594.02165761014</v>
      </c>
      <c r="AI848" s="5">
        <v>68140.0</v>
      </c>
      <c r="AJ848" s="5">
        <f t="shared" si="25"/>
        <v>119717711.1</v>
      </c>
      <c r="AK848" s="6">
        <v>1.274949E8</v>
      </c>
    </row>
    <row r="849" ht="16.5" customHeight="1">
      <c r="A849" s="7">
        <v>44679.0</v>
      </c>
      <c r="B849" s="8">
        <v>3.7688741721854297</v>
      </c>
      <c r="C849" s="8">
        <v>6.3633333333333315</v>
      </c>
      <c r="D849" s="8">
        <v>16.580000000000002</v>
      </c>
      <c r="E849" s="8">
        <v>9.50529801324503</v>
      </c>
      <c r="F849" s="8">
        <v>12.366666666666667</v>
      </c>
      <c r="G849" s="8">
        <v>23.55</v>
      </c>
      <c r="H849" s="8">
        <v>-1.7761589403973512</v>
      </c>
      <c r="I849" s="8">
        <v>0.5522222222222226</v>
      </c>
      <c r="J849" s="8">
        <v>9.6</v>
      </c>
      <c r="K849" s="8">
        <v>11.281456953642385</v>
      </c>
      <c r="L849" s="8">
        <v>11.81444444444445</v>
      </c>
      <c r="M849" s="8">
        <v>13.95</v>
      </c>
      <c r="N849" s="8">
        <v>54.11920529801327</v>
      </c>
      <c r="O849" s="8">
        <v>52.51222222222221</v>
      </c>
      <c r="P849" s="8">
        <v>54.029999999999994</v>
      </c>
      <c r="Q849" s="8">
        <v>1.3874172185430464</v>
      </c>
      <c r="R849" s="8">
        <v>2.0277777777777777</v>
      </c>
      <c r="S849" s="8">
        <v>2.7</v>
      </c>
      <c r="T849" s="8">
        <v>11.602649006622515</v>
      </c>
      <c r="U849" s="8">
        <v>13.92111111111111</v>
      </c>
      <c r="V849" s="8">
        <v>17.0</v>
      </c>
      <c r="W849" s="8">
        <v>191.56953642384107</v>
      </c>
      <c r="X849" s="8">
        <v>207.38888888888889</v>
      </c>
      <c r="Y849" s="8">
        <v>106.0</v>
      </c>
      <c r="Z849" s="8">
        <v>1.49</v>
      </c>
      <c r="AA849" s="8">
        <v>6.0</v>
      </c>
      <c r="AB849" s="8">
        <v>5.0</v>
      </c>
      <c r="AC849" s="8">
        <v>4.0</v>
      </c>
      <c r="AD849" s="8">
        <v>13.0</v>
      </c>
      <c r="AE849" s="8">
        <v>0.0</v>
      </c>
      <c r="AF849" s="8">
        <v>0.0</v>
      </c>
      <c r="AG849" s="8">
        <v>28.0</v>
      </c>
      <c r="AH849" s="8">
        <v>29972.13642960111</v>
      </c>
      <c r="AI849" s="8">
        <v>59740.0</v>
      </c>
      <c r="AJ849" s="8">
        <f t="shared" si="25"/>
        <v>111758934.9</v>
      </c>
      <c r="AK849" s="9">
        <v>1.190191E8</v>
      </c>
    </row>
    <row r="850" ht="16.5" customHeight="1">
      <c r="A850" s="4">
        <v>44680.0</v>
      </c>
      <c r="B850" s="5">
        <v>3.8456953642384093</v>
      </c>
      <c r="C850" s="5">
        <v>6.53111111111111</v>
      </c>
      <c r="D850" s="5">
        <v>16.509999999999998</v>
      </c>
      <c r="E850" s="5">
        <v>9.576821192052977</v>
      </c>
      <c r="F850" s="5">
        <v>12.564444444444444</v>
      </c>
      <c r="G850" s="5">
        <v>23.66</v>
      </c>
      <c r="H850" s="5">
        <v>-1.6947019867549677</v>
      </c>
      <c r="I850" s="5">
        <v>0.6900000000000003</v>
      </c>
      <c r="J850" s="5">
        <v>9.459999999999999</v>
      </c>
      <c r="K850" s="5">
        <v>11.271523178807946</v>
      </c>
      <c r="L850" s="5">
        <v>11.87444444444445</v>
      </c>
      <c r="M850" s="5">
        <v>14.2</v>
      </c>
      <c r="N850" s="5">
        <v>54.184768211920556</v>
      </c>
      <c r="O850" s="5">
        <v>52.84555555555555</v>
      </c>
      <c r="P850" s="5">
        <v>57.669999999999995</v>
      </c>
      <c r="Q850" s="5">
        <v>1.3874172185430464</v>
      </c>
      <c r="R850" s="5">
        <v>2.0277777777777777</v>
      </c>
      <c r="S850" s="5">
        <v>2.7</v>
      </c>
      <c r="T850" s="5">
        <v>11.670198675496687</v>
      </c>
      <c r="U850" s="5">
        <v>14.006666666666662</v>
      </c>
      <c r="V850" s="5">
        <v>17.520000000000003</v>
      </c>
      <c r="W850" s="5">
        <v>191.23841059602648</v>
      </c>
      <c r="X850" s="5">
        <v>207.38888888888889</v>
      </c>
      <c r="Y850" s="5">
        <v>106.0</v>
      </c>
      <c r="Z850" s="5">
        <v>1.73</v>
      </c>
      <c r="AA850" s="5">
        <v>9.0</v>
      </c>
      <c r="AB850" s="5">
        <v>3.0</v>
      </c>
      <c r="AC850" s="5">
        <v>2.0</v>
      </c>
      <c r="AD850" s="5">
        <v>9.0</v>
      </c>
      <c r="AE850" s="5">
        <v>0.0</v>
      </c>
      <c r="AF850" s="5">
        <v>0.0</v>
      </c>
      <c r="AG850" s="5">
        <v>23.0</v>
      </c>
      <c r="AH850" s="5">
        <v>30812.58570934683</v>
      </c>
      <c r="AI850" s="5">
        <v>67040.0</v>
      </c>
      <c r="AJ850" s="5">
        <f t="shared" si="25"/>
        <v>118012581</v>
      </c>
      <c r="AK850" s="6">
        <v>1.25679E8</v>
      </c>
    </row>
    <row r="851" ht="16.5" customHeight="1">
      <c r="A851" s="7">
        <v>44681.0</v>
      </c>
      <c r="B851" s="8">
        <v>3.892052980132449</v>
      </c>
      <c r="C851" s="8">
        <v>6.666666666666665</v>
      </c>
      <c r="D851" s="8">
        <v>16.11</v>
      </c>
      <c r="E851" s="8">
        <v>9.58741721854304</v>
      </c>
      <c r="F851" s="8">
        <v>12.688888888888886</v>
      </c>
      <c r="G851" s="8">
        <v>22.75</v>
      </c>
      <c r="H851" s="8">
        <v>-1.6264900662251662</v>
      </c>
      <c r="I851" s="8">
        <v>0.8177777777777784</v>
      </c>
      <c r="J851" s="8">
        <v>9.529999999999998</v>
      </c>
      <c r="K851" s="8">
        <v>11.213907284768212</v>
      </c>
      <c r="L851" s="8">
        <v>11.871111111111118</v>
      </c>
      <c r="M851" s="8">
        <v>13.220000000000002</v>
      </c>
      <c r="N851" s="8">
        <v>54.28741721854308</v>
      </c>
      <c r="O851" s="8">
        <v>53.27555555555555</v>
      </c>
      <c r="P851" s="8">
        <v>61.25999999999999</v>
      </c>
      <c r="Q851" s="8">
        <v>1.4437086092715232</v>
      </c>
      <c r="R851" s="8">
        <v>2.1222222222222222</v>
      </c>
      <c r="S851" s="8">
        <v>3.55</v>
      </c>
      <c r="T851" s="8">
        <v>11.674834437086092</v>
      </c>
      <c r="U851" s="8">
        <v>13.969999999999997</v>
      </c>
      <c r="V851" s="8">
        <v>16.310000000000002</v>
      </c>
      <c r="W851" s="8">
        <v>195.17218543046357</v>
      </c>
      <c r="X851" s="8">
        <v>213.98888888888888</v>
      </c>
      <c r="Y851" s="8">
        <v>165.4</v>
      </c>
      <c r="Z851" s="8">
        <v>1.28</v>
      </c>
      <c r="AA851" s="8">
        <v>4.0</v>
      </c>
      <c r="AB851" s="8">
        <v>2.0</v>
      </c>
      <c r="AC851" s="8">
        <v>2.0</v>
      </c>
      <c r="AD851" s="8">
        <v>10.0</v>
      </c>
      <c r="AE851" s="8">
        <v>0.0</v>
      </c>
      <c r="AF851" s="8">
        <v>1.0</v>
      </c>
      <c r="AG851" s="8">
        <v>16.0</v>
      </c>
      <c r="AH851" s="8">
        <v>29432.1767629055</v>
      </c>
      <c r="AI851" s="8">
        <v>16960.0</v>
      </c>
      <c r="AJ851" s="8">
        <f t="shared" si="25"/>
        <v>27046580.4</v>
      </c>
      <c r="AK851" s="9">
        <v>2.88036E7</v>
      </c>
    </row>
    <row r="852" ht="16.5" customHeight="1">
      <c r="A852" s="4">
        <v>44682.0</v>
      </c>
      <c r="B852" s="5">
        <v>3.9476821192052967</v>
      </c>
      <c r="C852" s="5">
        <v>6.828888888888887</v>
      </c>
      <c r="D852" s="5">
        <v>15.74</v>
      </c>
      <c r="E852" s="5">
        <v>9.647682119205292</v>
      </c>
      <c r="F852" s="5">
        <v>12.825555555555553</v>
      </c>
      <c r="G852" s="5">
        <v>22.05</v>
      </c>
      <c r="H852" s="5">
        <v>-1.5788079470198682</v>
      </c>
      <c r="I852" s="5">
        <v>1.0111111111111115</v>
      </c>
      <c r="J852" s="5">
        <v>9.68</v>
      </c>
      <c r="K852" s="5">
        <v>11.226490066225166</v>
      </c>
      <c r="L852" s="5">
        <v>11.81444444444445</v>
      </c>
      <c r="M852" s="5">
        <v>12.370000000000001</v>
      </c>
      <c r="N852" s="5">
        <v>54.175496688741745</v>
      </c>
      <c r="O852" s="5">
        <v>53.55555555555554</v>
      </c>
      <c r="P852" s="5">
        <v>64.00999999999999</v>
      </c>
      <c r="Q852" s="5">
        <v>1.2980132450331126</v>
      </c>
      <c r="R852" s="5">
        <v>2.1222222222222222</v>
      </c>
      <c r="S852" s="5">
        <v>3.55</v>
      </c>
      <c r="T852" s="5">
        <v>11.769536423841059</v>
      </c>
      <c r="U852" s="5">
        <v>14.0</v>
      </c>
      <c r="V852" s="5">
        <v>15.59</v>
      </c>
      <c r="W852" s="5">
        <v>188.91390728476821</v>
      </c>
      <c r="X852" s="5">
        <v>213.98888888888888</v>
      </c>
      <c r="Y852" s="5">
        <v>165.4</v>
      </c>
      <c r="Z852" s="5">
        <v>0.0</v>
      </c>
      <c r="AA852" s="5"/>
      <c r="AB852" s="5"/>
      <c r="AC852" s="5"/>
      <c r="AD852" s="5"/>
      <c r="AE852" s="5"/>
      <c r="AF852" s="5"/>
      <c r="AG852" s="5"/>
      <c r="AH852" s="5">
        <v>0.0</v>
      </c>
      <c r="AI852" s="5">
        <v>0.0</v>
      </c>
      <c r="AJ852" s="5">
        <f t="shared" ref="AJ852:AJ882" si="26">AK852*0.945</f>
        <v>0</v>
      </c>
      <c r="AK852" s="6">
        <v>0.0</v>
      </c>
    </row>
    <row r="853" ht="16.5" customHeight="1">
      <c r="A853" s="7">
        <v>44683.0</v>
      </c>
      <c r="B853" s="8">
        <v>4.039072847682118</v>
      </c>
      <c r="C853" s="8">
        <v>7.005555555555555</v>
      </c>
      <c r="D853" s="8">
        <v>15.73</v>
      </c>
      <c r="E853" s="8">
        <v>9.760264900662246</v>
      </c>
      <c r="F853" s="8">
        <v>12.982222222222218</v>
      </c>
      <c r="G853" s="8">
        <v>21.87</v>
      </c>
      <c r="H853" s="8">
        <v>-1.5185430463576166</v>
      </c>
      <c r="I853" s="8">
        <v>1.1811111111111119</v>
      </c>
      <c r="J853" s="8">
        <v>9.61</v>
      </c>
      <c r="K853" s="8">
        <v>11.27880794701987</v>
      </c>
      <c r="L853" s="8">
        <v>11.801111111111117</v>
      </c>
      <c r="M853" s="8">
        <v>12.260000000000002</v>
      </c>
      <c r="N853" s="8">
        <v>54.159602649006644</v>
      </c>
      <c r="O853" s="8">
        <v>53.56444444444443</v>
      </c>
      <c r="P853" s="8">
        <v>63.63000000000001</v>
      </c>
      <c r="Q853" s="8">
        <v>1.2980132450331126</v>
      </c>
      <c r="R853" s="8">
        <v>2.1222222222222222</v>
      </c>
      <c r="S853" s="8">
        <v>3.55</v>
      </c>
      <c r="T853" s="8">
        <v>11.843708609271522</v>
      </c>
      <c r="U853" s="8">
        <v>14.098888888888887</v>
      </c>
      <c r="V853" s="8">
        <v>16.54</v>
      </c>
      <c r="W853" s="8">
        <v>188.91390728476821</v>
      </c>
      <c r="X853" s="8">
        <v>213.98888888888888</v>
      </c>
      <c r="Y853" s="8">
        <v>165.4</v>
      </c>
      <c r="Z853" s="8">
        <v>1.61</v>
      </c>
      <c r="AA853" s="8">
        <v>14.0</v>
      </c>
      <c r="AB853" s="8">
        <v>9.0</v>
      </c>
      <c r="AC853" s="8">
        <v>4.0</v>
      </c>
      <c r="AD853" s="8">
        <v>16.0</v>
      </c>
      <c r="AE853" s="8">
        <v>0.0</v>
      </c>
      <c r="AF853" s="8">
        <v>0.0</v>
      </c>
      <c r="AG853" s="8">
        <v>37.0</v>
      </c>
      <c r="AH853" s="8">
        <v>36362.89354531319</v>
      </c>
      <c r="AI853" s="8">
        <v>130250.0</v>
      </c>
      <c r="AJ853" s="8">
        <f t="shared" si="26"/>
        <v>258322176</v>
      </c>
      <c r="AK853" s="9">
        <v>2.733568E8</v>
      </c>
    </row>
    <row r="854" ht="16.5" customHeight="1">
      <c r="A854" s="4">
        <v>44684.0</v>
      </c>
      <c r="B854" s="5">
        <v>4.115894039735099</v>
      </c>
      <c r="C854" s="5">
        <v>7.149999999999999</v>
      </c>
      <c r="D854" s="5">
        <v>15.309999999999999</v>
      </c>
      <c r="E854" s="5">
        <v>9.844370860927148</v>
      </c>
      <c r="F854" s="5">
        <v>13.17444444444444</v>
      </c>
      <c r="G854" s="5">
        <v>21.220000000000002</v>
      </c>
      <c r="H854" s="5">
        <v>-1.453642384105961</v>
      </c>
      <c r="I854" s="5">
        <v>1.2877777777777786</v>
      </c>
      <c r="J854" s="5">
        <v>9.610000000000001</v>
      </c>
      <c r="K854" s="5">
        <v>11.298013245033115</v>
      </c>
      <c r="L854" s="5">
        <v>11.886666666666674</v>
      </c>
      <c r="M854" s="5">
        <v>11.610000000000003</v>
      </c>
      <c r="N854" s="5">
        <v>54.22119205298016</v>
      </c>
      <c r="O854" s="5">
        <v>53.489999999999995</v>
      </c>
      <c r="P854" s="5">
        <v>63.02999999999999</v>
      </c>
      <c r="Q854" s="5">
        <v>1.294701986754967</v>
      </c>
      <c r="R854" s="5">
        <v>2.1166666666666667</v>
      </c>
      <c r="S854" s="5">
        <v>3.55</v>
      </c>
      <c r="T854" s="5">
        <v>11.903311258278142</v>
      </c>
      <c r="U854" s="5">
        <v>14.248888888888885</v>
      </c>
      <c r="V854" s="5">
        <v>17.220000000000002</v>
      </c>
      <c r="W854" s="5">
        <v>188.91390728476821</v>
      </c>
      <c r="X854" s="5">
        <v>202.9777777777778</v>
      </c>
      <c r="Y854" s="5">
        <v>165.4</v>
      </c>
      <c r="Z854" s="5">
        <v>1.64</v>
      </c>
      <c r="AA854" s="5">
        <v>12.0</v>
      </c>
      <c r="AB854" s="5">
        <v>5.0</v>
      </c>
      <c r="AC854" s="5">
        <v>3.0</v>
      </c>
      <c r="AD854" s="5">
        <v>12.0</v>
      </c>
      <c r="AE854" s="5">
        <v>0.0</v>
      </c>
      <c r="AF854" s="5">
        <v>1.0</v>
      </c>
      <c r="AG854" s="5">
        <v>30.0</v>
      </c>
      <c r="AH854" s="5">
        <v>32924.11328159842</v>
      </c>
      <c r="AI854" s="5">
        <v>59070.0</v>
      </c>
      <c r="AJ854" s="5">
        <f t="shared" si="26"/>
        <v>116191435.5</v>
      </c>
      <c r="AK854" s="6">
        <v>1.229539E8</v>
      </c>
    </row>
    <row r="855" ht="16.5" customHeight="1">
      <c r="A855" s="7">
        <v>44685.0</v>
      </c>
      <c r="B855" s="8">
        <v>4.184105960264899</v>
      </c>
      <c r="C855" s="8">
        <v>7.309999999999999</v>
      </c>
      <c r="D855" s="8">
        <v>14.8</v>
      </c>
      <c r="E855" s="8">
        <v>9.948344370860921</v>
      </c>
      <c r="F855" s="8">
        <v>13.401111111111108</v>
      </c>
      <c r="G855" s="8">
        <v>20.970000000000002</v>
      </c>
      <c r="H855" s="8">
        <v>-1.4258278145695373</v>
      </c>
      <c r="I855" s="8">
        <v>1.3722222222222225</v>
      </c>
      <c r="J855" s="8">
        <v>8.71</v>
      </c>
      <c r="K855" s="8">
        <v>11.374172185430464</v>
      </c>
      <c r="L855" s="8">
        <v>12.028888888888895</v>
      </c>
      <c r="M855" s="8">
        <v>12.260000000000002</v>
      </c>
      <c r="N855" s="8">
        <v>54.249668874172194</v>
      </c>
      <c r="O855" s="8">
        <v>53.568888888888864</v>
      </c>
      <c r="P855" s="8">
        <v>63.25</v>
      </c>
      <c r="Q855" s="8">
        <v>1.281456953642384</v>
      </c>
      <c r="R855" s="8">
        <v>2.1166666666666667</v>
      </c>
      <c r="S855" s="8">
        <v>3.55</v>
      </c>
      <c r="T855" s="8">
        <v>11.994701986754965</v>
      </c>
      <c r="U855" s="8">
        <v>14.368888888888886</v>
      </c>
      <c r="V855" s="8">
        <v>17.729999999999997</v>
      </c>
      <c r="W855" s="8">
        <v>186.80794701986756</v>
      </c>
      <c r="X855" s="8">
        <v>199.84444444444443</v>
      </c>
      <c r="Y855" s="8">
        <v>165.4</v>
      </c>
      <c r="Z855" s="8">
        <v>1.64</v>
      </c>
      <c r="AA855" s="8">
        <v>11.0</v>
      </c>
      <c r="AB855" s="8">
        <v>5.0</v>
      </c>
      <c r="AC855" s="8">
        <v>4.0</v>
      </c>
      <c r="AD855" s="8">
        <v>12.0</v>
      </c>
      <c r="AE855" s="8">
        <v>0.0</v>
      </c>
      <c r="AF855" s="8">
        <v>0.0</v>
      </c>
      <c r="AG855" s="8">
        <v>31.0</v>
      </c>
      <c r="AH855" s="8">
        <v>31496.11468004893</v>
      </c>
      <c r="AI855" s="8">
        <v>71300.0</v>
      </c>
      <c r="AJ855" s="8">
        <f t="shared" si="26"/>
        <v>136876446</v>
      </c>
      <c r="AK855" s="9">
        <v>1.448428E8</v>
      </c>
    </row>
    <row r="856" ht="16.5" customHeight="1">
      <c r="A856" s="4">
        <v>44686.0</v>
      </c>
      <c r="B856" s="5">
        <v>4.285430463576159</v>
      </c>
      <c r="C856" s="5">
        <v>7.525555555555554</v>
      </c>
      <c r="D856" s="5">
        <v>14.719999999999999</v>
      </c>
      <c r="E856" s="5">
        <v>10.080794701986749</v>
      </c>
      <c r="F856" s="5">
        <v>13.676666666666662</v>
      </c>
      <c r="G856" s="5">
        <v>20.81</v>
      </c>
      <c r="H856" s="5">
        <v>-1.3675496688741728</v>
      </c>
      <c r="I856" s="5">
        <v>1.504444444444445</v>
      </c>
      <c r="J856" s="5">
        <v>8.55</v>
      </c>
      <c r="K856" s="5">
        <v>11.448344370860928</v>
      </c>
      <c r="L856" s="5">
        <v>12.17222222222223</v>
      </c>
      <c r="M856" s="5">
        <v>12.26</v>
      </c>
      <c r="N856" s="5">
        <v>54.24569536423842</v>
      </c>
      <c r="O856" s="5">
        <v>53.585555555555544</v>
      </c>
      <c r="P856" s="5">
        <v>61.86</v>
      </c>
      <c r="Q856" s="5">
        <v>1.281456953642384</v>
      </c>
      <c r="R856" s="5">
        <v>2.1166666666666667</v>
      </c>
      <c r="S856" s="5">
        <v>3.55</v>
      </c>
      <c r="T856" s="5">
        <v>12.094701986754965</v>
      </c>
      <c r="U856" s="5">
        <v>14.482222222222221</v>
      </c>
      <c r="V856" s="5">
        <v>17.89</v>
      </c>
      <c r="W856" s="5">
        <v>186.80794701986756</v>
      </c>
      <c r="X856" s="5">
        <v>199.84444444444443</v>
      </c>
      <c r="Y856" s="5">
        <v>164.0</v>
      </c>
      <c r="Z856" s="5">
        <v>1.66</v>
      </c>
      <c r="AA856" s="5">
        <v>12.0</v>
      </c>
      <c r="AB856" s="5">
        <v>5.0</v>
      </c>
      <c r="AC856" s="5">
        <v>2.0</v>
      </c>
      <c r="AD856" s="5">
        <v>9.0</v>
      </c>
      <c r="AE856" s="5">
        <v>0.0</v>
      </c>
      <c r="AF856" s="5">
        <v>2.0</v>
      </c>
      <c r="AG856" s="5">
        <v>25.0</v>
      </c>
      <c r="AH856" s="5">
        <v>29638.30640311784</v>
      </c>
      <c r="AI856" s="5">
        <v>58135.0</v>
      </c>
      <c r="AJ856" s="5">
        <f t="shared" si="26"/>
        <v>101154501</v>
      </c>
      <c r="AK856" s="6">
        <v>1.070418E8</v>
      </c>
    </row>
    <row r="857" ht="16.5" customHeight="1">
      <c r="A857" s="7">
        <v>44687.0</v>
      </c>
      <c r="B857" s="8">
        <v>4.398675496688742</v>
      </c>
      <c r="C857" s="8">
        <v>7.77</v>
      </c>
      <c r="D857" s="8">
        <v>14.559999999999999</v>
      </c>
      <c r="E857" s="8">
        <v>10.196688741721847</v>
      </c>
      <c r="F857" s="8">
        <v>13.978888888888882</v>
      </c>
      <c r="G857" s="8">
        <v>20.91</v>
      </c>
      <c r="H857" s="8">
        <v>-1.2788079470198686</v>
      </c>
      <c r="I857" s="8">
        <v>1.6733333333333342</v>
      </c>
      <c r="J857" s="8">
        <v>7.989999999999999</v>
      </c>
      <c r="K857" s="8">
        <v>11.475496688741723</v>
      </c>
      <c r="L857" s="8">
        <v>12.305555555555562</v>
      </c>
      <c r="M857" s="8">
        <v>12.919999999999998</v>
      </c>
      <c r="N857" s="8">
        <v>54.11125827814571</v>
      </c>
      <c r="O857" s="8">
        <v>53.6822222222222</v>
      </c>
      <c r="P857" s="8">
        <v>60.75</v>
      </c>
      <c r="Q857" s="8">
        <v>1.281456953642384</v>
      </c>
      <c r="R857" s="8">
        <v>2.1166666666666667</v>
      </c>
      <c r="S857" s="8">
        <v>3.45</v>
      </c>
      <c r="T857" s="8">
        <v>12.197350993377482</v>
      </c>
      <c r="U857" s="8">
        <v>14.605555555555556</v>
      </c>
      <c r="V857" s="8">
        <v>18.799999999999997</v>
      </c>
      <c r="W857" s="8">
        <v>186.78807947019868</v>
      </c>
      <c r="X857" s="8">
        <v>199.23333333333332</v>
      </c>
      <c r="Y857" s="8">
        <v>161.4</v>
      </c>
      <c r="Z857" s="8">
        <v>2.42</v>
      </c>
      <c r="AA857" s="8">
        <v>13.0</v>
      </c>
      <c r="AB857" s="8">
        <v>7.0</v>
      </c>
      <c r="AC857" s="8">
        <v>3.0</v>
      </c>
      <c r="AD857" s="8">
        <v>9.0</v>
      </c>
      <c r="AE857" s="8">
        <v>0.0</v>
      </c>
      <c r="AF857" s="8">
        <v>0.0</v>
      </c>
      <c r="AG857" s="8">
        <v>31.0</v>
      </c>
      <c r="AH857" s="8">
        <v>29676.88567772556</v>
      </c>
      <c r="AI857" s="8">
        <v>42520.0</v>
      </c>
      <c r="AJ857" s="8">
        <f t="shared" si="26"/>
        <v>90948501</v>
      </c>
      <c r="AK857" s="9">
        <v>9.62418E7</v>
      </c>
    </row>
    <row r="858" ht="16.5" customHeight="1">
      <c r="A858" s="4">
        <v>44688.0</v>
      </c>
      <c r="B858" s="5">
        <v>4.49867549668874</v>
      </c>
      <c r="C858" s="5">
        <v>8.047777777777776</v>
      </c>
      <c r="D858" s="5">
        <v>14.65</v>
      </c>
      <c r="E858" s="5">
        <v>10.292052980132445</v>
      </c>
      <c r="F858" s="5">
        <v>14.29555555555555</v>
      </c>
      <c r="G858" s="5">
        <v>21.26</v>
      </c>
      <c r="H858" s="5">
        <v>-1.1953642384105967</v>
      </c>
      <c r="I858" s="5">
        <v>1.8822222222222227</v>
      </c>
      <c r="J858" s="5">
        <v>7.51</v>
      </c>
      <c r="K858" s="5">
        <v>11.48741721854305</v>
      </c>
      <c r="L858" s="5">
        <v>12.41333333333334</v>
      </c>
      <c r="M858" s="5">
        <v>13.75</v>
      </c>
      <c r="N858" s="5">
        <v>54.02251655629141</v>
      </c>
      <c r="O858" s="5">
        <v>53.8522222222222</v>
      </c>
      <c r="P858" s="5">
        <v>58.2</v>
      </c>
      <c r="Q858" s="5">
        <v>1.281456953642384</v>
      </c>
      <c r="R858" s="5">
        <v>2.1166666666666667</v>
      </c>
      <c r="S858" s="5">
        <v>0.85</v>
      </c>
      <c r="T858" s="5">
        <v>12.295364238410592</v>
      </c>
      <c r="U858" s="5">
        <v>14.727777777777776</v>
      </c>
      <c r="V858" s="5">
        <v>20.119999999999997</v>
      </c>
      <c r="W858" s="5">
        <v>186.47682119205297</v>
      </c>
      <c r="X858" s="5">
        <v>199.23333333333332</v>
      </c>
      <c r="Y858" s="5">
        <v>59.4</v>
      </c>
      <c r="Z858" s="5">
        <v>2.99</v>
      </c>
      <c r="AA858" s="5">
        <v>5.0</v>
      </c>
      <c r="AB858" s="5">
        <v>3.0</v>
      </c>
      <c r="AC858" s="5">
        <v>0.0</v>
      </c>
      <c r="AD858" s="5">
        <v>0.0</v>
      </c>
      <c r="AE858" s="5">
        <v>0.0</v>
      </c>
      <c r="AF858" s="5">
        <v>0.0</v>
      </c>
      <c r="AG858" s="5">
        <v>6.0</v>
      </c>
      <c r="AH858" s="5">
        <v>29277.37146239369</v>
      </c>
      <c r="AI858" s="5">
        <v>6260.0</v>
      </c>
      <c r="AJ858" s="5">
        <f t="shared" si="26"/>
        <v>15946969.5</v>
      </c>
      <c r="AK858" s="6">
        <v>1.68751E7</v>
      </c>
    </row>
    <row r="859" ht="16.5" customHeight="1">
      <c r="A859" s="7">
        <v>44689.0</v>
      </c>
      <c r="B859" s="8">
        <v>4.582119205298012</v>
      </c>
      <c r="C859" s="8">
        <v>8.285555555555554</v>
      </c>
      <c r="D859" s="8">
        <v>14.76</v>
      </c>
      <c r="E859" s="8">
        <v>10.358940397350988</v>
      </c>
      <c r="F859" s="8">
        <v>14.54333333333333</v>
      </c>
      <c r="G859" s="8">
        <v>21.43</v>
      </c>
      <c r="H859" s="8">
        <v>-1.1119205298013253</v>
      </c>
      <c r="I859" s="8">
        <v>2.086666666666667</v>
      </c>
      <c r="J859" s="8">
        <v>7.590000000000001</v>
      </c>
      <c r="K859" s="8">
        <v>11.470860927152318</v>
      </c>
      <c r="L859" s="8">
        <v>12.45666666666667</v>
      </c>
      <c r="M859" s="8">
        <v>13.84</v>
      </c>
      <c r="N859" s="8">
        <v>53.96821192052982</v>
      </c>
      <c r="O859" s="8">
        <v>54.0722222222222</v>
      </c>
      <c r="P859" s="8">
        <v>58.660000000000004</v>
      </c>
      <c r="Q859" s="8">
        <v>1.281456953642384</v>
      </c>
      <c r="R859" s="8">
        <v>2.1166666666666667</v>
      </c>
      <c r="S859" s="8">
        <v>0.85</v>
      </c>
      <c r="T859" s="8">
        <v>12.349668874172183</v>
      </c>
      <c r="U859" s="8">
        <v>14.764444444444441</v>
      </c>
      <c r="V859" s="8">
        <v>19.79</v>
      </c>
      <c r="W859" s="8">
        <v>185.81456953642385</v>
      </c>
      <c r="X859" s="8">
        <v>199.23333333333332</v>
      </c>
      <c r="Y859" s="8">
        <v>59.4</v>
      </c>
      <c r="Z859" s="8">
        <v>0.0</v>
      </c>
      <c r="AA859" s="8"/>
      <c r="AB859" s="8"/>
      <c r="AC859" s="8"/>
      <c r="AD859" s="8"/>
      <c r="AE859" s="8"/>
      <c r="AF859" s="8"/>
      <c r="AG859" s="8"/>
      <c r="AH859" s="8">
        <v>0.0</v>
      </c>
      <c r="AI859" s="8">
        <v>0.0</v>
      </c>
      <c r="AJ859" s="8">
        <f t="shared" si="26"/>
        <v>0</v>
      </c>
      <c r="AK859" s="9">
        <v>0.0</v>
      </c>
    </row>
    <row r="860" ht="16.5" customHeight="1">
      <c r="A860" s="4">
        <v>44690.0</v>
      </c>
      <c r="B860" s="5">
        <v>4.641059602649006</v>
      </c>
      <c r="C860" s="5">
        <v>8.459999999999999</v>
      </c>
      <c r="D860" s="5">
        <v>14.610000000000003</v>
      </c>
      <c r="E860" s="5">
        <v>10.401986754966881</v>
      </c>
      <c r="F860" s="5">
        <v>14.722222222222218</v>
      </c>
      <c r="G860" s="5">
        <v>21.04</v>
      </c>
      <c r="H860" s="5">
        <v>-1.0609271523178814</v>
      </c>
      <c r="I860" s="5">
        <v>2.261111111111112</v>
      </c>
      <c r="J860" s="5">
        <v>7.49</v>
      </c>
      <c r="K860" s="5">
        <v>11.462913907284767</v>
      </c>
      <c r="L860" s="5">
        <v>12.461111111111114</v>
      </c>
      <c r="M860" s="5">
        <v>13.55</v>
      </c>
      <c r="N860" s="5">
        <v>53.88079470198677</v>
      </c>
      <c r="O860" s="5">
        <v>54.305555555555536</v>
      </c>
      <c r="P860" s="5">
        <v>57.96999999999999</v>
      </c>
      <c r="Q860" s="5">
        <v>1.281456953642384</v>
      </c>
      <c r="R860" s="5">
        <v>2.1166666666666667</v>
      </c>
      <c r="S860" s="5">
        <v>0.85</v>
      </c>
      <c r="T860" s="5">
        <v>12.373509933774832</v>
      </c>
      <c r="U860" s="5">
        <v>14.811111111111112</v>
      </c>
      <c r="V860" s="5">
        <v>19.05</v>
      </c>
      <c r="W860" s="5">
        <v>184.17880794701986</v>
      </c>
      <c r="X860" s="5">
        <v>200.3</v>
      </c>
      <c r="Y860" s="5">
        <v>69.0</v>
      </c>
      <c r="Z860" s="5">
        <v>1.95</v>
      </c>
      <c r="AA860" s="5">
        <v>15.0</v>
      </c>
      <c r="AB860" s="5">
        <v>5.0</v>
      </c>
      <c r="AC860" s="5">
        <v>2.0</v>
      </c>
      <c r="AD860" s="5">
        <v>9.0</v>
      </c>
      <c r="AE860" s="5">
        <v>0.0</v>
      </c>
      <c r="AF860" s="5">
        <v>0.0</v>
      </c>
      <c r="AG860" s="5">
        <v>29.0</v>
      </c>
      <c r="AH860" s="5">
        <v>29529.94433278147</v>
      </c>
      <c r="AI860" s="5">
        <v>49590.0</v>
      </c>
      <c r="AJ860" s="5">
        <f t="shared" si="26"/>
        <v>102587782.5</v>
      </c>
      <c r="AK860" s="6">
        <v>1.085585E8</v>
      </c>
    </row>
    <row r="861" ht="16.5" customHeight="1">
      <c r="A861" s="7">
        <v>44691.0</v>
      </c>
      <c r="B861" s="8">
        <v>4.711258278145695</v>
      </c>
      <c r="C861" s="8">
        <v>8.64222222222222</v>
      </c>
      <c r="D861" s="8">
        <v>15.070000000000002</v>
      </c>
      <c r="E861" s="8">
        <v>10.489403973509928</v>
      </c>
      <c r="F861" s="8">
        <v>14.929999999999996</v>
      </c>
      <c r="G861" s="8">
        <v>22.04</v>
      </c>
      <c r="H861" s="8">
        <v>-0.9894039735099344</v>
      </c>
      <c r="I861" s="8">
        <v>2.4466666666666677</v>
      </c>
      <c r="J861" s="8">
        <v>7.74</v>
      </c>
      <c r="K861" s="8">
        <v>11.478807947019865</v>
      </c>
      <c r="L861" s="8">
        <v>12.483333333333336</v>
      </c>
      <c r="M861" s="8">
        <v>14.300000000000002</v>
      </c>
      <c r="N861" s="8">
        <v>53.70397350993379</v>
      </c>
      <c r="O861" s="8">
        <v>54.44666666666665</v>
      </c>
      <c r="P861" s="8">
        <v>55.970000000000006</v>
      </c>
      <c r="Q861" s="8">
        <v>1.2880794701986755</v>
      </c>
      <c r="R861" s="8">
        <v>2.1277777777777778</v>
      </c>
      <c r="S861" s="8">
        <v>0.1</v>
      </c>
      <c r="T861" s="8">
        <v>12.501324503311258</v>
      </c>
      <c r="U861" s="8">
        <v>14.975555555555555</v>
      </c>
      <c r="V861" s="8">
        <v>20.580000000000002</v>
      </c>
      <c r="W861" s="8">
        <v>186.98675496688742</v>
      </c>
      <c r="X861" s="8">
        <v>207.15555555555557</v>
      </c>
      <c r="Y861" s="8">
        <v>71.3</v>
      </c>
      <c r="Z861" s="8">
        <v>1.32</v>
      </c>
      <c r="AA861" s="8">
        <v>8.0</v>
      </c>
      <c r="AB861" s="8">
        <v>6.0</v>
      </c>
      <c r="AC861" s="8">
        <v>5.0</v>
      </c>
      <c r="AD861" s="8">
        <v>20.0</v>
      </c>
      <c r="AE861" s="8">
        <v>0.0</v>
      </c>
      <c r="AF861" s="8">
        <v>0.0</v>
      </c>
      <c r="AG861" s="8">
        <v>38.0</v>
      </c>
      <c r="AH861" s="8">
        <v>36090.29508028497</v>
      </c>
      <c r="AI861" s="8">
        <v>61270.0</v>
      </c>
      <c r="AJ861" s="8">
        <f t="shared" si="26"/>
        <v>123913739.3</v>
      </c>
      <c r="AK861" s="9">
        <v>1.3112565E8</v>
      </c>
    </row>
    <row r="862" ht="16.5" customHeight="1">
      <c r="A862" s="4">
        <v>44692.0</v>
      </c>
      <c r="B862" s="5">
        <v>4.76887417218543</v>
      </c>
      <c r="C862" s="5">
        <v>8.81333333333333</v>
      </c>
      <c r="D862" s="5">
        <v>15.36</v>
      </c>
      <c r="E862" s="5">
        <v>10.58079470198675</v>
      </c>
      <c r="F862" s="5">
        <v>15.11444444444444</v>
      </c>
      <c r="G862" s="5">
        <v>22.759999999999998</v>
      </c>
      <c r="H862" s="5">
        <v>-0.9516556291390738</v>
      </c>
      <c r="I862" s="5">
        <v>2.6088888888888895</v>
      </c>
      <c r="J862" s="5">
        <v>7.56</v>
      </c>
      <c r="K862" s="5">
        <v>11.532450331125826</v>
      </c>
      <c r="L862" s="5">
        <v>12.505555555555556</v>
      </c>
      <c r="M862" s="5">
        <v>15.2</v>
      </c>
      <c r="N862" s="5">
        <v>53.45827814569538</v>
      </c>
      <c r="O862" s="5">
        <v>54.42555555555555</v>
      </c>
      <c r="P862" s="5">
        <v>54.129999999999995</v>
      </c>
      <c r="Q862" s="5">
        <v>1.2880794701986755</v>
      </c>
      <c r="R862" s="5">
        <v>2.1277777777777778</v>
      </c>
      <c r="S862" s="5">
        <v>0.1</v>
      </c>
      <c r="T862" s="5">
        <v>12.62913907284768</v>
      </c>
      <c r="U862" s="5">
        <v>15.104444444444445</v>
      </c>
      <c r="V862" s="5">
        <v>21.450000000000003</v>
      </c>
      <c r="W862" s="5">
        <v>183.42384105960264</v>
      </c>
      <c r="X862" s="5">
        <v>207.15555555555557</v>
      </c>
      <c r="Y862" s="5">
        <v>71.3</v>
      </c>
      <c r="Z862" s="5">
        <v>1.71</v>
      </c>
      <c r="AA862" s="5">
        <v>10.0</v>
      </c>
      <c r="AB862" s="5">
        <v>8.0</v>
      </c>
      <c r="AC862" s="5">
        <v>4.0</v>
      </c>
      <c r="AD862" s="5">
        <v>16.0</v>
      </c>
      <c r="AE862" s="5">
        <v>0.0</v>
      </c>
      <c r="AF862" s="5">
        <v>0.0</v>
      </c>
      <c r="AG862" s="5">
        <v>38.0</v>
      </c>
      <c r="AH862" s="5">
        <v>34332.96230999995</v>
      </c>
      <c r="AI862" s="5">
        <v>42640.0</v>
      </c>
      <c r="AJ862" s="5">
        <f t="shared" si="26"/>
        <v>90310059</v>
      </c>
      <c r="AK862" s="6">
        <v>9.55662E7</v>
      </c>
    </row>
    <row r="863" ht="16.5" customHeight="1">
      <c r="A863" s="7">
        <v>44693.0</v>
      </c>
      <c r="B863" s="8">
        <v>4.839735099337747</v>
      </c>
      <c r="C863" s="8">
        <v>8.984444444444442</v>
      </c>
      <c r="D863" s="8">
        <v>15.849999999999998</v>
      </c>
      <c r="E863" s="8">
        <v>10.675496688741717</v>
      </c>
      <c r="F863" s="8">
        <v>15.30777777777777</v>
      </c>
      <c r="G863" s="8">
        <v>23.54</v>
      </c>
      <c r="H863" s="8">
        <v>-0.9145695364238418</v>
      </c>
      <c r="I863" s="8">
        <v>2.724444444444445</v>
      </c>
      <c r="J863" s="8">
        <v>7.8199999999999985</v>
      </c>
      <c r="K863" s="8">
        <v>11.590066225165563</v>
      </c>
      <c r="L863" s="8">
        <v>12.583333333333334</v>
      </c>
      <c r="M863" s="8">
        <v>15.719999999999999</v>
      </c>
      <c r="N863" s="8">
        <v>53.321192052980145</v>
      </c>
      <c r="O863" s="8">
        <v>54.58444444444443</v>
      </c>
      <c r="P863" s="8">
        <v>55.010000000000005</v>
      </c>
      <c r="Q863" s="8">
        <v>1.2880794701986755</v>
      </c>
      <c r="R863" s="8">
        <v>2.1277777777777778</v>
      </c>
      <c r="S863" s="8">
        <v>0.1</v>
      </c>
      <c r="T863" s="8">
        <v>12.720529801324501</v>
      </c>
      <c r="U863" s="8">
        <v>15.187777777777779</v>
      </c>
      <c r="V863" s="8">
        <v>21.300000000000004</v>
      </c>
      <c r="W863" s="8">
        <v>183.42384105960264</v>
      </c>
      <c r="X863" s="8">
        <v>207.15555555555557</v>
      </c>
      <c r="Y863" s="8">
        <v>71.3</v>
      </c>
      <c r="Z863" s="8">
        <v>1.4</v>
      </c>
      <c r="AA863" s="8">
        <v>4.0</v>
      </c>
      <c r="AB863" s="8">
        <v>5.0</v>
      </c>
      <c r="AC863" s="8">
        <v>2.0</v>
      </c>
      <c r="AD863" s="8">
        <v>9.0</v>
      </c>
      <c r="AE863" s="8">
        <v>0.0</v>
      </c>
      <c r="AF863" s="8">
        <v>0.0</v>
      </c>
      <c r="AG863" s="8">
        <v>20.0</v>
      </c>
      <c r="AH863" s="8">
        <v>36700.14565237764</v>
      </c>
      <c r="AI863" s="8">
        <v>47470.0</v>
      </c>
      <c r="AJ863" s="8">
        <f t="shared" si="26"/>
        <v>88784167.5</v>
      </c>
      <c r="AK863" s="9">
        <v>9.39515E7</v>
      </c>
    </row>
    <row r="864" ht="16.5" customHeight="1">
      <c r="A864" s="4">
        <v>44694.0</v>
      </c>
      <c r="B864" s="5">
        <v>4.943046357615893</v>
      </c>
      <c r="C864" s="5">
        <v>9.189999999999998</v>
      </c>
      <c r="D864" s="5">
        <v>16.689999999999998</v>
      </c>
      <c r="E864" s="5">
        <v>10.792052980132446</v>
      </c>
      <c r="F864" s="5">
        <v>15.491111111111104</v>
      </c>
      <c r="G864" s="5">
        <v>24.36</v>
      </c>
      <c r="H864" s="5">
        <v>-0.7993377483443717</v>
      </c>
      <c r="I864" s="5">
        <v>2.954444444444445</v>
      </c>
      <c r="J864" s="5">
        <v>8.690000000000001</v>
      </c>
      <c r="K864" s="5">
        <v>11.59139072847682</v>
      </c>
      <c r="L864" s="5">
        <v>12.536666666666665</v>
      </c>
      <c r="M864" s="5">
        <v>15.669999999999998</v>
      </c>
      <c r="N864" s="5">
        <v>53.40000000000001</v>
      </c>
      <c r="O864" s="5">
        <v>54.78777777777776</v>
      </c>
      <c r="P864" s="5">
        <v>55.410000000000004</v>
      </c>
      <c r="Q864" s="5">
        <v>1.2880794701986755</v>
      </c>
      <c r="R864" s="5">
        <v>2.1277777777777778</v>
      </c>
      <c r="S864" s="5">
        <v>0.1</v>
      </c>
      <c r="T864" s="5">
        <v>12.771523178807945</v>
      </c>
      <c r="U864" s="5">
        <v>15.204444444444446</v>
      </c>
      <c r="V864" s="5">
        <v>20.84</v>
      </c>
      <c r="W864" s="5">
        <v>183.42384105960264</v>
      </c>
      <c r="X864" s="5">
        <v>206.67777777777778</v>
      </c>
      <c r="Y864" s="5">
        <v>71.3</v>
      </c>
      <c r="Z864" s="5">
        <v>1.83</v>
      </c>
      <c r="AA864" s="5">
        <v>7.0</v>
      </c>
      <c r="AB864" s="5">
        <v>5.0</v>
      </c>
      <c r="AC864" s="5">
        <v>3.0</v>
      </c>
      <c r="AD864" s="5">
        <v>14.0</v>
      </c>
      <c r="AE864" s="5">
        <v>0.0</v>
      </c>
      <c r="AF864" s="5">
        <v>0.0</v>
      </c>
      <c r="AG864" s="5">
        <v>29.0</v>
      </c>
      <c r="AH864" s="5">
        <v>34024.70781379029</v>
      </c>
      <c r="AI864" s="5">
        <v>29890.0</v>
      </c>
      <c r="AJ864" s="5">
        <f t="shared" si="26"/>
        <v>53748481.5</v>
      </c>
      <c r="AK864" s="6">
        <v>5.68767E7</v>
      </c>
    </row>
    <row r="865" ht="16.5" customHeight="1">
      <c r="A865" s="7">
        <v>44695.0</v>
      </c>
      <c r="B865" s="8">
        <v>5.058940397350993</v>
      </c>
      <c r="C865" s="8">
        <v>9.327777777777776</v>
      </c>
      <c r="D865" s="8">
        <v>17.02</v>
      </c>
      <c r="E865" s="8">
        <v>10.898013245033109</v>
      </c>
      <c r="F865" s="8">
        <v>15.59555555555555</v>
      </c>
      <c r="G865" s="8">
        <v>24.160000000000004</v>
      </c>
      <c r="H865" s="8">
        <v>-0.6701986754966893</v>
      </c>
      <c r="I865" s="8">
        <v>3.1255555555555556</v>
      </c>
      <c r="J865" s="8">
        <v>9.67</v>
      </c>
      <c r="K865" s="8">
        <v>11.568211920529802</v>
      </c>
      <c r="L865" s="8">
        <v>12.469999999999999</v>
      </c>
      <c r="M865" s="8">
        <v>14.489999999999998</v>
      </c>
      <c r="N865" s="8">
        <v>53.68874172185431</v>
      </c>
      <c r="O865" s="8">
        <v>55.21777777777777</v>
      </c>
      <c r="P865" s="8">
        <v>57.69</v>
      </c>
      <c r="Q865" s="8">
        <v>1.2980132450331126</v>
      </c>
      <c r="R865" s="8">
        <v>2.1444444444444444</v>
      </c>
      <c r="S865" s="8">
        <v>0.25</v>
      </c>
      <c r="T865" s="8">
        <v>12.748344370860925</v>
      </c>
      <c r="U865" s="8">
        <v>15.125555555555557</v>
      </c>
      <c r="V865" s="8">
        <v>19.1</v>
      </c>
      <c r="W865" s="8">
        <v>187.11258278145695</v>
      </c>
      <c r="X865" s="8">
        <v>212.86666666666667</v>
      </c>
      <c r="Y865" s="8">
        <v>127.0</v>
      </c>
      <c r="Z865" s="8">
        <v>3.0</v>
      </c>
      <c r="AA865" s="8">
        <v>2.0</v>
      </c>
      <c r="AB865" s="8">
        <v>0.0</v>
      </c>
      <c r="AC865" s="8">
        <v>0.0</v>
      </c>
      <c r="AD865" s="8">
        <v>0.0</v>
      </c>
      <c r="AE865" s="8">
        <v>0.0</v>
      </c>
      <c r="AF865" s="8">
        <v>0.0</v>
      </c>
      <c r="AG865" s="8">
        <v>2.0</v>
      </c>
      <c r="AH865" s="8">
        <v>34051.32275132275</v>
      </c>
      <c r="AI865" s="8">
        <v>4050.0</v>
      </c>
      <c r="AJ865" s="8">
        <f t="shared" si="26"/>
        <v>9093924</v>
      </c>
      <c r="AK865" s="9">
        <v>9623200.0</v>
      </c>
    </row>
    <row r="866" ht="16.5" customHeight="1">
      <c r="A866" s="4">
        <v>44696.0</v>
      </c>
      <c r="B866" s="5">
        <v>5.158940397350992</v>
      </c>
      <c r="C866" s="5">
        <v>9.457777777777777</v>
      </c>
      <c r="D866" s="5">
        <v>16.89</v>
      </c>
      <c r="E866" s="5">
        <v>10.992052980132446</v>
      </c>
      <c r="F866" s="5">
        <v>15.715555555555548</v>
      </c>
      <c r="G866" s="5">
        <v>23.650000000000002</v>
      </c>
      <c r="H866" s="5">
        <v>-0.5688741721854306</v>
      </c>
      <c r="I866" s="5">
        <v>3.227777777777778</v>
      </c>
      <c r="J866" s="5">
        <v>9.870000000000001</v>
      </c>
      <c r="K866" s="5">
        <v>11.56092715231788</v>
      </c>
      <c r="L866" s="5">
        <v>12.487777777777776</v>
      </c>
      <c r="M866" s="5">
        <v>13.779999999999998</v>
      </c>
      <c r="N866" s="5">
        <v>53.58278145695366</v>
      </c>
      <c r="O866" s="5">
        <v>55.033333333333324</v>
      </c>
      <c r="P866" s="5">
        <v>57.750000000000014</v>
      </c>
      <c r="Q866" s="5">
        <v>1.2980132450331126</v>
      </c>
      <c r="R866" s="5">
        <v>2.1444444444444444</v>
      </c>
      <c r="S866" s="5">
        <v>0.25</v>
      </c>
      <c r="T866" s="5">
        <v>12.860264900662251</v>
      </c>
      <c r="U866" s="5">
        <v>15.321111111111112</v>
      </c>
      <c r="V866" s="5">
        <v>19.28</v>
      </c>
      <c r="W866" s="5">
        <v>189.0728476821192</v>
      </c>
      <c r="X866" s="5">
        <v>215.1</v>
      </c>
      <c r="Y866" s="5">
        <v>178.3</v>
      </c>
      <c r="Z866" s="5">
        <v>0.0</v>
      </c>
      <c r="AA866" s="5"/>
      <c r="AB866" s="5"/>
      <c r="AC866" s="5"/>
      <c r="AD866" s="5"/>
      <c r="AE866" s="5"/>
      <c r="AF866" s="5"/>
      <c r="AG866" s="5"/>
      <c r="AH866" s="5">
        <v>0.0</v>
      </c>
      <c r="AI866" s="5">
        <v>0.0</v>
      </c>
      <c r="AJ866" s="5">
        <f t="shared" si="26"/>
        <v>0</v>
      </c>
      <c r="AK866" s="6">
        <v>0.0</v>
      </c>
    </row>
    <row r="867" ht="16.5" customHeight="1">
      <c r="A867" s="7">
        <v>44697.0</v>
      </c>
      <c r="B867" s="8">
        <v>5.231788079470198</v>
      </c>
      <c r="C867" s="8">
        <v>9.59111111111111</v>
      </c>
      <c r="D867" s="8">
        <v>16.58</v>
      </c>
      <c r="E867" s="8">
        <v>11.068874172185426</v>
      </c>
      <c r="F867" s="8">
        <v>15.838888888888883</v>
      </c>
      <c r="G867" s="8">
        <v>23.000000000000004</v>
      </c>
      <c r="H867" s="8">
        <v>-0.5245033112582788</v>
      </c>
      <c r="I867" s="8">
        <v>3.351111111111111</v>
      </c>
      <c r="J867" s="8">
        <v>9.780000000000001</v>
      </c>
      <c r="K867" s="8">
        <v>11.59337748344371</v>
      </c>
      <c r="L867" s="8">
        <v>12.487777777777776</v>
      </c>
      <c r="M867" s="8">
        <v>13.219999999999999</v>
      </c>
      <c r="N867" s="8">
        <v>53.272185430463594</v>
      </c>
      <c r="O867" s="8">
        <v>54.71555555555554</v>
      </c>
      <c r="P867" s="8">
        <v>56.629999999999995</v>
      </c>
      <c r="Q867" s="8">
        <v>1.294701986754967</v>
      </c>
      <c r="R867" s="8">
        <v>2.1444444444444444</v>
      </c>
      <c r="S867" s="8">
        <v>0.25</v>
      </c>
      <c r="T867" s="8">
        <v>13.020529801324503</v>
      </c>
      <c r="U867" s="8">
        <v>15.524444444444448</v>
      </c>
      <c r="V867" s="8">
        <v>19.450000000000003</v>
      </c>
      <c r="W867" s="8">
        <v>179.60264900662253</v>
      </c>
      <c r="X867" s="8">
        <v>207.76666666666668</v>
      </c>
      <c r="Y867" s="8">
        <v>178.3</v>
      </c>
      <c r="Z867" s="8">
        <v>1.68</v>
      </c>
      <c r="AA867" s="8">
        <v>9.0</v>
      </c>
      <c r="AB867" s="8">
        <v>10.0</v>
      </c>
      <c r="AC867" s="8">
        <v>4.0</v>
      </c>
      <c r="AD867" s="8">
        <v>15.0</v>
      </c>
      <c r="AE867" s="8">
        <v>0.0</v>
      </c>
      <c r="AF867" s="8">
        <v>0.0</v>
      </c>
      <c r="AG867" s="8">
        <v>38.0</v>
      </c>
      <c r="AH867" s="8">
        <v>31294.2039891371</v>
      </c>
      <c r="AI867" s="8">
        <v>56380.0</v>
      </c>
      <c r="AJ867" s="8">
        <f t="shared" si="26"/>
        <v>110524837.5</v>
      </c>
      <c r="AK867" s="9">
        <v>1.169575E8</v>
      </c>
    </row>
    <row r="868" ht="16.5" customHeight="1">
      <c r="A868" s="4">
        <v>44698.0</v>
      </c>
      <c r="B868" s="5">
        <v>5.29933774834437</v>
      </c>
      <c r="C868" s="5">
        <v>9.804444444444442</v>
      </c>
      <c r="D868" s="5">
        <v>16.35</v>
      </c>
      <c r="E868" s="5">
        <v>11.154966887417213</v>
      </c>
      <c r="F868" s="5">
        <v>16.098888888888883</v>
      </c>
      <c r="G868" s="5">
        <v>22.67</v>
      </c>
      <c r="H868" s="5">
        <v>-0.4807947019867554</v>
      </c>
      <c r="I868" s="5">
        <v>3.513333333333333</v>
      </c>
      <c r="J868" s="5">
        <v>9.63</v>
      </c>
      <c r="K868" s="5">
        <v>11.635761589403973</v>
      </c>
      <c r="L868" s="5">
        <v>12.585555555555553</v>
      </c>
      <c r="M868" s="5">
        <v>13.040000000000001</v>
      </c>
      <c r="N868" s="5">
        <v>53.10529801324504</v>
      </c>
      <c r="O868" s="5">
        <v>54.53777777777776</v>
      </c>
      <c r="P868" s="5">
        <v>54.43000000000001</v>
      </c>
      <c r="Q868" s="5">
        <v>1.294701986754967</v>
      </c>
      <c r="R868" s="5">
        <v>2.1444444444444444</v>
      </c>
      <c r="S868" s="5">
        <v>0.25</v>
      </c>
      <c r="T868" s="5">
        <v>13.156291390728477</v>
      </c>
      <c r="U868" s="5">
        <v>15.650000000000002</v>
      </c>
      <c r="V868" s="5">
        <v>19.59</v>
      </c>
      <c r="W868" s="5">
        <v>176.19205298013244</v>
      </c>
      <c r="X868" s="5">
        <v>207.75555555555556</v>
      </c>
      <c r="Y868" s="5">
        <v>178.3</v>
      </c>
      <c r="Z868" s="5">
        <v>1.71</v>
      </c>
      <c r="AA868" s="5">
        <v>6.0</v>
      </c>
      <c r="AB868" s="5">
        <v>6.0</v>
      </c>
      <c r="AC868" s="5">
        <v>2.0</v>
      </c>
      <c r="AD868" s="5">
        <v>9.0</v>
      </c>
      <c r="AE868" s="5">
        <v>0.0</v>
      </c>
      <c r="AF868" s="5">
        <v>0.0</v>
      </c>
      <c r="AG868" s="5">
        <v>23.0</v>
      </c>
      <c r="AH868" s="5">
        <v>35380.71810839194</v>
      </c>
      <c r="AI868" s="5">
        <v>36910.0</v>
      </c>
      <c r="AJ868" s="5">
        <f t="shared" si="26"/>
        <v>73910529</v>
      </c>
      <c r="AK868" s="6">
        <v>7.82122E7</v>
      </c>
    </row>
    <row r="869" ht="16.5" customHeight="1">
      <c r="A869" s="7">
        <v>44699.0</v>
      </c>
      <c r="B869" s="8">
        <v>5.425827814569535</v>
      </c>
      <c r="C869" s="8">
        <v>10.064444444444442</v>
      </c>
      <c r="D869" s="8">
        <v>16.259999999999998</v>
      </c>
      <c r="E869" s="8">
        <v>11.287417218543043</v>
      </c>
      <c r="F869" s="8">
        <v>16.42888888888888</v>
      </c>
      <c r="G869" s="8">
        <v>23.0</v>
      </c>
      <c r="H869" s="8">
        <v>-0.360264900662252</v>
      </c>
      <c r="I869" s="8">
        <v>3.7</v>
      </c>
      <c r="J869" s="8">
        <v>9.39</v>
      </c>
      <c r="K869" s="8">
        <v>11.6476821192053</v>
      </c>
      <c r="L869" s="8">
        <v>12.728888888888887</v>
      </c>
      <c r="M869" s="8">
        <v>13.61</v>
      </c>
      <c r="N869" s="8">
        <v>53.201986754966896</v>
      </c>
      <c r="O869" s="8">
        <v>54.68666666666666</v>
      </c>
      <c r="P869" s="8">
        <v>53.92</v>
      </c>
      <c r="Q869" s="8">
        <v>1.2980132450331126</v>
      </c>
      <c r="R869" s="8">
        <v>2.15</v>
      </c>
      <c r="S869" s="8">
        <v>0.3</v>
      </c>
      <c r="T869" s="8">
        <v>13.241721854304636</v>
      </c>
      <c r="U869" s="8">
        <v>15.71444444444445</v>
      </c>
      <c r="V869" s="8">
        <v>20.0</v>
      </c>
      <c r="W869" s="8">
        <v>177.41059602649005</v>
      </c>
      <c r="X869" s="8">
        <v>209.8</v>
      </c>
      <c r="Y869" s="8">
        <v>196.7</v>
      </c>
      <c r="Z869" s="8">
        <v>1.72</v>
      </c>
      <c r="AA869" s="8">
        <v>10.0</v>
      </c>
      <c r="AB869" s="8">
        <v>6.0</v>
      </c>
      <c r="AC869" s="8">
        <v>4.0</v>
      </c>
      <c r="AD869" s="8">
        <v>14.0</v>
      </c>
      <c r="AE869" s="8">
        <v>0.0</v>
      </c>
      <c r="AF869" s="8">
        <v>0.0</v>
      </c>
      <c r="AG869" s="8">
        <v>34.0</v>
      </c>
      <c r="AH869" s="8">
        <v>36075.33320770056</v>
      </c>
      <c r="AI869" s="8">
        <v>46510.0</v>
      </c>
      <c r="AJ869" s="8">
        <f t="shared" si="26"/>
        <v>92533077</v>
      </c>
      <c r="AK869" s="9">
        <v>9.79186E7</v>
      </c>
    </row>
    <row r="870" ht="16.5" customHeight="1">
      <c r="A870" s="4">
        <v>44700.0</v>
      </c>
      <c r="B870" s="5">
        <v>5.592715231788079</v>
      </c>
      <c r="C870" s="5">
        <v>10.356666666666666</v>
      </c>
      <c r="D870" s="5">
        <v>16.889999999999997</v>
      </c>
      <c r="E870" s="5">
        <v>11.469536423841054</v>
      </c>
      <c r="F870" s="5">
        <v>16.736666666666657</v>
      </c>
      <c r="G870" s="5">
        <v>23.990000000000002</v>
      </c>
      <c r="H870" s="5">
        <v>-0.21390728476821222</v>
      </c>
      <c r="I870" s="5">
        <v>3.9311111111111114</v>
      </c>
      <c r="J870" s="5">
        <v>9.629999999999999</v>
      </c>
      <c r="K870" s="5">
        <v>11.683443708609271</v>
      </c>
      <c r="L870" s="5">
        <v>12.805555555555554</v>
      </c>
      <c r="M870" s="5">
        <v>14.36</v>
      </c>
      <c r="N870" s="5">
        <v>53.22317880794703</v>
      </c>
      <c r="O870" s="5">
        <v>54.82333333333333</v>
      </c>
      <c r="P870" s="5">
        <v>52.86</v>
      </c>
      <c r="Q870" s="5">
        <v>1.2980132450331126</v>
      </c>
      <c r="R870" s="5">
        <v>2.15</v>
      </c>
      <c r="S870" s="5">
        <v>0.3</v>
      </c>
      <c r="T870" s="5">
        <v>13.309271523178808</v>
      </c>
      <c r="U870" s="5">
        <v>15.762222222222224</v>
      </c>
      <c r="V870" s="5">
        <v>20.69</v>
      </c>
      <c r="W870" s="5">
        <v>177.41059602649005</v>
      </c>
      <c r="X870" s="5">
        <v>209.8</v>
      </c>
      <c r="Y870" s="5">
        <v>187.1</v>
      </c>
      <c r="Z870" s="5">
        <v>1.72</v>
      </c>
      <c r="AA870" s="5">
        <v>9.0</v>
      </c>
      <c r="AB870" s="5">
        <v>7.0</v>
      </c>
      <c r="AC870" s="5">
        <v>5.0</v>
      </c>
      <c r="AD870" s="5">
        <v>15.0</v>
      </c>
      <c r="AE870" s="5">
        <v>0.0</v>
      </c>
      <c r="AF870" s="5">
        <v>0.0</v>
      </c>
      <c r="AG870" s="5">
        <v>36.0</v>
      </c>
      <c r="AH870" s="5">
        <v>37430.58199917148</v>
      </c>
      <c r="AI870" s="5">
        <v>47205.0</v>
      </c>
      <c r="AJ870" s="5">
        <f t="shared" si="26"/>
        <v>94065111</v>
      </c>
      <c r="AK870" s="6">
        <v>9.95398E7</v>
      </c>
    </row>
    <row r="871" ht="16.5" customHeight="1">
      <c r="A871" s="7">
        <v>44701.0</v>
      </c>
      <c r="B871" s="8">
        <v>5.725165562913907</v>
      </c>
      <c r="C871" s="8">
        <v>10.607777777777777</v>
      </c>
      <c r="D871" s="8">
        <v>17.32</v>
      </c>
      <c r="E871" s="8">
        <v>11.623841059602645</v>
      </c>
      <c r="F871" s="8">
        <v>16.967777777777773</v>
      </c>
      <c r="G871" s="8">
        <v>24.22</v>
      </c>
      <c r="H871" s="8">
        <v>-0.09271523178807979</v>
      </c>
      <c r="I871" s="8">
        <v>4.205555555555556</v>
      </c>
      <c r="J871" s="8">
        <v>9.99</v>
      </c>
      <c r="K871" s="8">
        <v>11.716556291390729</v>
      </c>
      <c r="L871" s="8">
        <v>12.762222222222219</v>
      </c>
      <c r="M871" s="8">
        <v>14.229999999999999</v>
      </c>
      <c r="N871" s="8">
        <v>53.12317880794703</v>
      </c>
      <c r="O871" s="8">
        <v>54.81333333333333</v>
      </c>
      <c r="P871" s="8">
        <v>51.45</v>
      </c>
      <c r="Q871" s="8">
        <v>1.294701986754967</v>
      </c>
      <c r="R871" s="8">
        <v>2.15</v>
      </c>
      <c r="S871" s="8">
        <v>0.2</v>
      </c>
      <c r="T871" s="8">
        <v>13.357615894039736</v>
      </c>
      <c r="U871" s="8">
        <v>15.787777777777782</v>
      </c>
      <c r="V871" s="8">
        <v>19.910000000000004</v>
      </c>
      <c r="W871" s="8">
        <v>176.33774834437085</v>
      </c>
      <c r="X871" s="8">
        <v>209.8</v>
      </c>
      <c r="Y871" s="8">
        <v>125.4</v>
      </c>
      <c r="Z871" s="8">
        <v>2.09</v>
      </c>
      <c r="AA871" s="8">
        <v>11.0</v>
      </c>
      <c r="AB871" s="8">
        <v>9.0</v>
      </c>
      <c r="AC871" s="8">
        <v>3.0</v>
      </c>
      <c r="AD871" s="8">
        <v>10.0</v>
      </c>
      <c r="AE871" s="8">
        <v>0.0</v>
      </c>
      <c r="AF871" s="8">
        <v>0.0</v>
      </c>
      <c r="AG871" s="8">
        <v>33.0</v>
      </c>
      <c r="AH871" s="8">
        <v>29969.14393071836</v>
      </c>
      <c r="AI871" s="8">
        <v>42380.0</v>
      </c>
      <c r="AJ871" s="8">
        <f t="shared" si="26"/>
        <v>89793238.5</v>
      </c>
      <c r="AK871" s="9">
        <v>9.50193E7</v>
      </c>
    </row>
    <row r="872" ht="16.5" customHeight="1">
      <c r="A872" s="4">
        <v>44702.0</v>
      </c>
      <c r="B872" s="5">
        <v>5.837086092715231</v>
      </c>
      <c r="C872" s="5">
        <v>10.838888888888887</v>
      </c>
      <c r="D872" s="5">
        <v>17.849999999999998</v>
      </c>
      <c r="E872" s="5">
        <v>11.740397350993375</v>
      </c>
      <c r="F872" s="5">
        <v>17.232222222222216</v>
      </c>
      <c r="G872" s="5">
        <v>24.52</v>
      </c>
      <c r="H872" s="5">
        <v>0.02516556291390689</v>
      </c>
      <c r="I872" s="5">
        <v>4.418888888888889</v>
      </c>
      <c r="J872" s="5">
        <v>10.84</v>
      </c>
      <c r="K872" s="5">
        <v>11.71523178807947</v>
      </c>
      <c r="L872" s="5">
        <v>12.81333333333333</v>
      </c>
      <c r="M872" s="5">
        <v>13.680000000000001</v>
      </c>
      <c r="N872" s="5">
        <v>52.96688741721855</v>
      </c>
      <c r="O872" s="5">
        <v>54.80444444444444</v>
      </c>
      <c r="P872" s="5">
        <v>51.03999999999999</v>
      </c>
      <c r="Q872" s="5">
        <v>1.294701986754967</v>
      </c>
      <c r="R872" s="5">
        <v>2.15</v>
      </c>
      <c r="S872" s="5">
        <v>0.2</v>
      </c>
      <c r="T872" s="5">
        <v>13.464900662251656</v>
      </c>
      <c r="U872" s="5">
        <v>15.936666666666671</v>
      </c>
      <c r="V872" s="5">
        <v>19.71</v>
      </c>
      <c r="W872" s="5">
        <v>176.33774834437085</v>
      </c>
      <c r="X872" s="5">
        <v>209.8</v>
      </c>
      <c r="Y872" s="5">
        <v>125.4</v>
      </c>
      <c r="Z872" s="5">
        <v>2.97</v>
      </c>
      <c r="AA872" s="5">
        <v>2.0</v>
      </c>
      <c r="AB872" s="5">
        <v>1.0</v>
      </c>
      <c r="AC872" s="5">
        <v>0.0</v>
      </c>
      <c r="AD872" s="5">
        <v>0.0</v>
      </c>
      <c r="AE872" s="5">
        <v>0.0</v>
      </c>
      <c r="AF872" s="5">
        <v>0.0</v>
      </c>
      <c r="AG872" s="5">
        <v>3.0</v>
      </c>
      <c r="AH872" s="5">
        <v>27710.41569086651</v>
      </c>
      <c r="AI872" s="5">
        <v>6150.0</v>
      </c>
      <c r="AJ872" s="5">
        <f t="shared" si="26"/>
        <v>14067742.5</v>
      </c>
      <c r="AK872" s="6">
        <v>1.48865E7</v>
      </c>
    </row>
    <row r="873" ht="16.5" customHeight="1">
      <c r="A873" s="7">
        <v>44703.0</v>
      </c>
      <c r="B873" s="8">
        <v>5.9317880794701985</v>
      </c>
      <c r="C873" s="8">
        <v>11.129999999999999</v>
      </c>
      <c r="D873" s="8">
        <v>18.189999999999998</v>
      </c>
      <c r="E873" s="8">
        <v>11.837748344370857</v>
      </c>
      <c r="F873" s="8">
        <v>17.541111111111107</v>
      </c>
      <c r="G873" s="8">
        <v>24.58</v>
      </c>
      <c r="H873" s="8">
        <v>0.10529801324503249</v>
      </c>
      <c r="I873" s="8">
        <v>4.656666666666667</v>
      </c>
      <c r="J873" s="8">
        <v>11.290000000000001</v>
      </c>
      <c r="K873" s="8">
        <v>11.732450331125829</v>
      </c>
      <c r="L873" s="8">
        <v>12.884444444444444</v>
      </c>
      <c r="M873" s="8">
        <v>13.290000000000001</v>
      </c>
      <c r="N873" s="8">
        <v>52.90198675496689</v>
      </c>
      <c r="O873" s="8">
        <v>54.97888888888888</v>
      </c>
      <c r="P873" s="8">
        <v>51.16</v>
      </c>
      <c r="Q873" s="8">
        <v>1.294701986754967</v>
      </c>
      <c r="R873" s="8">
        <v>2.15</v>
      </c>
      <c r="S873" s="8">
        <v>0.2</v>
      </c>
      <c r="T873" s="8">
        <v>13.570860927152319</v>
      </c>
      <c r="U873" s="8">
        <v>16.027777777777782</v>
      </c>
      <c r="V873" s="8">
        <v>20.110000000000003</v>
      </c>
      <c r="W873" s="8">
        <v>176.33774834437085</v>
      </c>
      <c r="X873" s="8">
        <v>209.8</v>
      </c>
      <c r="Y873" s="8">
        <v>125.4</v>
      </c>
      <c r="Z873" s="8">
        <v>0.0</v>
      </c>
      <c r="AA873" s="8"/>
      <c r="AB873" s="8"/>
      <c r="AC873" s="8"/>
      <c r="AD873" s="8"/>
      <c r="AE873" s="8"/>
      <c r="AF873" s="8"/>
      <c r="AG873" s="8"/>
      <c r="AH873" s="8">
        <v>0.0</v>
      </c>
      <c r="AI873" s="8">
        <v>0.0</v>
      </c>
      <c r="AJ873" s="8">
        <f t="shared" si="26"/>
        <v>0</v>
      </c>
      <c r="AK873" s="9">
        <v>0.0</v>
      </c>
    </row>
    <row r="874" ht="16.5" customHeight="1">
      <c r="A874" s="4">
        <v>44704.0</v>
      </c>
      <c r="B874" s="5">
        <v>6.066225165562913</v>
      </c>
      <c r="C874" s="5">
        <v>11.394444444444444</v>
      </c>
      <c r="D874" s="5">
        <v>18.42</v>
      </c>
      <c r="E874" s="5">
        <v>11.96556291390728</v>
      </c>
      <c r="F874" s="5">
        <v>17.818888888888882</v>
      </c>
      <c r="G874" s="5">
        <v>24.830000000000002</v>
      </c>
      <c r="H874" s="5">
        <v>0.22317880794701922</v>
      </c>
      <c r="I874" s="5">
        <v>4.887777777777777</v>
      </c>
      <c r="J874" s="5">
        <v>11.35</v>
      </c>
      <c r="K874" s="5">
        <v>11.742384105960268</v>
      </c>
      <c r="L874" s="5">
        <v>12.931111111111111</v>
      </c>
      <c r="M874" s="5">
        <v>13.48</v>
      </c>
      <c r="N874" s="5">
        <v>52.90860927152318</v>
      </c>
      <c r="O874" s="5">
        <v>55.12222222222221</v>
      </c>
      <c r="P874" s="5">
        <v>50.45</v>
      </c>
      <c r="Q874" s="5">
        <v>1.294701986754967</v>
      </c>
      <c r="R874" s="5">
        <v>2.15</v>
      </c>
      <c r="S874" s="5">
        <v>0.2</v>
      </c>
      <c r="T874" s="5">
        <v>13.671523178807947</v>
      </c>
      <c r="U874" s="5">
        <v>16.172222222222228</v>
      </c>
      <c r="V874" s="5">
        <v>21.0</v>
      </c>
      <c r="W874" s="5">
        <v>176.33774834437085</v>
      </c>
      <c r="X874" s="5">
        <v>208.9</v>
      </c>
      <c r="Y874" s="5">
        <v>125.4</v>
      </c>
      <c r="Z874" s="5">
        <v>1.66</v>
      </c>
      <c r="AA874" s="5">
        <v>9.0</v>
      </c>
      <c r="AB874" s="5">
        <v>10.0</v>
      </c>
      <c r="AC874" s="5">
        <v>4.0</v>
      </c>
      <c r="AD874" s="5">
        <v>16.0</v>
      </c>
      <c r="AE874" s="5">
        <v>0.0</v>
      </c>
      <c r="AF874" s="5">
        <v>0.0</v>
      </c>
      <c r="AG874" s="5">
        <v>39.0</v>
      </c>
      <c r="AH874" s="5">
        <v>38746.78499704483</v>
      </c>
      <c r="AI874" s="5">
        <v>55610.0</v>
      </c>
      <c r="AJ874" s="5">
        <f t="shared" si="26"/>
        <v>118748416.5</v>
      </c>
      <c r="AK874" s="6">
        <v>1.256597E8</v>
      </c>
    </row>
    <row r="875" ht="16.5" customHeight="1">
      <c r="A875" s="7">
        <v>44705.0</v>
      </c>
      <c r="B875" s="8">
        <v>6.204635761589403</v>
      </c>
      <c r="C875" s="8">
        <v>11.676666666666666</v>
      </c>
      <c r="D875" s="8">
        <v>19.06</v>
      </c>
      <c r="E875" s="8">
        <v>12.111920529801319</v>
      </c>
      <c r="F875" s="8">
        <v>18.14999999999999</v>
      </c>
      <c r="G875" s="8">
        <v>25.880000000000003</v>
      </c>
      <c r="H875" s="8">
        <v>0.34370860927152225</v>
      </c>
      <c r="I875" s="8">
        <v>5.1066666666666665</v>
      </c>
      <c r="J875" s="8">
        <v>11.45</v>
      </c>
      <c r="K875" s="8">
        <v>11.768211920529804</v>
      </c>
      <c r="L875" s="8">
        <v>13.043333333333335</v>
      </c>
      <c r="M875" s="8">
        <v>14.430000000000001</v>
      </c>
      <c r="N875" s="8">
        <v>52.93245033112583</v>
      </c>
      <c r="O875" s="8">
        <v>55.36999999999999</v>
      </c>
      <c r="P875" s="8">
        <v>48.3</v>
      </c>
      <c r="Q875" s="8">
        <v>1.294701986754967</v>
      </c>
      <c r="R875" s="8">
        <v>2.15</v>
      </c>
      <c r="S875" s="8">
        <v>0.05</v>
      </c>
      <c r="T875" s="8">
        <v>13.783443708609273</v>
      </c>
      <c r="U875" s="8">
        <v>16.28333333333334</v>
      </c>
      <c r="V875" s="8">
        <v>22.889999999999997</v>
      </c>
      <c r="W875" s="8">
        <v>176.34437086092714</v>
      </c>
      <c r="X875" s="8">
        <v>208.9111111111111</v>
      </c>
      <c r="Y875" s="8">
        <v>69.8</v>
      </c>
      <c r="Z875" s="8">
        <v>1.48</v>
      </c>
      <c r="AA875" s="8">
        <v>5.0</v>
      </c>
      <c r="AB875" s="8">
        <v>5.0</v>
      </c>
      <c r="AC875" s="8">
        <v>2.0</v>
      </c>
      <c r="AD875" s="8">
        <v>9.0</v>
      </c>
      <c r="AE875" s="8">
        <v>0.0</v>
      </c>
      <c r="AF875" s="8">
        <v>0.0</v>
      </c>
      <c r="AG875" s="8">
        <v>20.0</v>
      </c>
      <c r="AH875" s="8">
        <v>41734.69341636637</v>
      </c>
      <c r="AI875" s="8">
        <v>41510.0</v>
      </c>
      <c r="AJ875" s="8">
        <f t="shared" si="26"/>
        <v>93210264</v>
      </c>
      <c r="AK875" s="9">
        <v>9.86352E7</v>
      </c>
    </row>
    <row r="876" ht="16.5" customHeight="1">
      <c r="A876" s="4">
        <v>44706.0</v>
      </c>
      <c r="B876" s="5">
        <v>6.356291390728476</v>
      </c>
      <c r="C876" s="5">
        <v>12.007777777777775</v>
      </c>
      <c r="D876" s="5">
        <v>19.970000000000002</v>
      </c>
      <c r="E876" s="5">
        <v>12.25960264900662</v>
      </c>
      <c r="F876" s="5">
        <v>18.503333333333327</v>
      </c>
      <c r="G876" s="5">
        <v>26.919999999999998</v>
      </c>
      <c r="H876" s="5">
        <v>0.47814569536423757</v>
      </c>
      <c r="I876" s="5">
        <v>5.407777777777777</v>
      </c>
      <c r="J876" s="5">
        <v>12.38</v>
      </c>
      <c r="K876" s="5">
        <v>11.781456953642385</v>
      </c>
      <c r="L876" s="5">
        <v>13.095555555555556</v>
      </c>
      <c r="M876" s="5">
        <v>14.540000000000001</v>
      </c>
      <c r="N876" s="5">
        <v>52.78145695364238</v>
      </c>
      <c r="O876" s="5">
        <v>55.478888888888875</v>
      </c>
      <c r="P876" s="5">
        <v>48.08</v>
      </c>
      <c r="Q876" s="5">
        <v>1.294701986754967</v>
      </c>
      <c r="R876" s="5">
        <v>2.15</v>
      </c>
      <c r="S876" s="5">
        <v>0.05</v>
      </c>
      <c r="T876" s="5">
        <v>13.908609271523181</v>
      </c>
      <c r="U876" s="5">
        <v>16.378888888888895</v>
      </c>
      <c r="V876" s="5">
        <v>22.84</v>
      </c>
      <c r="W876" s="5">
        <v>176.34437086092714</v>
      </c>
      <c r="X876" s="5">
        <v>208.26666666666668</v>
      </c>
      <c r="Y876" s="5">
        <v>18.5</v>
      </c>
      <c r="Z876" s="5">
        <v>1.8</v>
      </c>
      <c r="AA876" s="5">
        <v>11.0</v>
      </c>
      <c r="AB876" s="5">
        <v>5.0</v>
      </c>
      <c r="AC876" s="5">
        <v>2.0</v>
      </c>
      <c r="AD876" s="5">
        <v>10.0</v>
      </c>
      <c r="AE876" s="5">
        <v>0.0</v>
      </c>
      <c r="AF876" s="5">
        <v>0.0</v>
      </c>
      <c r="AG876" s="5">
        <v>26.0</v>
      </c>
      <c r="AH876" s="5">
        <v>35432.95075815742</v>
      </c>
      <c r="AI876" s="5">
        <v>46730.0</v>
      </c>
      <c r="AJ876" s="5">
        <f t="shared" si="26"/>
        <v>95474956.5</v>
      </c>
      <c r="AK876" s="6">
        <v>1.010317E8</v>
      </c>
    </row>
    <row r="877" ht="16.5" customHeight="1">
      <c r="A877" s="7">
        <v>44707.0</v>
      </c>
      <c r="B877" s="8">
        <v>6.556291390728476</v>
      </c>
      <c r="C877" s="8">
        <v>12.292222222222222</v>
      </c>
      <c r="D877" s="8">
        <v>20.71</v>
      </c>
      <c r="E877" s="8">
        <v>12.470198675496686</v>
      </c>
      <c r="F877" s="8">
        <v>18.822222222222216</v>
      </c>
      <c r="G877" s="8">
        <v>27.910000000000004</v>
      </c>
      <c r="H877" s="8">
        <v>0.6450331125827805</v>
      </c>
      <c r="I877" s="8">
        <v>5.685555555555554</v>
      </c>
      <c r="J877" s="8">
        <v>12.99</v>
      </c>
      <c r="K877" s="8">
        <v>11.825165562913911</v>
      </c>
      <c r="L877" s="8">
        <v>13.136666666666668</v>
      </c>
      <c r="M877" s="8">
        <v>14.919999999999998</v>
      </c>
      <c r="N877" s="8">
        <v>52.870198675496695</v>
      </c>
      <c r="O877" s="8">
        <v>55.71555555555554</v>
      </c>
      <c r="P877" s="8">
        <v>49.69</v>
      </c>
      <c r="Q877" s="8">
        <v>1.294701986754967</v>
      </c>
      <c r="R877" s="8">
        <v>2.15</v>
      </c>
      <c r="S877" s="8">
        <v>0.05</v>
      </c>
      <c r="T877" s="8">
        <v>13.990728476821191</v>
      </c>
      <c r="U877" s="8">
        <v>16.44111111111112</v>
      </c>
      <c r="V877" s="8">
        <v>22.490000000000002</v>
      </c>
      <c r="W877" s="8">
        <v>176.34437086092714</v>
      </c>
      <c r="X877" s="8">
        <v>208.26666666666668</v>
      </c>
      <c r="Y877" s="8">
        <v>18.5</v>
      </c>
      <c r="Z877" s="8">
        <v>1.53</v>
      </c>
      <c r="AA877" s="8">
        <v>5.0</v>
      </c>
      <c r="AB877" s="8">
        <v>5.0</v>
      </c>
      <c r="AC877" s="8">
        <v>3.0</v>
      </c>
      <c r="AD877" s="8">
        <v>14.0</v>
      </c>
      <c r="AE877" s="8">
        <v>0.0</v>
      </c>
      <c r="AF877" s="8">
        <v>0.0</v>
      </c>
      <c r="AG877" s="8">
        <v>27.0</v>
      </c>
      <c r="AH877" s="8">
        <v>38518.44511465782</v>
      </c>
      <c r="AI877" s="8">
        <v>39780.0</v>
      </c>
      <c r="AJ877" s="8">
        <f t="shared" si="26"/>
        <v>81336811.5</v>
      </c>
      <c r="AK877" s="9">
        <v>8.60707E7</v>
      </c>
    </row>
    <row r="878" ht="16.5" customHeight="1">
      <c r="A878" s="4">
        <v>44708.0</v>
      </c>
      <c r="B878" s="5">
        <v>6.7543046357615895</v>
      </c>
      <c r="C878" s="5">
        <v>12.466666666666665</v>
      </c>
      <c r="D878" s="5">
        <v>20.970000000000002</v>
      </c>
      <c r="E878" s="5">
        <v>12.67417218543046</v>
      </c>
      <c r="F878" s="5">
        <v>19.00333333333333</v>
      </c>
      <c r="G878" s="5">
        <v>27.98</v>
      </c>
      <c r="H878" s="5">
        <v>0.8317880794701974</v>
      </c>
      <c r="I878" s="5">
        <v>5.844444444444444</v>
      </c>
      <c r="J878" s="5">
        <v>13.520000000000001</v>
      </c>
      <c r="K878" s="5">
        <v>11.842384105960269</v>
      </c>
      <c r="L878" s="5">
        <v>13.158888888888894</v>
      </c>
      <c r="M878" s="5">
        <v>14.459999999999999</v>
      </c>
      <c r="N878" s="5">
        <v>52.95761589403974</v>
      </c>
      <c r="O878" s="5">
        <v>55.709999999999994</v>
      </c>
      <c r="P878" s="5">
        <v>51.2</v>
      </c>
      <c r="Q878" s="5">
        <v>1.3079470198675496</v>
      </c>
      <c r="R878" s="5">
        <v>2.172222222222222</v>
      </c>
      <c r="S878" s="5">
        <v>0.25</v>
      </c>
      <c r="T878" s="5">
        <v>14.104635761589401</v>
      </c>
      <c r="U878" s="5">
        <v>16.58222222222223</v>
      </c>
      <c r="V878" s="5">
        <v>22.66</v>
      </c>
      <c r="W878" s="5">
        <v>180.12582781456953</v>
      </c>
      <c r="X878" s="5">
        <v>214.61111111111111</v>
      </c>
      <c r="Y878" s="5">
        <v>75.6</v>
      </c>
      <c r="Z878" s="5">
        <v>2.15</v>
      </c>
      <c r="AA878" s="5">
        <v>10.0</v>
      </c>
      <c r="AB878" s="5">
        <v>7.0</v>
      </c>
      <c r="AC878" s="5">
        <v>3.0</v>
      </c>
      <c r="AD878" s="5">
        <v>14.0</v>
      </c>
      <c r="AE878" s="5">
        <v>0.0</v>
      </c>
      <c r="AF878" s="5">
        <v>0.0</v>
      </c>
      <c r="AG878" s="5">
        <v>33.0</v>
      </c>
      <c r="AH878" s="5">
        <v>36290.23483341356</v>
      </c>
      <c r="AI878" s="5">
        <v>33870.0</v>
      </c>
      <c r="AJ878" s="5">
        <f t="shared" si="26"/>
        <v>77998882.5</v>
      </c>
      <c r="AK878" s="6">
        <v>8.25385E7</v>
      </c>
    </row>
    <row r="879" ht="16.5" customHeight="1">
      <c r="A879" s="7">
        <v>44709.0</v>
      </c>
      <c r="B879" s="8">
        <v>6.917218543046357</v>
      </c>
      <c r="C879" s="8">
        <v>12.617777777777777</v>
      </c>
      <c r="D879" s="8">
        <v>21.18</v>
      </c>
      <c r="E879" s="8">
        <v>12.836423841059599</v>
      </c>
      <c r="F879" s="8">
        <v>19.13</v>
      </c>
      <c r="G879" s="8">
        <v>27.669999999999998</v>
      </c>
      <c r="H879" s="8">
        <v>0.9894039735099329</v>
      </c>
      <c r="I879" s="8">
        <v>6.004444444444443</v>
      </c>
      <c r="J879" s="8">
        <v>13.9</v>
      </c>
      <c r="K879" s="8">
        <v>11.84701986754967</v>
      </c>
      <c r="L879" s="8">
        <v>13.125555555555557</v>
      </c>
      <c r="M879" s="8">
        <v>13.77</v>
      </c>
      <c r="N879" s="8">
        <v>52.986092715231784</v>
      </c>
      <c r="O879" s="8">
        <v>55.65777777777777</v>
      </c>
      <c r="P879" s="8">
        <v>50.85</v>
      </c>
      <c r="Q879" s="8">
        <v>1.3079470198675496</v>
      </c>
      <c r="R879" s="8">
        <v>2.138888888888889</v>
      </c>
      <c r="S879" s="8">
        <v>0.2</v>
      </c>
      <c r="T879" s="8">
        <v>14.141721854304636</v>
      </c>
      <c r="U879" s="8">
        <v>16.59333333333334</v>
      </c>
      <c r="V879" s="8">
        <v>22.05</v>
      </c>
      <c r="W879" s="8">
        <v>180.12582781456953</v>
      </c>
      <c r="X879" s="8">
        <v>208.7</v>
      </c>
      <c r="Y879" s="8">
        <v>57.2</v>
      </c>
      <c r="Z879" s="8">
        <v>2.73</v>
      </c>
      <c r="AA879" s="8">
        <v>4.0</v>
      </c>
      <c r="AB879" s="8">
        <v>2.0</v>
      </c>
      <c r="AC879" s="8">
        <v>0.0</v>
      </c>
      <c r="AD879" s="8">
        <v>0.0</v>
      </c>
      <c r="AE879" s="8">
        <v>0.0</v>
      </c>
      <c r="AF879" s="8">
        <v>0.0</v>
      </c>
      <c r="AG879" s="8">
        <v>6.0</v>
      </c>
      <c r="AH879" s="8">
        <v>25433.43293992822</v>
      </c>
      <c r="AI879" s="8">
        <v>9000.0</v>
      </c>
      <c r="AJ879" s="8">
        <f t="shared" si="26"/>
        <v>20346228</v>
      </c>
      <c r="AK879" s="9">
        <v>2.15304E7</v>
      </c>
    </row>
    <row r="880" ht="16.5" customHeight="1">
      <c r="A880" s="4">
        <v>44710.0</v>
      </c>
      <c r="B880" s="5">
        <v>7.057615894039736</v>
      </c>
      <c r="C880" s="5">
        <v>12.805555555555555</v>
      </c>
      <c r="D880" s="5">
        <v>21.339999999999996</v>
      </c>
      <c r="E880" s="5">
        <v>13.015894039735096</v>
      </c>
      <c r="F880" s="5">
        <v>19.358888888888885</v>
      </c>
      <c r="G880" s="5">
        <v>27.869999999999997</v>
      </c>
      <c r="H880" s="5">
        <v>1.103973509933774</v>
      </c>
      <c r="I880" s="5">
        <v>6.128888888888888</v>
      </c>
      <c r="J880" s="5">
        <v>14.05</v>
      </c>
      <c r="K880" s="5">
        <v>11.911920529801327</v>
      </c>
      <c r="L880" s="5">
        <v>13.230000000000002</v>
      </c>
      <c r="M880" s="5">
        <v>13.819999999999999</v>
      </c>
      <c r="N880" s="5">
        <v>52.966887417218544</v>
      </c>
      <c r="O880" s="5">
        <v>55.80888888888888</v>
      </c>
      <c r="P880" s="5">
        <v>50.92</v>
      </c>
      <c r="Q880" s="5">
        <v>1.3079470198675496</v>
      </c>
      <c r="R880" s="5">
        <v>2.138888888888889</v>
      </c>
      <c r="S880" s="5">
        <v>0.2</v>
      </c>
      <c r="T880" s="5">
        <v>14.266887417218545</v>
      </c>
      <c r="U880" s="5">
        <v>16.674444444444454</v>
      </c>
      <c r="V880" s="5">
        <v>22.500000000000004</v>
      </c>
      <c r="W880" s="5">
        <v>180.12582781456953</v>
      </c>
      <c r="X880" s="5">
        <v>208.55555555555554</v>
      </c>
      <c r="Y880" s="5">
        <v>57.2</v>
      </c>
      <c r="Z880" s="5">
        <v>0.0</v>
      </c>
      <c r="AA880" s="5"/>
      <c r="AB880" s="5"/>
      <c r="AC880" s="5"/>
      <c r="AD880" s="5"/>
      <c r="AE880" s="5"/>
      <c r="AF880" s="5"/>
      <c r="AG880" s="5"/>
      <c r="AH880" s="5">
        <v>0.0</v>
      </c>
      <c r="AI880" s="5">
        <v>0.0</v>
      </c>
      <c r="AJ880" s="5">
        <f t="shared" si="26"/>
        <v>0</v>
      </c>
      <c r="AK880" s="6">
        <v>0.0</v>
      </c>
    </row>
    <row r="881" ht="16.5" customHeight="1">
      <c r="A881" s="7">
        <v>44711.0</v>
      </c>
      <c r="B881" s="8">
        <v>7.194701986754968</v>
      </c>
      <c r="C881" s="8">
        <v>13.003333333333332</v>
      </c>
      <c r="D881" s="8">
        <v>21.619999999999997</v>
      </c>
      <c r="E881" s="8">
        <v>13.18278145695364</v>
      </c>
      <c r="F881" s="8">
        <v>19.565555555555555</v>
      </c>
      <c r="G881" s="8">
        <v>28.32</v>
      </c>
      <c r="H881" s="8">
        <v>1.217880794701986</v>
      </c>
      <c r="I881" s="8">
        <v>6.315555555555554</v>
      </c>
      <c r="J881" s="8">
        <v>14.12</v>
      </c>
      <c r="K881" s="8">
        <v>11.964900662251658</v>
      </c>
      <c r="L881" s="8">
        <v>13.250000000000002</v>
      </c>
      <c r="M881" s="8">
        <v>14.2</v>
      </c>
      <c r="N881" s="8">
        <v>52.77682119205298</v>
      </c>
      <c r="O881" s="8">
        <v>55.694444444444436</v>
      </c>
      <c r="P881" s="8">
        <v>50.96</v>
      </c>
      <c r="Q881" s="8">
        <v>1.3079470198675496</v>
      </c>
      <c r="R881" s="8">
        <v>2.138888888888889</v>
      </c>
      <c r="S881" s="8">
        <v>0.2</v>
      </c>
      <c r="T881" s="8">
        <v>14.417880794701986</v>
      </c>
      <c r="U881" s="8">
        <v>16.84000000000001</v>
      </c>
      <c r="V881" s="8">
        <v>23.380000000000003</v>
      </c>
      <c r="W881" s="8">
        <v>176.80132450331126</v>
      </c>
      <c r="X881" s="8">
        <v>208.55555555555554</v>
      </c>
      <c r="Y881" s="8">
        <v>57.2</v>
      </c>
      <c r="Z881" s="8">
        <v>1.73</v>
      </c>
      <c r="AA881" s="8">
        <v>15.0</v>
      </c>
      <c r="AB881" s="8">
        <v>8.0</v>
      </c>
      <c r="AC881" s="8">
        <v>3.0</v>
      </c>
      <c r="AD881" s="8">
        <v>13.0</v>
      </c>
      <c r="AE881" s="8">
        <v>0.0</v>
      </c>
      <c r="AF881" s="8">
        <v>0.0</v>
      </c>
      <c r="AG881" s="8">
        <v>39.0</v>
      </c>
      <c r="AH881" s="8">
        <v>37285.62642204997</v>
      </c>
      <c r="AI881" s="8">
        <v>53490.0</v>
      </c>
      <c r="AJ881" s="8">
        <f t="shared" si="26"/>
        <v>123347448</v>
      </c>
      <c r="AK881" s="9">
        <v>1.305264E8</v>
      </c>
    </row>
    <row r="882" ht="16.5" customHeight="1">
      <c r="A882" s="4">
        <v>44712.0</v>
      </c>
      <c r="B882" s="5">
        <v>7.352980132450331</v>
      </c>
      <c r="C882" s="5">
        <v>13.181111111111111</v>
      </c>
      <c r="D882" s="5">
        <v>21.729999999999997</v>
      </c>
      <c r="E882" s="5">
        <v>13.356291390728474</v>
      </c>
      <c r="F882" s="5">
        <v>19.71888888888889</v>
      </c>
      <c r="G882" s="5">
        <v>28.3</v>
      </c>
      <c r="H882" s="5">
        <v>1.3675496688741715</v>
      </c>
      <c r="I882" s="5">
        <v>6.50111111111111</v>
      </c>
      <c r="J882" s="5">
        <v>14.35</v>
      </c>
      <c r="K882" s="5">
        <v>11.988741721854307</v>
      </c>
      <c r="L882" s="5">
        <v>13.217777777777782</v>
      </c>
      <c r="M882" s="5">
        <v>13.949999999999998</v>
      </c>
      <c r="N882" s="5">
        <v>52.86357615894039</v>
      </c>
      <c r="O882" s="5">
        <v>55.62555555555556</v>
      </c>
      <c r="P882" s="5">
        <v>52.71</v>
      </c>
      <c r="Q882" s="5">
        <v>1.304635761589404</v>
      </c>
      <c r="R882" s="5">
        <v>2.1333333333333333</v>
      </c>
      <c r="S882" s="5">
        <v>0.2</v>
      </c>
      <c r="T882" s="5">
        <v>14.435099337748342</v>
      </c>
      <c r="U882" s="5">
        <v>16.857777777777788</v>
      </c>
      <c r="V882" s="5">
        <v>22.35</v>
      </c>
      <c r="W882" s="5">
        <v>177.03311258278146</v>
      </c>
      <c r="X882" s="5">
        <v>203.64444444444445</v>
      </c>
      <c r="Y882" s="5">
        <v>60.7</v>
      </c>
      <c r="Z882" s="5">
        <v>1.32</v>
      </c>
      <c r="AA882" s="5">
        <v>4.0</v>
      </c>
      <c r="AB882" s="5">
        <v>4.0</v>
      </c>
      <c r="AC882" s="5">
        <v>3.0</v>
      </c>
      <c r="AD882" s="5">
        <v>12.0</v>
      </c>
      <c r="AE882" s="5">
        <v>0.0</v>
      </c>
      <c r="AF882" s="5">
        <v>0.0</v>
      </c>
      <c r="AG882" s="5">
        <v>17.0</v>
      </c>
      <c r="AH882" s="5">
        <v>39896.07573269019</v>
      </c>
      <c r="AI882" s="5">
        <v>29040.0</v>
      </c>
      <c r="AJ882" s="5">
        <f t="shared" si="26"/>
        <v>58209921</v>
      </c>
      <c r="AK882" s="6">
        <v>6.15978E7</v>
      </c>
    </row>
    <row r="883" ht="16.5" customHeight="1">
      <c r="A883" s="7">
        <v>44713.0</v>
      </c>
      <c r="B883" s="8">
        <v>7.531788079470198</v>
      </c>
      <c r="C883" s="8">
        <v>13.374444444444444</v>
      </c>
      <c r="D883" s="8">
        <v>21.749999999999996</v>
      </c>
      <c r="E883" s="8">
        <v>13.551655629139072</v>
      </c>
      <c r="F883" s="8">
        <v>19.923333333333332</v>
      </c>
      <c r="G883" s="8">
        <v>28.4</v>
      </c>
      <c r="H883" s="8">
        <v>1.5390728476821187</v>
      </c>
      <c r="I883" s="8">
        <v>6.693333333333332</v>
      </c>
      <c r="J883" s="8">
        <v>14.63</v>
      </c>
      <c r="K883" s="8">
        <v>12.012582781456958</v>
      </c>
      <c r="L883" s="8">
        <v>13.230000000000006</v>
      </c>
      <c r="M883" s="8">
        <v>13.77</v>
      </c>
      <c r="N883" s="8">
        <v>52.94238410596025</v>
      </c>
      <c r="O883" s="8">
        <v>55.62333333333333</v>
      </c>
      <c r="P883" s="8">
        <v>51.61</v>
      </c>
      <c r="Q883" s="8">
        <v>1.304635761589404</v>
      </c>
      <c r="R883" s="8">
        <v>2.1333333333333333</v>
      </c>
      <c r="S883" s="8">
        <v>0.2</v>
      </c>
      <c r="T883" s="8">
        <v>14.547682119205296</v>
      </c>
      <c r="U883" s="8">
        <v>16.96222222222223</v>
      </c>
      <c r="V883" s="8">
        <v>22.64</v>
      </c>
      <c r="W883" s="8">
        <v>177.03311258278146</v>
      </c>
      <c r="X883" s="8">
        <v>203.64444444444445</v>
      </c>
      <c r="Y883" s="8">
        <v>60.7</v>
      </c>
      <c r="Z883" s="8">
        <v>1.49</v>
      </c>
      <c r="AA883" s="8">
        <v>4.0</v>
      </c>
      <c r="AB883" s="8">
        <v>3.0</v>
      </c>
      <c r="AC883" s="8">
        <v>2.0</v>
      </c>
      <c r="AD883" s="8">
        <v>9.0</v>
      </c>
      <c r="AE883" s="8">
        <v>0.0</v>
      </c>
      <c r="AF883" s="8">
        <v>0.0</v>
      </c>
      <c r="AG883" s="8">
        <v>17.0</v>
      </c>
      <c r="AH883" s="8">
        <v>47683.64146596432</v>
      </c>
      <c r="AI883" s="8">
        <v>30400.0</v>
      </c>
      <c r="AJ883" s="8">
        <f t="shared" ref="AJ883:AJ912" si="27">AK883*0.951</f>
        <v>78039345.3</v>
      </c>
      <c r="AK883" s="9">
        <v>8.20603E7</v>
      </c>
    </row>
    <row r="884" ht="16.5" customHeight="1">
      <c r="A884" s="4">
        <v>44714.0</v>
      </c>
      <c r="B884" s="5">
        <v>7.7284768211920545</v>
      </c>
      <c r="C884" s="5">
        <v>13.564444444444446</v>
      </c>
      <c r="D884" s="5">
        <v>21.81</v>
      </c>
      <c r="E884" s="5">
        <v>13.756291390728476</v>
      </c>
      <c r="F884" s="5">
        <v>20.144444444444446</v>
      </c>
      <c r="G884" s="5">
        <v>28.709999999999997</v>
      </c>
      <c r="H884" s="5">
        <v>1.7139072847682113</v>
      </c>
      <c r="I884" s="5">
        <v>6.832222222222219</v>
      </c>
      <c r="J884" s="5">
        <v>14.38</v>
      </c>
      <c r="K884" s="5">
        <v>12.042384105960268</v>
      </c>
      <c r="L884" s="5">
        <v>13.312222222222227</v>
      </c>
      <c r="M884" s="5">
        <v>14.329999999999998</v>
      </c>
      <c r="N884" s="5">
        <v>52.85960264900661</v>
      </c>
      <c r="O884" s="5">
        <v>55.526666666666664</v>
      </c>
      <c r="P884" s="5">
        <v>49.5</v>
      </c>
      <c r="Q884" s="5">
        <v>1.304635761589404</v>
      </c>
      <c r="R884" s="5">
        <v>2.1333333333333333</v>
      </c>
      <c r="S884" s="5">
        <v>0.2</v>
      </c>
      <c r="T884" s="5">
        <v>14.664238410596028</v>
      </c>
      <c r="U884" s="5">
        <v>17.07111111111112</v>
      </c>
      <c r="V884" s="5">
        <v>22.94</v>
      </c>
      <c r="W884" s="5">
        <v>177.03311258278146</v>
      </c>
      <c r="X884" s="5">
        <v>203.64444444444445</v>
      </c>
      <c r="Y884" s="5">
        <v>60.7</v>
      </c>
      <c r="Z884" s="5">
        <v>1.42</v>
      </c>
      <c r="AA884" s="5">
        <v>4.0</v>
      </c>
      <c r="AB884" s="5">
        <v>4.0</v>
      </c>
      <c r="AC884" s="5">
        <v>4.0</v>
      </c>
      <c r="AD884" s="5">
        <v>11.0</v>
      </c>
      <c r="AE884" s="5">
        <v>0.0</v>
      </c>
      <c r="AF884" s="5">
        <v>0.0</v>
      </c>
      <c r="AG884" s="5">
        <v>23.0</v>
      </c>
      <c r="AH884" s="5">
        <v>46080.35280248547</v>
      </c>
      <c r="AI884" s="5">
        <v>28910.0</v>
      </c>
      <c r="AJ884" s="5">
        <f t="shared" si="27"/>
        <v>61896500.7</v>
      </c>
      <c r="AK884" s="6">
        <v>6.50857E7</v>
      </c>
    </row>
    <row r="885" ht="16.5" customHeight="1">
      <c r="A885" s="7">
        <v>44715.0</v>
      </c>
      <c r="B885" s="8">
        <v>7.893377483443709</v>
      </c>
      <c r="C885" s="8">
        <v>13.73</v>
      </c>
      <c r="D885" s="8">
        <v>21.81</v>
      </c>
      <c r="E885" s="8">
        <v>13.925165562913906</v>
      </c>
      <c r="F885" s="8">
        <v>20.31111111111111</v>
      </c>
      <c r="G885" s="8">
        <v>28.660000000000004</v>
      </c>
      <c r="H885" s="8">
        <v>1.856953642384105</v>
      </c>
      <c r="I885" s="8">
        <v>6.991111111111108</v>
      </c>
      <c r="J885" s="8">
        <v>14.299999999999997</v>
      </c>
      <c r="K885" s="8">
        <v>12.068211920529803</v>
      </c>
      <c r="L885" s="8">
        <v>13.320000000000002</v>
      </c>
      <c r="M885" s="8">
        <v>14.359999999999996</v>
      </c>
      <c r="N885" s="8">
        <v>52.735761589403964</v>
      </c>
      <c r="O885" s="8">
        <v>55.51222222222221</v>
      </c>
      <c r="P885" s="8">
        <v>47.4</v>
      </c>
      <c r="Q885" s="8">
        <v>1.304635761589404</v>
      </c>
      <c r="R885" s="8">
        <v>2.1333333333333333</v>
      </c>
      <c r="S885" s="8">
        <v>0.2</v>
      </c>
      <c r="T885" s="8">
        <v>14.788079470198676</v>
      </c>
      <c r="U885" s="8">
        <v>17.197777777777784</v>
      </c>
      <c r="V885" s="8">
        <v>22.97</v>
      </c>
      <c r="W885" s="8">
        <v>176.66225165562915</v>
      </c>
      <c r="X885" s="8">
        <v>203.64444444444445</v>
      </c>
      <c r="Y885" s="8">
        <v>60.6</v>
      </c>
      <c r="Z885" s="8">
        <v>2.06</v>
      </c>
      <c r="AA885" s="8">
        <v>12.0</v>
      </c>
      <c r="AB885" s="8">
        <v>7.0</v>
      </c>
      <c r="AC885" s="8">
        <v>3.0</v>
      </c>
      <c r="AD885" s="8">
        <v>12.0</v>
      </c>
      <c r="AE885" s="8">
        <v>0.0</v>
      </c>
      <c r="AF885" s="8">
        <v>0.0</v>
      </c>
      <c r="AG885" s="8">
        <v>33.0</v>
      </c>
      <c r="AH885" s="8">
        <v>43720.00065808061</v>
      </c>
      <c r="AI885" s="8">
        <v>48279.0</v>
      </c>
      <c r="AJ885" s="8">
        <f t="shared" si="27"/>
        <v>123507606.3</v>
      </c>
      <c r="AK885" s="9">
        <v>1.298713E8</v>
      </c>
    </row>
    <row r="886" ht="16.5" customHeight="1">
      <c r="A886" s="4">
        <v>44716.0</v>
      </c>
      <c r="B886" s="5">
        <v>8.062913907284768</v>
      </c>
      <c r="C886" s="5">
        <v>13.937777777777779</v>
      </c>
      <c r="D886" s="5">
        <v>21.589999999999996</v>
      </c>
      <c r="E886" s="5">
        <v>14.117218543046356</v>
      </c>
      <c r="F886" s="5">
        <v>20.54888888888889</v>
      </c>
      <c r="G886" s="5">
        <v>28.660000000000004</v>
      </c>
      <c r="H886" s="5">
        <v>2.0278145695364236</v>
      </c>
      <c r="I886" s="5">
        <v>7.164444444444443</v>
      </c>
      <c r="J886" s="5">
        <v>14.029999999999998</v>
      </c>
      <c r="K886" s="5">
        <v>12.089403973509937</v>
      </c>
      <c r="L886" s="5">
        <v>13.384444444444448</v>
      </c>
      <c r="M886" s="5">
        <v>14.629999999999999</v>
      </c>
      <c r="N886" s="5">
        <v>52.777483443708604</v>
      </c>
      <c r="O886" s="5">
        <v>55.79888888888888</v>
      </c>
      <c r="P886" s="5">
        <v>48.87</v>
      </c>
      <c r="Q886" s="5">
        <v>1.304635761589404</v>
      </c>
      <c r="R886" s="5">
        <v>2.1333333333333333</v>
      </c>
      <c r="S886" s="5">
        <v>0.2</v>
      </c>
      <c r="T886" s="5">
        <v>14.891390728476821</v>
      </c>
      <c r="U886" s="5">
        <v>17.27333333333334</v>
      </c>
      <c r="V886" s="5">
        <v>22.95</v>
      </c>
      <c r="W886" s="5">
        <v>176.66887417218544</v>
      </c>
      <c r="X886" s="5">
        <v>203.65555555555557</v>
      </c>
      <c r="Y886" s="5">
        <v>60.7</v>
      </c>
      <c r="Z886" s="5">
        <v>3.0</v>
      </c>
      <c r="AA886" s="5">
        <v>1.0</v>
      </c>
      <c r="AB886" s="5">
        <v>0.0</v>
      </c>
      <c r="AC886" s="5">
        <v>0.0</v>
      </c>
      <c r="AD886" s="5">
        <v>0.0</v>
      </c>
      <c r="AE886" s="5">
        <v>0.0</v>
      </c>
      <c r="AF886" s="5">
        <v>0.0</v>
      </c>
      <c r="AG886" s="5">
        <v>1.0</v>
      </c>
      <c r="AH886" s="5">
        <v>20666.66666666667</v>
      </c>
      <c r="AI886" s="5">
        <v>1800.0</v>
      </c>
      <c r="AJ886" s="5">
        <f t="shared" si="27"/>
        <v>3537720</v>
      </c>
      <c r="AK886" s="6">
        <v>3720000.0</v>
      </c>
    </row>
    <row r="887" ht="16.5" customHeight="1">
      <c r="A887" s="7">
        <v>44717.0</v>
      </c>
      <c r="B887" s="8">
        <v>8.202649006622517</v>
      </c>
      <c r="C887" s="8">
        <v>14.153333333333332</v>
      </c>
      <c r="D887" s="8">
        <v>21.389999999999997</v>
      </c>
      <c r="E887" s="8">
        <v>14.27019867549669</v>
      </c>
      <c r="F887" s="8">
        <v>20.768888888888892</v>
      </c>
      <c r="G887" s="8">
        <v>28.26</v>
      </c>
      <c r="H887" s="8">
        <v>2.1622516556291385</v>
      </c>
      <c r="I887" s="8">
        <v>7.342222222222219</v>
      </c>
      <c r="J887" s="8">
        <v>14.02</v>
      </c>
      <c r="K887" s="8">
        <v>12.10794701986755</v>
      </c>
      <c r="L887" s="8">
        <v>13.42666666666667</v>
      </c>
      <c r="M887" s="8">
        <v>14.239999999999998</v>
      </c>
      <c r="N887" s="8">
        <v>52.92781456953642</v>
      </c>
      <c r="O887" s="8">
        <v>56.21444444444444</v>
      </c>
      <c r="P887" s="8">
        <v>50.03</v>
      </c>
      <c r="Q887" s="8">
        <v>1.304635761589404</v>
      </c>
      <c r="R887" s="8">
        <v>2.1333333333333333</v>
      </c>
      <c r="S887" s="8">
        <v>0.2</v>
      </c>
      <c r="T887" s="8">
        <v>14.951655629139072</v>
      </c>
      <c r="U887" s="8">
        <v>17.283333333333342</v>
      </c>
      <c r="V887" s="8">
        <v>22.63</v>
      </c>
      <c r="W887" s="8">
        <v>176.59602649006624</v>
      </c>
      <c r="X887" s="8">
        <v>203.65555555555557</v>
      </c>
      <c r="Y887" s="8">
        <v>60.7</v>
      </c>
      <c r="Z887" s="8">
        <v>0.0</v>
      </c>
      <c r="AA887" s="8"/>
      <c r="AB887" s="8"/>
      <c r="AC887" s="8"/>
      <c r="AD887" s="8"/>
      <c r="AE887" s="8"/>
      <c r="AF887" s="8"/>
      <c r="AG887" s="8"/>
      <c r="AH887" s="8">
        <v>0.0</v>
      </c>
      <c r="AI887" s="8">
        <v>0.0</v>
      </c>
      <c r="AJ887" s="8">
        <f t="shared" si="27"/>
        <v>0</v>
      </c>
      <c r="AK887" s="9">
        <v>0.0</v>
      </c>
    </row>
    <row r="888" ht="16.5" customHeight="1">
      <c r="A888" s="4">
        <v>44718.0</v>
      </c>
      <c r="B888" s="5">
        <v>8.32317880794702</v>
      </c>
      <c r="C888" s="5">
        <v>14.313333333333334</v>
      </c>
      <c r="D888" s="5">
        <v>21.16</v>
      </c>
      <c r="E888" s="5">
        <v>14.363576158940399</v>
      </c>
      <c r="F888" s="5">
        <v>20.863333333333337</v>
      </c>
      <c r="G888" s="5">
        <v>27.720000000000006</v>
      </c>
      <c r="H888" s="5">
        <v>2.3218543046357607</v>
      </c>
      <c r="I888" s="5">
        <v>7.5766666666666636</v>
      </c>
      <c r="J888" s="5">
        <v>14.25</v>
      </c>
      <c r="K888" s="5">
        <v>12.041721854304638</v>
      </c>
      <c r="L888" s="5">
        <v>13.28666666666667</v>
      </c>
      <c r="M888" s="5">
        <v>13.469999999999999</v>
      </c>
      <c r="N888" s="5">
        <v>53.10993377483443</v>
      </c>
      <c r="O888" s="5">
        <v>56.78222222222222</v>
      </c>
      <c r="P888" s="5">
        <v>53.58</v>
      </c>
      <c r="Q888" s="5">
        <v>1.3642384105960266</v>
      </c>
      <c r="R888" s="5">
        <v>2.2333333333333334</v>
      </c>
      <c r="S888" s="5">
        <v>0.9</v>
      </c>
      <c r="T888" s="5">
        <v>14.941059602649005</v>
      </c>
      <c r="U888" s="5">
        <v>17.15000000000001</v>
      </c>
      <c r="V888" s="5">
        <v>20.29</v>
      </c>
      <c r="W888" s="5">
        <v>183.13907284768212</v>
      </c>
      <c r="X888" s="5">
        <v>214.83333333333334</v>
      </c>
      <c r="Y888" s="5">
        <v>104.2</v>
      </c>
      <c r="Z888" s="5">
        <v>1.82</v>
      </c>
      <c r="AA888" s="5">
        <v>11.0</v>
      </c>
      <c r="AB888" s="5">
        <v>6.0</v>
      </c>
      <c r="AC888" s="5">
        <v>3.0</v>
      </c>
      <c r="AD888" s="5">
        <v>9.0</v>
      </c>
      <c r="AE888" s="5">
        <v>0.0</v>
      </c>
      <c r="AF888" s="5">
        <v>0.0</v>
      </c>
      <c r="AG888" s="5">
        <v>26.0</v>
      </c>
      <c r="AH888" s="5">
        <v>43527.93899968287</v>
      </c>
      <c r="AI888" s="5">
        <v>57620.0</v>
      </c>
      <c r="AJ888" s="5">
        <f t="shared" si="27"/>
        <v>163432963.8</v>
      </c>
      <c r="AK888" s="6">
        <v>1.718538E8</v>
      </c>
    </row>
    <row r="889" ht="16.5" customHeight="1">
      <c r="A889" s="7">
        <v>44719.0</v>
      </c>
      <c r="B889" s="8">
        <v>8.435099337748342</v>
      </c>
      <c r="C889" s="8">
        <v>14.45</v>
      </c>
      <c r="D889" s="8">
        <v>20.97</v>
      </c>
      <c r="E889" s="8">
        <v>14.47152317880795</v>
      </c>
      <c r="F889" s="8">
        <v>20.955555555555556</v>
      </c>
      <c r="G889" s="8">
        <v>27.440000000000005</v>
      </c>
      <c r="H889" s="8">
        <v>2.425827814569536</v>
      </c>
      <c r="I889" s="8">
        <v>7.736666666666665</v>
      </c>
      <c r="J889" s="8">
        <v>14.129999999999999</v>
      </c>
      <c r="K889" s="8">
        <v>12.045695364238414</v>
      </c>
      <c r="L889" s="8">
        <v>13.218888888888891</v>
      </c>
      <c r="M889" s="8">
        <v>13.310000000000002</v>
      </c>
      <c r="N889" s="8">
        <v>53.33907284768211</v>
      </c>
      <c r="O889" s="8">
        <v>57.23</v>
      </c>
      <c r="P889" s="8">
        <v>56.629999999999995</v>
      </c>
      <c r="Q889" s="8">
        <v>1.3973509933774835</v>
      </c>
      <c r="R889" s="8">
        <v>2.2888888888888888</v>
      </c>
      <c r="S889" s="8">
        <v>1.4</v>
      </c>
      <c r="T889" s="8">
        <v>14.941059602649009</v>
      </c>
      <c r="U889" s="8">
        <v>17.067777777777785</v>
      </c>
      <c r="V889" s="8">
        <v>19.809999999999995</v>
      </c>
      <c r="W889" s="8">
        <v>187.96688741721854</v>
      </c>
      <c r="X889" s="8">
        <v>224.4777777777778</v>
      </c>
      <c r="Y889" s="8">
        <v>191.0</v>
      </c>
      <c r="Z889" s="8">
        <v>1.49</v>
      </c>
      <c r="AA889" s="8">
        <v>8.0</v>
      </c>
      <c r="AB889" s="8">
        <v>4.0</v>
      </c>
      <c r="AC889" s="8">
        <v>2.0</v>
      </c>
      <c r="AD889" s="8">
        <v>9.0</v>
      </c>
      <c r="AE889" s="8">
        <v>0.0</v>
      </c>
      <c r="AF889" s="8">
        <v>0.0</v>
      </c>
      <c r="AG889" s="8">
        <v>22.0</v>
      </c>
      <c r="AH889" s="8">
        <v>47169.0438844152</v>
      </c>
      <c r="AI889" s="8">
        <v>40018.0</v>
      </c>
      <c r="AJ889" s="8">
        <f t="shared" si="27"/>
        <v>105433185.6</v>
      </c>
      <c r="AK889" s="9">
        <v>1.108656E8</v>
      </c>
    </row>
    <row r="890" ht="16.5" customHeight="1">
      <c r="A890" s="4">
        <v>44720.0</v>
      </c>
      <c r="B890" s="5">
        <v>8.55364238410596</v>
      </c>
      <c r="C890" s="5">
        <v>14.542222222222222</v>
      </c>
      <c r="D890" s="5">
        <v>20.39</v>
      </c>
      <c r="E890" s="5">
        <v>14.572847682119209</v>
      </c>
      <c r="F890" s="5">
        <v>21.02111111111111</v>
      </c>
      <c r="G890" s="5">
        <v>26.560000000000002</v>
      </c>
      <c r="H890" s="5">
        <v>2.5470198675496682</v>
      </c>
      <c r="I890" s="5">
        <v>7.846666666666665</v>
      </c>
      <c r="J890" s="5">
        <v>13.919999999999998</v>
      </c>
      <c r="K890" s="5">
        <v>12.02582781456954</v>
      </c>
      <c r="L890" s="5">
        <v>13.174444444444447</v>
      </c>
      <c r="M890" s="5">
        <v>12.639999999999999</v>
      </c>
      <c r="N890" s="5">
        <v>53.559602649006614</v>
      </c>
      <c r="O890" s="5">
        <v>57.57444444444445</v>
      </c>
      <c r="P890" s="5">
        <v>59.29</v>
      </c>
      <c r="Q890" s="5">
        <v>1.403973509933775</v>
      </c>
      <c r="R890" s="5">
        <v>2.3</v>
      </c>
      <c r="S890" s="5">
        <v>1.5</v>
      </c>
      <c r="T890" s="5">
        <v>14.967549668874172</v>
      </c>
      <c r="U890" s="5">
        <v>17.032222222222227</v>
      </c>
      <c r="V890" s="5">
        <v>18.749999999999996</v>
      </c>
      <c r="W890" s="5">
        <v>193.5562913907285</v>
      </c>
      <c r="X890" s="5">
        <v>233.85555555555555</v>
      </c>
      <c r="Y890" s="5">
        <v>275.4</v>
      </c>
      <c r="Z890" s="5">
        <v>1.61</v>
      </c>
      <c r="AA890" s="5">
        <v>5.0</v>
      </c>
      <c r="AB890" s="5">
        <v>3.0</v>
      </c>
      <c r="AC890" s="5">
        <v>2.0</v>
      </c>
      <c r="AD890" s="5">
        <v>9.0</v>
      </c>
      <c r="AE890" s="5">
        <v>0.0</v>
      </c>
      <c r="AF890" s="5">
        <v>0.0</v>
      </c>
      <c r="AG890" s="5">
        <v>18.0</v>
      </c>
      <c r="AH890" s="5">
        <v>45396.34224694208</v>
      </c>
      <c r="AI890" s="5">
        <v>46320.0</v>
      </c>
      <c r="AJ890" s="5">
        <f t="shared" si="27"/>
        <v>98474718.6</v>
      </c>
      <c r="AK890" s="6">
        <v>1.035486E8</v>
      </c>
    </row>
    <row r="891" ht="16.5" customHeight="1">
      <c r="A891" s="7">
        <v>44721.0</v>
      </c>
      <c r="B891" s="8">
        <v>8.667549668874171</v>
      </c>
      <c r="C891" s="8">
        <v>14.633333333333331</v>
      </c>
      <c r="D891" s="8">
        <v>19.780000000000005</v>
      </c>
      <c r="E891" s="8">
        <v>14.691390728476822</v>
      </c>
      <c r="F891" s="8">
        <v>21.083333333333336</v>
      </c>
      <c r="G891" s="8">
        <v>25.740000000000002</v>
      </c>
      <c r="H891" s="8">
        <v>2.690728476821192</v>
      </c>
      <c r="I891" s="8">
        <v>7.975555555555553</v>
      </c>
      <c r="J891" s="8">
        <v>13.809999999999999</v>
      </c>
      <c r="K891" s="8">
        <v>12.000662251655633</v>
      </c>
      <c r="L891" s="8">
        <v>13.10777777777778</v>
      </c>
      <c r="M891" s="8">
        <v>11.930000000000001</v>
      </c>
      <c r="N891" s="8">
        <v>53.73377483443708</v>
      </c>
      <c r="O891" s="8">
        <v>57.93555555555557</v>
      </c>
      <c r="P891" s="8">
        <v>63.480000000000004</v>
      </c>
      <c r="Q891" s="8">
        <v>1.403973509933775</v>
      </c>
      <c r="R891" s="8">
        <v>2.3</v>
      </c>
      <c r="S891" s="8">
        <v>1.5</v>
      </c>
      <c r="T891" s="8">
        <v>14.975496688741723</v>
      </c>
      <c r="U891" s="8">
        <v>16.983333333333334</v>
      </c>
      <c r="V891" s="8">
        <v>17.26</v>
      </c>
      <c r="W891" s="8">
        <v>199.48344370860926</v>
      </c>
      <c r="X891" s="8">
        <v>243.74444444444444</v>
      </c>
      <c r="Y891" s="8">
        <v>364.9</v>
      </c>
      <c r="Z891" s="8">
        <v>1.63</v>
      </c>
      <c r="AA891" s="8">
        <v>7.0</v>
      </c>
      <c r="AB891" s="8">
        <v>6.0</v>
      </c>
      <c r="AC891" s="8">
        <v>3.0</v>
      </c>
      <c r="AD891" s="8">
        <v>13.0</v>
      </c>
      <c r="AE891" s="8">
        <v>0.0</v>
      </c>
      <c r="AF891" s="8">
        <v>0.0</v>
      </c>
      <c r="AG891" s="8">
        <v>29.0</v>
      </c>
      <c r="AH891" s="8">
        <v>47060.93533534419</v>
      </c>
      <c r="AI891" s="8">
        <v>54780.0</v>
      </c>
      <c r="AJ891" s="8">
        <f t="shared" si="27"/>
        <v>133296534.6</v>
      </c>
      <c r="AK891" s="9">
        <v>1.401646E8</v>
      </c>
    </row>
    <row r="892" ht="16.5" customHeight="1">
      <c r="A892" s="4">
        <v>44722.0</v>
      </c>
      <c r="B892" s="5">
        <v>8.771523178807946</v>
      </c>
      <c r="C892" s="5">
        <v>14.716666666666667</v>
      </c>
      <c r="D892" s="5">
        <v>19.470000000000002</v>
      </c>
      <c r="E892" s="5">
        <v>14.803973509933776</v>
      </c>
      <c r="F892" s="5">
        <v>21.14666666666667</v>
      </c>
      <c r="G892" s="5">
        <v>25.419999999999998</v>
      </c>
      <c r="H892" s="5">
        <v>2.7960264900662253</v>
      </c>
      <c r="I892" s="5">
        <v>8.113333333333332</v>
      </c>
      <c r="J892" s="5">
        <v>13.48</v>
      </c>
      <c r="K892" s="5">
        <v>12.007947019867554</v>
      </c>
      <c r="L892" s="5">
        <v>13.033333333333339</v>
      </c>
      <c r="M892" s="5">
        <v>11.940000000000001</v>
      </c>
      <c r="N892" s="5">
        <v>53.81920529801324</v>
      </c>
      <c r="O892" s="5">
        <v>58.265555555555565</v>
      </c>
      <c r="P892" s="5">
        <v>65.48</v>
      </c>
      <c r="Q892" s="5">
        <v>1.403973509933775</v>
      </c>
      <c r="R892" s="5">
        <v>2.3</v>
      </c>
      <c r="S892" s="5">
        <v>1.5</v>
      </c>
      <c r="T892" s="5">
        <v>15.019205298013246</v>
      </c>
      <c r="U892" s="5">
        <v>16.96444444444445</v>
      </c>
      <c r="V892" s="5">
        <v>17.4</v>
      </c>
      <c r="W892" s="5">
        <v>199.17880794701986</v>
      </c>
      <c r="X892" s="5">
        <v>244.4777777777778</v>
      </c>
      <c r="Y892" s="5">
        <v>368.0</v>
      </c>
      <c r="Z892" s="5">
        <v>1.91</v>
      </c>
      <c r="AA892" s="5">
        <v>8.0</v>
      </c>
      <c r="AB892" s="5">
        <v>5.0</v>
      </c>
      <c r="AC892" s="5">
        <v>2.0</v>
      </c>
      <c r="AD892" s="5">
        <v>8.0</v>
      </c>
      <c r="AE892" s="5">
        <v>0.0</v>
      </c>
      <c r="AF892" s="5">
        <v>0.0</v>
      </c>
      <c r="AG892" s="5">
        <v>22.0</v>
      </c>
      <c r="AH892" s="5">
        <v>45580.58447538436</v>
      </c>
      <c r="AI892" s="5">
        <v>31140.0</v>
      </c>
      <c r="AJ892" s="5">
        <f t="shared" si="27"/>
        <v>75744487.2</v>
      </c>
      <c r="AK892" s="6">
        <v>7.96472E7</v>
      </c>
    </row>
    <row r="893" ht="16.5" customHeight="1">
      <c r="A893" s="7">
        <v>44723.0</v>
      </c>
      <c r="B893" s="8">
        <v>8.908609271523177</v>
      </c>
      <c r="C893" s="8">
        <v>14.807777777777778</v>
      </c>
      <c r="D893" s="8">
        <v>19.43</v>
      </c>
      <c r="E893" s="8">
        <v>14.949006622516558</v>
      </c>
      <c r="F893" s="8">
        <v>21.247777777777777</v>
      </c>
      <c r="G893" s="8">
        <v>25.490000000000002</v>
      </c>
      <c r="H893" s="8">
        <v>2.9205298013245033</v>
      </c>
      <c r="I893" s="8">
        <v>8.206666666666665</v>
      </c>
      <c r="J893" s="8">
        <v>13.209999999999999</v>
      </c>
      <c r="K893" s="8">
        <v>12.028476821192058</v>
      </c>
      <c r="L893" s="8">
        <v>13.041111111111118</v>
      </c>
      <c r="M893" s="8">
        <v>12.28</v>
      </c>
      <c r="N893" s="8">
        <v>53.86357615894038</v>
      </c>
      <c r="O893" s="8">
        <v>58.30666666666668</v>
      </c>
      <c r="P893" s="8">
        <v>68.39000000000001</v>
      </c>
      <c r="Q893" s="8">
        <v>1.403973509933775</v>
      </c>
      <c r="R893" s="8">
        <v>2.3</v>
      </c>
      <c r="S893" s="8">
        <v>1.5</v>
      </c>
      <c r="T893" s="8">
        <v>15.109271523178808</v>
      </c>
      <c r="U893" s="8">
        <v>17.088888888888892</v>
      </c>
      <c r="V893" s="8">
        <v>16.8</v>
      </c>
      <c r="W893" s="8">
        <v>197.80132450331126</v>
      </c>
      <c r="X893" s="8">
        <v>247.66666666666666</v>
      </c>
      <c r="Y893" s="8">
        <v>412.9</v>
      </c>
      <c r="Z893" s="8">
        <v>2.0</v>
      </c>
      <c r="AA893" s="8">
        <v>0.0</v>
      </c>
      <c r="AB893" s="8">
        <v>1.0</v>
      </c>
      <c r="AC893" s="8">
        <v>0.0</v>
      </c>
      <c r="AD893" s="8">
        <v>0.0</v>
      </c>
      <c r="AE893" s="8">
        <v>0.0</v>
      </c>
      <c r="AF893" s="8">
        <v>0.0</v>
      </c>
      <c r="AG893" s="8">
        <v>1.0</v>
      </c>
      <c r="AH893" s="8">
        <v>36105.35714285714</v>
      </c>
      <c r="AI893" s="8">
        <v>3000.0</v>
      </c>
      <c r="AJ893" s="8">
        <f t="shared" si="27"/>
        <v>6160007.4</v>
      </c>
      <c r="AK893" s="9">
        <v>6477400.0</v>
      </c>
    </row>
    <row r="894" ht="16.5" customHeight="1">
      <c r="A894" s="4">
        <v>44724.0</v>
      </c>
      <c r="B894" s="5">
        <v>9.074172185430463</v>
      </c>
      <c r="C894" s="5">
        <v>14.907777777777778</v>
      </c>
      <c r="D894" s="5">
        <v>19.29</v>
      </c>
      <c r="E894" s="5">
        <v>15.127152317880796</v>
      </c>
      <c r="F894" s="5">
        <v>21.372222222222224</v>
      </c>
      <c r="G894" s="5">
        <v>25.2</v>
      </c>
      <c r="H894" s="5">
        <v>3.090728476821192</v>
      </c>
      <c r="I894" s="5">
        <v>8.291111111111109</v>
      </c>
      <c r="J894" s="5">
        <v>13.680000000000001</v>
      </c>
      <c r="K894" s="5">
        <v>12.036423841059607</v>
      </c>
      <c r="L894" s="5">
        <v>13.081111111111115</v>
      </c>
      <c r="M894" s="5">
        <v>11.52</v>
      </c>
      <c r="N894" s="5">
        <v>54.00132450331125</v>
      </c>
      <c r="O894" s="5">
        <v>58.07222222222222</v>
      </c>
      <c r="P894" s="5">
        <v>71.91999999999999</v>
      </c>
      <c r="Q894" s="5">
        <v>1.403973509933775</v>
      </c>
      <c r="R894" s="5">
        <v>1.8666666666666667</v>
      </c>
      <c r="S894" s="5">
        <v>1.5</v>
      </c>
      <c r="T894" s="5">
        <v>15.145033112582778</v>
      </c>
      <c r="U894" s="5">
        <v>17.260000000000005</v>
      </c>
      <c r="V894" s="5">
        <v>15.739999999999998</v>
      </c>
      <c r="W894" s="5">
        <v>198.39072847682118</v>
      </c>
      <c r="X894" s="5">
        <v>236.24444444444444</v>
      </c>
      <c r="Y894" s="5">
        <v>422.9</v>
      </c>
      <c r="Z894" s="5">
        <v>0.0</v>
      </c>
      <c r="AA894" s="5"/>
      <c r="AB894" s="5"/>
      <c r="AC894" s="5"/>
      <c r="AD894" s="5"/>
      <c r="AE894" s="5"/>
      <c r="AF894" s="5"/>
      <c r="AG894" s="5"/>
      <c r="AH894" s="5">
        <v>0.0</v>
      </c>
      <c r="AI894" s="5">
        <v>0.0</v>
      </c>
      <c r="AJ894" s="5">
        <f t="shared" si="27"/>
        <v>0</v>
      </c>
      <c r="AK894" s="6">
        <v>0.0</v>
      </c>
    </row>
    <row r="895" ht="16.5" customHeight="1">
      <c r="A895" s="7">
        <v>44725.0</v>
      </c>
      <c r="B895" s="8">
        <v>9.253642384105959</v>
      </c>
      <c r="C895" s="8">
        <v>15.04</v>
      </c>
      <c r="D895" s="8">
        <v>19.14</v>
      </c>
      <c r="E895" s="8">
        <v>15.329801324503313</v>
      </c>
      <c r="F895" s="8">
        <v>21.56</v>
      </c>
      <c r="G895" s="8">
        <v>25.0</v>
      </c>
      <c r="H895" s="8">
        <v>3.2456953642384105</v>
      </c>
      <c r="I895" s="8">
        <v>8.36111111111111</v>
      </c>
      <c r="J895" s="8">
        <v>13.76</v>
      </c>
      <c r="K895" s="8">
        <v>12.084105960264907</v>
      </c>
      <c r="L895" s="8">
        <v>13.198888888888895</v>
      </c>
      <c r="M895" s="8">
        <v>11.24</v>
      </c>
      <c r="N895" s="8">
        <v>54.18543046357615</v>
      </c>
      <c r="O895" s="8">
        <v>57.821111111111115</v>
      </c>
      <c r="P895" s="8">
        <v>74.72999999999999</v>
      </c>
      <c r="Q895" s="8">
        <v>1.403973509933775</v>
      </c>
      <c r="R895" s="8">
        <v>1.7833333333333334</v>
      </c>
      <c r="S895" s="8">
        <v>1.5</v>
      </c>
      <c r="T895" s="8">
        <v>15.216556291390727</v>
      </c>
      <c r="U895" s="8">
        <v>17.492222222222228</v>
      </c>
      <c r="V895" s="8">
        <v>15.379999999999999</v>
      </c>
      <c r="W895" s="8">
        <v>199.82781456953643</v>
      </c>
      <c r="X895" s="8">
        <v>225.94444444444446</v>
      </c>
      <c r="Y895" s="8">
        <v>444.6</v>
      </c>
      <c r="Z895" s="8">
        <v>1.61</v>
      </c>
      <c r="AA895" s="8">
        <v>13.0</v>
      </c>
      <c r="AB895" s="8">
        <v>8.0</v>
      </c>
      <c r="AC895" s="8">
        <v>4.0</v>
      </c>
      <c r="AD895" s="8">
        <v>18.0</v>
      </c>
      <c r="AE895" s="8">
        <v>0.0</v>
      </c>
      <c r="AF895" s="8">
        <v>0.0</v>
      </c>
      <c r="AG895" s="8">
        <v>43.0</v>
      </c>
      <c r="AH895" s="8">
        <v>45546.74135012563</v>
      </c>
      <c r="AI895" s="8">
        <v>73860.0</v>
      </c>
      <c r="AJ895" s="8">
        <f t="shared" si="27"/>
        <v>194175465.3</v>
      </c>
      <c r="AK895" s="9">
        <v>2.041803E8</v>
      </c>
    </row>
    <row r="896" ht="16.5" customHeight="1">
      <c r="A896" s="4">
        <v>44726.0</v>
      </c>
      <c r="B896" s="5">
        <v>9.419205298013244</v>
      </c>
      <c r="C896" s="5">
        <v>15.163333333333334</v>
      </c>
      <c r="D896" s="5">
        <v>18.839999999999996</v>
      </c>
      <c r="E896" s="5">
        <v>15.519867549668874</v>
      </c>
      <c r="F896" s="5">
        <v>21.68555555555556</v>
      </c>
      <c r="G896" s="5">
        <v>24.48</v>
      </c>
      <c r="H896" s="5">
        <v>3.399999999999999</v>
      </c>
      <c r="I896" s="5">
        <v>8.494444444444444</v>
      </c>
      <c r="J896" s="5">
        <v>13.709999999999999</v>
      </c>
      <c r="K896" s="5">
        <v>12.11986754966888</v>
      </c>
      <c r="L896" s="5">
        <v>13.191111111111114</v>
      </c>
      <c r="M896" s="5">
        <v>10.77</v>
      </c>
      <c r="N896" s="5">
        <v>54.39337748344369</v>
      </c>
      <c r="O896" s="5">
        <v>57.842222222222226</v>
      </c>
      <c r="P896" s="5">
        <v>75.60999999999999</v>
      </c>
      <c r="Q896" s="5">
        <v>1.403973509933775</v>
      </c>
      <c r="R896" s="5">
        <v>1.7833333333333334</v>
      </c>
      <c r="S896" s="5">
        <v>1.5</v>
      </c>
      <c r="T896" s="5">
        <v>15.27748344370861</v>
      </c>
      <c r="U896" s="5">
        <v>17.52444444444445</v>
      </c>
      <c r="V896" s="5">
        <v>14.91</v>
      </c>
      <c r="W896" s="5">
        <v>199.82781456953643</v>
      </c>
      <c r="X896" s="5">
        <v>225.94444444444446</v>
      </c>
      <c r="Y896" s="5">
        <v>444.5</v>
      </c>
      <c r="Z896" s="5">
        <v>1.4</v>
      </c>
      <c r="AA896" s="5">
        <v>9.0</v>
      </c>
      <c r="AB896" s="5">
        <v>5.0</v>
      </c>
      <c r="AC896" s="5">
        <v>4.0</v>
      </c>
      <c r="AD896" s="5">
        <v>18.0</v>
      </c>
      <c r="AE896" s="5">
        <v>0.0</v>
      </c>
      <c r="AF896" s="5">
        <v>0.0</v>
      </c>
      <c r="AG896" s="5">
        <v>35.0</v>
      </c>
      <c r="AH896" s="5">
        <v>50977.89699363729</v>
      </c>
      <c r="AI896" s="5">
        <v>54270.0</v>
      </c>
      <c r="AJ896" s="5">
        <f t="shared" si="27"/>
        <v>127162204.2</v>
      </c>
      <c r="AK896" s="6">
        <v>1.337142E8</v>
      </c>
    </row>
    <row r="897" ht="16.5" customHeight="1">
      <c r="A897" s="7">
        <v>44727.0</v>
      </c>
      <c r="B897" s="8">
        <v>9.56688741721854</v>
      </c>
      <c r="C897" s="8">
        <v>15.224444444444442</v>
      </c>
      <c r="D897" s="8">
        <v>18.4</v>
      </c>
      <c r="E897" s="8">
        <v>15.642384105960268</v>
      </c>
      <c r="F897" s="8">
        <v>21.693333333333335</v>
      </c>
      <c r="G897" s="8">
        <v>23.73</v>
      </c>
      <c r="H897" s="8">
        <v>3.568211920529801</v>
      </c>
      <c r="I897" s="8">
        <v>8.631111111111109</v>
      </c>
      <c r="J897" s="8">
        <v>13.75</v>
      </c>
      <c r="K897" s="8">
        <v>12.07417218543047</v>
      </c>
      <c r="L897" s="8">
        <v>13.062222222222227</v>
      </c>
      <c r="M897" s="8">
        <v>9.98</v>
      </c>
      <c r="N897" s="8">
        <v>54.6728476821192</v>
      </c>
      <c r="O897" s="8">
        <v>58.17666666666667</v>
      </c>
      <c r="P897" s="8">
        <v>77.28</v>
      </c>
      <c r="Q897" s="8">
        <v>1.4470198675496688</v>
      </c>
      <c r="R897" s="8">
        <v>1.8555555555555556</v>
      </c>
      <c r="S897" s="8">
        <v>2.15</v>
      </c>
      <c r="T897" s="8">
        <v>15.241059602649008</v>
      </c>
      <c r="U897" s="8">
        <v>17.406666666666673</v>
      </c>
      <c r="V897" s="8">
        <v>13.559999999999999</v>
      </c>
      <c r="W897" s="8">
        <v>205.34437086092714</v>
      </c>
      <c r="X897" s="8">
        <v>235.2</v>
      </c>
      <c r="Y897" s="8">
        <v>527.8</v>
      </c>
      <c r="Z897" s="8">
        <v>1.47</v>
      </c>
      <c r="AA897" s="8">
        <v>7.0</v>
      </c>
      <c r="AB897" s="8">
        <v>7.0</v>
      </c>
      <c r="AC897" s="8">
        <v>5.0</v>
      </c>
      <c r="AD897" s="8">
        <v>18.0</v>
      </c>
      <c r="AE897" s="8">
        <v>0.0</v>
      </c>
      <c r="AF897" s="8">
        <v>0.0</v>
      </c>
      <c r="AG897" s="8">
        <v>37.0</v>
      </c>
      <c r="AH897" s="8">
        <v>47467.5529962943</v>
      </c>
      <c r="AI897" s="8">
        <v>39980.0</v>
      </c>
      <c r="AJ897" s="8">
        <f t="shared" si="27"/>
        <v>86149663.5</v>
      </c>
      <c r="AK897" s="9">
        <v>9.05885E7</v>
      </c>
    </row>
    <row r="898" ht="16.5" customHeight="1">
      <c r="A898" s="4">
        <v>44728.0</v>
      </c>
      <c r="B898" s="5">
        <v>9.688079470198675</v>
      </c>
      <c r="C898" s="5">
        <v>15.32</v>
      </c>
      <c r="D898" s="5">
        <v>18.36</v>
      </c>
      <c r="E898" s="5">
        <v>15.73841059602649</v>
      </c>
      <c r="F898" s="5">
        <v>21.78777777777778</v>
      </c>
      <c r="G898" s="5">
        <v>23.800000000000004</v>
      </c>
      <c r="H898" s="5">
        <v>3.7218543046357615</v>
      </c>
      <c r="I898" s="5">
        <v>8.739999999999998</v>
      </c>
      <c r="J898" s="5">
        <v>13.6</v>
      </c>
      <c r="K898" s="5">
        <v>12.016556291390735</v>
      </c>
      <c r="L898" s="5">
        <v>13.047777777777782</v>
      </c>
      <c r="M898" s="5">
        <v>10.200000000000001</v>
      </c>
      <c r="N898" s="5">
        <v>54.939072847682105</v>
      </c>
      <c r="O898" s="5">
        <v>58.37111111111112</v>
      </c>
      <c r="P898" s="5">
        <v>77.91</v>
      </c>
      <c r="Q898" s="5">
        <v>1.4834437086092715</v>
      </c>
      <c r="R898" s="5">
        <v>1.85</v>
      </c>
      <c r="S898" s="5">
        <v>1.8</v>
      </c>
      <c r="T898" s="5">
        <v>15.217218543046355</v>
      </c>
      <c r="U898" s="5">
        <v>17.433333333333337</v>
      </c>
      <c r="V898" s="5">
        <v>13.679999999999998</v>
      </c>
      <c r="W898" s="5">
        <v>214.81456953642385</v>
      </c>
      <c r="X898" s="5">
        <v>242.57777777777778</v>
      </c>
      <c r="Y898" s="5">
        <v>570.2</v>
      </c>
      <c r="Z898" s="5">
        <v>1.51</v>
      </c>
      <c r="AA898" s="5">
        <v>8.0</v>
      </c>
      <c r="AB898" s="5">
        <v>6.0</v>
      </c>
      <c r="AC898" s="5">
        <v>4.0</v>
      </c>
      <c r="AD898" s="5">
        <v>15.0</v>
      </c>
      <c r="AE898" s="5">
        <v>0.0</v>
      </c>
      <c r="AF898" s="5">
        <v>0.0</v>
      </c>
      <c r="AG898" s="5">
        <v>33.0</v>
      </c>
      <c r="AH898" s="5">
        <v>42994.84860410947</v>
      </c>
      <c r="AI898" s="5">
        <v>46530.0</v>
      </c>
      <c r="AJ898" s="5">
        <f t="shared" si="27"/>
        <v>111164006.7</v>
      </c>
      <c r="AK898" s="6">
        <v>1.168917E8</v>
      </c>
    </row>
    <row r="899" ht="16.5" customHeight="1">
      <c r="A899" s="7">
        <v>44729.0</v>
      </c>
      <c r="B899" s="8">
        <v>9.809933774834438</v>
      </c>
      <c r="C899" s="8">
        <v>15.48111111111111</v>
      </c>
      <c r="D899" s="8">
        <v>18.549999999999997</v>
      </c>
      <c r="E899" s="8">
        <v>15.871523178807946</v>
      </c>
      <c r="F899" s="8">
        <v>21.96888888888889</v>
      </c>
      <c r="G899" s="8">
        <v>24.05</v>
      </c>
      <c r="H899" s="8">
        <v>3.851655629139073</v>
      </c>
      <c r="I899" s="8">
        <v>8.876666666666665</v>
      </c>
      <c r="J899" s="8">
        <v>13.979999999999999</v>
      </c>
      <c r="K899" s="8">
        <v>12.01986754966888</v>
      </c>
      <c r="L899" s="8">
        <v>13.092222222222226</v>
      </c>
      <c r="M899" s="8">
        <v>10.07</v>
      </c>
      <c r="N899" s="8">
        <v>55.15298013245031</v>
      </c>
      <c r="O899" s="8">
        <v>58.32888888888889</v>
      </c>
      <c r="P899" s="8">
        <v>77.63000000000001</v>
      </c>
      <c r="Q899" s="8">
        <v>1.4834437086092715</v>
      </c>
      <c r="R899" s="8">
        <v>1.761111111111111</v>
      </c>
      <c r="S899" s="8">
        <v>1.3</v>
      </c>
      <c r="T899" s="8">
        <v>15.23973509933775</v>
      </c>
      <c r="U899" s="8">
        <v>17.536666666666672</v>
      </c>
      <c r="V899" s="8">
        <v>14.080000000000002</v>
      </c>
      <c r="W899" s="8">
        <v>216.9337748344371</v>
      </c>
      <c r="X899" s="8">
        <v>232.43333333333334</v>
      </c>
      <c r="Y899" s="8">
        <v>535.1</v>
      </c>
      <c r="Z899" s="8">
        <v>1.92</v>
      </c>
      <c r="AA899" s="8">
        <v>12.0</v>
      </c>
      <c r="AB899" s="8">
        <v>7.0</v>
      </c>
      <c r="AC899" s="8">
        <v>4.0</v>
      </c>
      <c r="AD899" s="8">
        <v>18.0</v>
      </c>
      <c r="AE899" s="8">
        <v>0.0</v>
      </c>
      <c r="AF899" s="8">
        <v>0.0</v>
      </c>
      <c r="AG899" s="8">
        <v>41.0</v>
      </c>
      <c r="AH899" s="8">
        <v>45233.19368186203</v>
      </c>
      <c r="AI899" s="8">
        <v>50890.0</v>
      </c>
      <c r="AJ899" s="8">
        <f t="shared" si="27"/>
        <v>121119455.1</v>
      </c>
      <c r="AK899" s="9">
        <v>1.273601E8</v>
      </c>
    </row>
    <row r="900" ht="16.5" customHeight="1">
      <c r="A900" s="4">
        <v>44730.0</v>
      </c>
      <c r="B900" s="5">
        <v>9.980794701986754</v>
      </c>
      <c r="C900" s="5">
        <v>15.7</v>
      </c>
      <c r="D900" s="5">
        <v>19.240000000000002</v>
      </c>
      <c r="E900" s="5">
        <v>16.075496688741723</v>
      </c>
      <c r="F900" s="5">
        <v>22.258888888888894</v>
      </c>
      <c r="G900" s="5">
        <v>25.02</v>
      </c>
      <c r="H900" s="5">
        <v>3.9847682119205308</v>
      </c>
      <c r="I900" s="5">
        <v>9.014444444444443</v>
      </c>
      <c r="J900" s="5">
        <v>14.36</v>
      </c>
      <c r="K900" s="5">
        <v>12.090728476821198</v>
      </c>
      <c r="L900" s="5">
        <v>13.244444444444449</v>
      </c>
      <c r="M900" s="5">
        <v>10.66</v>
      </c>
      <c r="N900" s="5">
        <v>55.33509933774833</v>
      </c>
      <c r="O900" s="5">
        <v>58.09111111111111</v>
      </c>
      <c r="P900" s="5">
        <v>76.84</v>
      </c>
      <c r="Q900" s="5">
        <v>1.4834437086092715</v>
      </c>
      <c r="R900" s="5">
        <v>1.6388888888888888</v>
      </c>
      <c r="S900" s="5">
        <v>1.2</v>
      </c>
      <c r="T900" s="5">
        <v>15.341059602649006</v>
      </c>
      <c r="U900" s="5">
        <v>17.770000000000007</v>
      </c>
      <c r="V900" s="5">
        <v>15.25</v>
      </c>
      <c r="W900" s="5">
        <v>216.05298013245033</v>
      </c>
      <c r="X900" s="5">
        <v>216.73333333333332</v>
      </c>
      <c r="Y900" s="5">
        <v>452.4</v>
      </c>
      <c r="Z900" s="5">
        <v>1.4</v>
      </c>
      <c r="AA900" s="5">
        <v>1.0</v>
      </c>
      <c r="AB900" s="5">
        <v>1.0</v>
      </c>
      <c r="AC900" s="5">
        <v>1.0</v>
      </c>
      <c r="AD900" s="5">
        <v>5.0</v>
      </c>
      <c r="AE900" s="5">
        <v>0.0</v>
      </c>
      <c r="AF900" s="5">
        <v>0.0</v>
      </c>
      <c r="AG900" s="5">
        <v>7.0</v>
      </c>
      <c r="AH900" s="5">
        <v>50715.09809966026</v>
      </c>
      <c r="AI900" s="5">
        <v>5310.0</v>
      </c>
      <c r="AJ900" s="5">
        <f t="shared" si="27"/>
        <v>12617677.8</v>
      </c>
      <c r="AK900" s="6">
        <v>1.32678E7</v>
      </c>
    </row>
    <row r="901" ht="16.5" customHeight="1">
      <c r="A901" s="7">
        <v>44731.0</v>
      </c>
      <c r="B901" s="8">
        <v>10.181456953642384</v>
      </c>
      <c r="C901" s="8">
        <v>15.935555555555554</v>
      </c>
      <c r="D901" s="8">
        <v>20.17</v>
      </c>
      <c r="E901" s="8">
        <v>16.284105960264903</v>
      </c>
      <c r="F901" s="8">
        <v>22.51444444444445</v>
      </c>
      <c r="G901" s="8">
        <v>25.97</v>
      </c>
      <c r="H901" s="8">
        <v>4.167549668874172</v>
      </c>
      <c r="I901" s="8">
        <v>9.213333333333331</v>
      </c>
      <c r="J901" s="8">
        <v>15.040000000000001</v>
      </c>
      <c r="K901" s="8">
        <v>12.116556291390735</v>
      </c>
      <c r="L901" s="8">
        <v>13.301111111111117</v>
      </c>
      <c r="M901" s="8">
        <v>10.929999999999998</v>
      </c>
      <c r="N901" s="8">
        <v>55.53774834437084</v>
      </c>
      <c r="O901" s="8">
        <v>57.998888888888885</v>
      </c>
      <c r="P901" s="8">
        <v>75.37</v>
      </c>
      <c r="Q901" s="8">
        <v>1.4834437086092715</v>
      </c>
      <c r="R901" s="8">
        <v>1.6388888888888888</v>
      </c>
      <c r="S901" s="8">
        <v>1.2</v>
      </c>
      <c r="T901" s="8">
        <v>15.421192052980132</v>
      </c>
      <c r="U901" s="8">
        <v>17.95222222222223</v>
      </c>
      <c r="V901" s="8">
        <v>16.55</v>
      </c>
      <c r="W901" s="8">
        <v>216.05298013245033</v>
      </c>
      <c r="X901" s="8">
        <v>203.64444444444445</v>
      </c>
      <c r="Y901" s="8">
        <v>362.9</v>
      </c>
      <c r="Z901" s="8">
        <v>0.0</v>
      </c>
      <c r="AA901" s="8"/>
      <c r="AB901" s="8"/>
      <c r="AC901" s="8"/>
      <c r="AD901" s="8"/>
      <c r="AE901" s="8"/>
      <c r="AF901" s="8"/>
      <c r="AG901" s="8"/>
      <c r="AH901" s="8">
        <v>0.0</v>
      </c>
      <c r="AI901" s="8">
        <v>0.0</v>
      </c>
      <c r="AJ901" s="8">
        <f t="shared" si="27"/>
        <v>0</v>
      </c>
      <c r="AK901" s="9">
        <v>0.0</v>
      </c>
    </row>
    <row r="902" ht="16.5" customHeight="1">
      <c r="A902" s="4">
        <v>44732.0</v>
      </c>
      <c r="B902" s="5">
        <v>10.380794701986753</v>
      </c>
      <c r="C902" s="5">
        <v>16.16333333333333</v>
      </c>
      <c r="D902" s="5">
        <v>20.9</v>
      </c>
      <c r="E902" s="5">
        <v>16.49337748344371</v>
      </c>
      <c r="F902" s="5">
        <v>22.75666666666667</v>
      </c>
      <c r="G902" s="5">
        <v>26.82</v>
      </c>
      <c r="H902" s="5">
        <v>4.372847682119205</v>
      </c>
      <c r="I902" s="5">
        <v>9.456666666666665</v>
      </c>
      <c r="J902" s="5">
        <v>15.670000000000002</v>
      </c>
      <c r="K902" s="5">
        <v>12.120529801324512</v>
      </c>
      <c r="L902" s="5">
        <v>13.300000000000004</v>
      </c>
      <c r="M902" s="5">
        <v>11.149999999999999</v>
      </c>
      <c r="N902" s="5">
        <v>55.64039735099336</v>
      </c>
      <c r="O902" s="5">
        <v>58.146666666666654</v>
      </c>
      <c r="P902" s="5">
        <v>74.31</v>
      </c>
      <c r="Q902" s="5">
        <v>1.4834437086092715</v>
      </c>
      <c r="R902" s="5">
        <v>1.6388888888888888</v>
      </c>
      <c r="S902" s="5">
        <v>1.2</v>
      </c>
      <c r="T902" s="5">
        <v>15.525827814569537</v>
      </c>
      <c r="U902" s="5">
        <v>18.038888888888895</v>
      </c>
      <c r="V902" s="5">
        <v>17.54</v>
      </c>
      <c r="W902" s="5">
        <v>215.86754966887418</v>
      </c>
      <c r="X902" s="5">
        <v>203.64444444444445</v>
      </c>
      <c r="Y902" s="5">
        <v>356.3</v>
      </c>
      <c r="Z902" s="5">
        <v>1.7</v>
      </c>
      <c r="AA902" s="5">
        <v>14.0</v>
      </c>
      <c r="AB902" s="5">
        <v>10.0</v>
      </c>
      <c r="AC902" s="5">
        <v>5.0</v>
      </c>
      <c r="AD902" s="5">
        <v>15.0</v>
      </c>
      <c r="AE902" s="5">
        <v>0.0</v>
      </c>
      <c r="AF902" s="5">
        <v>0.0</v>
      </c>
      <c r="AG902" s="5">
        <v>44.0</v>
      </c>
      <c r="AH902" s="5">
        <v>43650.05747825393</v>
      </c>
      <c r="AI902" s="5">
        <v>69300.0</v>
      </c>
      <c r="AJ902" s="5">
        <f t="shared" si="27"/>
        <v>188092203.6</v>
      </c>
      <c r="AK902" s="6">
        <v>1.977836E8</v>
      </c>
    </row>
    <row r="903" ht="16.5" customHeight="1">
      <c r="A903" s="7">
        <v>44733.0</v>
      </c>
      <c r="B903" s="8">
        <v>10.579470198675494</v>
      </c>
      <c r="C903" s="8">
        <v>16.37666666666666</v>
      </c>
      <c r="D903" s="8">
        <v>21.400000000000002</v>
      </c>
      <c r="E903" s="8">
        <v>16.688079470198677</v>
      </c>
      <c r="F903" s="8">
        <v>22.97777777777778</v>
      </c>
      <c r="G903" s="8">
        <v>27.27</v>
      </c>
      <c r="H903" s="8">
        <v>4.565562913907285</v>
      </c>
      <c r="I903" s="8">
        <v>9.653333333333332</v>
      </c>
      <c r="J903" s="8">
        <v>16.22</v>
      </c>
      <c r="K903" s="8">
        <v>12.122516556291396</v>
      </c>
      <c r="L903" s="8">
        <v>13.324444444444447</v>
      </c>
      <c r="M903" s="8">
        <v>11.05</v>
      </c>
      <c r="N903" s="8">
        <v>55.737748344370836</v>
      </c>
      <c r="O903" s="8">
        <v>58.427777777777756</v>
      </c>
      <c r="P903" s="8">
        <v>74.05</v>
      </c>
      <c r="Q903" s="8">
        <v>1.4834437086092715</v>
      </c>
      <c r="R903" s="8">
        <v>1.6388888888888888</v>
      </c>
      <c r="S903" s="8">
        <v>1.2</v>
      </c>
      <c r="T903" s="8">
        <v>15.604635761589405</v>
      </c>
      <c r="U903" s="8">
        <v>18.091111111111115</v>
      </c>
      <c r="V903" s="8">
        <v>17.78</v>
      </c>
      <c r="W903" s="8">
        <v>214.2317880794702</v>
      </c>
      <c r="X903" s="8">
        <v>203.64444444444445</v>
      </c>
      <c r="Y903" s="8">
        <v>311.4</v>
      </c>
      <c r="Z903" s="8">
        <v>1.9</v>
      </c>
      <c r="AA903" s="8">
        <v>6.0</v>
      </c>
      <c r="AB903" s="8">
        <v>4.0</v>
      </c>
      <c r="AC903" s="8">
        <v>2.0</v>
      </c>
      <c r="AD903" s="8">
        <v>9.0</v>
      </c>
      <c r="AE903" s="8">
        <v>0.0</v>
      </c>
      <c r="AF903" s="8">
        <v>0.0</v>
      </c>
      <c r="AG903" s="8">
        <v>19.0</v>
      </c>
      <c r="AH903" s="8">
        <v>45874.78943399271</v>
      </c>
      <c r="AI903" s="8">
        <v>55750.0</v>
      </c>
      <c r="AJ903" s="8">
        <f t="shared" si="27"/>
        <v>140533074</v>
      </c>
      <c r="AK903" s="9">
        <v>1.47774E8</v>
      </c>
    </row>
    <row r="904" ht="16.5" customHeight="1">
      <c r="A904" s="4">
        <v>44734.0</v>
      </c>
      <c r="B904" s="5">
        <v>10.780794701986753</v>
      </c>
      <c r="C904" s="5">
        <v>16.637777777777778</v>
      </c>
      <c r="D904" s="5">
        <v>21.990000000000002</v>
      </c>
      <c r="E904" s="5">
        <v>16.89006622516556</v>
      </c>
      <c r="F904" s="5">
        <v>23.280000000000005</v>
      </c>
      <c r="G904" s="5">
        <v>27.97</v>
      </c>
      <c r="H904" s="5">
        <v>4.759602649006623</v>
      </c>
      <c r="I904" s="5">
        <v>9.874444444444444</v>
      </c>
      <c r="J904" s="5">
        <v>16.479999999999997</v>
      </c>
      <c r="K904" s="5">
        <v>12.130463576158947</v>
      </c>
      <c r="L904" s="5">
        <v>13.40555555555556</v>
      </c>
      <c r="M904" s="5">
        <v>11.49</v>
      </c>
      <c r="N904" s="5">
        <v>55.8370860927152</v>
      </c>
      <c r="O904" s="5">
        <v>58.43111111111109</v>
      </c>
      <c r="P904" s="5">
        <v>73.68999999999998</v>
      </c>
      <c r="Q904" s="5">
        <v>1.4834437086092715</v>
      </c>
      <c r="R904" s="5">
        <v>1.6388888888888888</v>
      </c>
      <c r="S904" s="5">
        <v>1.2</v>
      </c>
      <c r="T904" s="5">
        <v>15.678807947019864</v>
      </c>
      <c r="U904" s="5">
        <v>18.250000000000004</v>
      </c>
      <c r="V904" s="5">
        <v>18.47</v>
      </c>
      <c r="W904" s="5">
        <v>212.52317880794703</v>
      </c>
      <c r="X904" s="5">
        <v>203.94444444444446</v>
      </c>
      <c r="Y904" s="5">
        <v>304.1</v>
      </c>
      <c r="Z904" s="5">
        <v>1.36</v>
      </c>
      <c r="AA904" s="5">
        <v>4.0</v>
      </c>
      <c r="AB904" s="5">
        <v>7.0</v>
      </c>
      <c r="AC904" s="5">
        <v>3.0</v>
      </c>
      <c r="AD904" s="5">
        <v>14.0</v>
      </c>
      <c r="AE904" s="5">
        <v>0.0</v>
      </c>
      <c r="AF904" s="5">
        <v>0.0</v>
      </c>
      <c r="AG904" s="5">
        <v>28.0</v>
      </c>
      <c r="AH904" s="5">
        <v>40349.1080516181</v>
      </c>
      <c r="AI904" s="5">
        <v>40260.0</v>
      </c>
      <c r="AJ904" s="5">
        <f t="shared" si="27"/>
        <v>80990964</v>
      </c>
      <c r="AK904" s="6">
        <v>8.5164E7</v>
      </c>
    </row>
    <row r="905" ht="16.5" customHeight="1">
      <c r="A905" s="7">
        <v>44735.0</v>
      </c>
      <c r="B905" s="8">
        <v>10.960264900662251</v>
      </c>
      <c r="C905" s="8">
        <v>16.88222222222222</v>
      </c>
      <c r="D905" s="8">
        <v>22.69</v>
      </c>
      <c r="E905" s="8">
        <v>17.072847682119207</v>
      </c>
      <c r="F905" s="8">
        <v>23.54333333333334</v>
      </c>
      <c r="G905" s="8">
        <v>28.629999999999995</v>
      </c>
      <c r="H905" s="8">
        <v>4.932450331125828</v>
      </c>
      <c r="I905" s="8">
        <v>10.107777777777777</v>
      </c>
      <c r="J905" s="8">
        <v>17.249999999999996</v>
      </c>
      <c r="K905" s="8">
        <v>12.140397350993384</v>
      </c>
      <c r="L905" s="8">
        <v>13.435555555555561</v>
      </c>
      <c r="M905" s="8">
        <v>11.379999999999999</v>
      </c>
      <c r="N905" s="8">
        <v>55.86357615894037</v>
      </c>
      <c r="O905" s="8">
        <v>58.39888888888886</v>
      </c>
      <c r="P905" s="8">
        <v>73.35999999999999</v>
      </c>
      <c r="Q905" s="8">
        <v>1.4834437086092715</v>
      </c>
      <c r="R905" s="8">
        <v>1.6388888888888888</v>
      </c>
      <c r="S905" s="8">
        <v>1.2</v>
      </c>
      <c r="T905" s="8">
        <v>15.794039735099338</v>
      </c>
      <c r="U905" s="8">
        <v>18.43888888888889</v>
      </c>
      <c r="V905" s="8">
        <v>18.63</v>
      </c>
      <c r="W905" s="8">
        <v>212.1523178807947</v>
      </c>
      <c r="X905" s="8">
        <v>203.94444444444446</v>
      </c>
      <c r="Y905" s="8">
        <v>282.4</v>
      </c>
      <c r="Z905" s="8">
        <v>1.31</v>
      </c>
      <c r="AA905" s="8">
        <v>3.0</v>
      </c>
      <c r="AB905" s="8">
        <v>3.0</v>
      </c>
      <c r="AC905" s="8">
        <v>3.0</v>
      </c>
      <c r="AD905" s="8">
        <v>10.0</v>
      </c>
      <c r="AE905" s="8">
        <v>0.0</v>
      </c>
      <c r="AF905" s="8">
        <v>0.0</v>
      </c>
      <c r="AG905" s="8">
        <v>19.0</v>
      </c>
      <c r="AH905" s="8">
        <v>43748.21465472288</v>
      </c>
      <c r="AI905" s="8">
        <v>21590.0</v>
      </c>
      <c r="AJ905" s="8">
        <f t="shared" si="27"/>
        <v>46448646.9</v>
      </c>
      <c r="AK905" s="9">
        <v>4.88419E7</v>
      </c>
    </row>
    <row r="906" ht="16.5" customHeight="1">
      <c r="A906" s="4">
        <v>44736.0</v>
      </c>
      <c r="B906" s="5">
        <v>11.095364238410594</v>
      </c>
      <c r="C906" s="5">
        <v>17.042222222222218</v>
      </c>
      <c r="D906" s="5">
        <v>23.18</v>
      </c>
      <c r="E906" s="5">
        <v>17.184105960264898</v>
      </c>
      <c r="F906" s="5">
        <v>23.662222222222226</v>
      </c>
      <c r="G906" s="5">
        <v>28.75</v>
      </c>
      <c r="H906" s="5">
        <v>5.0754966887417226</v>
      </c>
      <c r="I906" s="5">
        <v>10.302222222222222</v>
      </c>
      <c r="J906" s="5">
        <v>17.849999999999998</v>
      </c>
      <c r="K906" s="5">
        <v>12.108609271523186</v>
      </c>
      <c r="L906" s="5">
        <v>13.360000000000003</v>
      </c>
      <c r="M906" s="5">
        <v>10.9</v>
      </c>
      <c r="N906" s="5">
        <v>55.98344370860924</v>
      </c>
      <c r="O906" s="5">
        <v>58.54444444444442</v>
      </c>
      <c r="P906" s="5">
        <v>74.74999999999999</v>
      </c>
      <c r="Q906" s="5">
        <v>1.695364238410596</v>
      </c>
      <c r="R906" s="5">
        <v>1.8055555555555556</v>
      </c>
      <c r="S906" s="5">
        <v>4.4</v>
      </c>
      <c r="T906" s="5">
        <v>15.779470198675495</v>
      </c>
      <c r="U906" s="5">
        <v>18.37666666666667</v>
      </c>
      <c r="V906" s="5">
        <v>17.24</v>
      </c>
      <c r="W906" s="5">
        <v>215.96688741721854</v>
      </c>
      <c r="X906" s="5">
        <v>209.2111111111111</v>
      </c>
      <c r="Y906" s="5">
        <v>348.6</v>
      </c>
      <c r="Z906" s="5">
        <v>2.05</v>
      </c>
      <c r="AA906" s="5">
        <v>7.0</v>
      </c>
      <c r="AB906" s="5">
        <v>1.0</v>
      </c>
      <c r="AC906" s="5">
        <v>1.0</v>
      </c>
      <c r="AD906" s="5">
        <v>5.0</v>
      </c>
      <c r="AE906" s="5">
        <v>0.0</v>
      </c>
      <c r="AF906" s="5">
        <v>0.0</v>
      </c>
      <c r="AG906" s="5">
        <v>14.0</v>
      </c>
      <c r="AH906" s="5">
        <v>40129.51099369206</v>
      </c>
      <c r="AI906" s="5">
        <v>26200.0</v>
      </c>
      <c r="AJ906" s="5">
        <f t="shared" si="27"/>
        <v>69075599.7</v>
      </c>
      <c r="AK906" s="6">
        <v>7.26347E7</v>
      </c>
    </row>
    <row r="907" ht="16.5" customHeight="1">
      <c r="A907" s="7">
        <v>44737.0</v>
      </c>
      <c r="B907" s="8">
        <v>11.25165562913907</v>
      </c>
      <c r="C907" s="8">
        <v>17.203333333333326</v>
      </c>
      <c r="D907" s="8">
        <v>24.1</v>
      </c>
      <c r="E907" s="8">
        <v>17.34569536423841</v>
      </c>
      <c r="F907" s="8">
        <v>23.822222222222226</v>
      </c>
      <c r="G907" s="8">
        <v>29.770000000000003</v>
      </c>
      <c r="H907" s="8">
        <v>5.23046357615894</v>
      </c>
      <c r="I907" s="8">
        <v>10.45</v>
      </c>
      <c r="J907" s="8">
        <v>18.61</v>
      </c>
      <c r="K907" s="8">
        <v>12.115231788079479</v>
      </c>
      <c r="L907" s="8">
        <v>13.372222222222227</v>
      </c>
      <c r="M907" s="8">
        <v>11.159999999999998</v>
      </c>
      <c r="N907" s="8">
        <v>56.033774834437054</v>
      </c>
      <c r="O907" s="8">
        <v>58.36222222222219</v>
      </c>
      <c r="P907" s="8">
        <v>73.79999999999998</v>
      </c>
      <c r="Q907" s="8">
        <v>1.7913907284768211</v>
      </c>
      <c r="R907" s="8">
        <v>1.511111111111111</v>
      </c>
      <c r="S907" s="8">
        <v>5.2</v>
      </c>
      <c r="T907" s="8">
        <v>15.864900662251655</v>
      </c>
      <c r="U907" s="8">
        <v>18.502222222222226</v>
      </c>
      <c r="V907" s="8">
        <v>18.31</v>
      </c>
      <c r="W907" s="8">
        <v>218.83443708609272</v>
      </c>
      <c r="X907" s="8">
        <v>205.62222222222223</v>
      </c>
      <c r="Y907" s="8">
        <v>329.7</v>
      </c>
      <c r="Z907" s="8">
        <v>1.34</v>
      </c>
      <c r="AA907" s="8">
        <v>1.0</v>
      </c>
      <c r="AB907" s="8">
        <v>1.0</v>
      </c>
      <c r="AC907" s="8">
        <v>1.0</v>
      </c>
      <c r="AD907" s="8">
        <v>2.0</v>
      </c>
      <c r="AE907" s="8">
        <v>0.0</v>
      </c>
      <c r="AF907" s="8">
        <v>0.0</v>
      </c>
      <c r="AG907" s="8">
        <v>5.0</v>
      </c>
      <c r="AH907" s="8">
        <v>57651.03021978022</v>
      </c>
      <c r="AI907" s="8">
        <v>3000.0</v>
      </c>
      <c r="AJ907" s="8">
        <f t="shared" si="27"/>
        <v>7786502.7</v>
      </c>
      <c r="AK907" s="9">
        <v>8187700.0</v>
      </c>
    </row>
    <row r="908" ht="16.5" customHeight="1">
      <c r="A908" s="4">
        <v>44738.0</v>
      </c>
      <c r="B908" s="5">
        <v>11.411920529801321</v>
      </c>
      <c r="C908" s="5">
        <v>17.37444444444444</v>
      </c>
      <c r="D908" s="5">
        <v>24.96</v>
      </c>
      <c r="E908" s="5">
        <v>17.541059602649007</v>
      </c>
      <c r="F908" s="5">
        <v>24.015555555555558</v>
      </c>
      <c r="G908" s="5">
        <v>31.080000000000005</v>
      </c>
      <c r="H908" s="5">
        <v>5.352317880794702</v>
      </c>
      <c r="I908" s="5">
        <v>10.605555555555554</v>
      </c>
      <c r="J908" s="5">
        <v>19.0</v>
      </c>
      <c r="K908" s="5">
        <v>12.188741721854312</v>
      </c>
      <c r="L908" s="5">
        <v>13.410000000000005</v>
      </c>
      <c r="M908" s="5">
        <v>12.080000000000002</v>
      </c>
      <c r="N908" s="5">
        <v>55.97483443708606</v>
      </c>
      <c r="O908" s="5">
        <v>58.62666666666663</v>
      </c>
      <c r="P908" s="5">
        <v>71.94000000000001</v>
      </c>
      <c r="Q908" s="5">
        <v>1.7913907284768211</v>
      </c>
      <c r="R908" s="5">
        <v>1.5222222222222221</v>
      </c>
      <c r="S908" s="5">
        <v>4.75</v>
      </c>
      <c r="T908" s="5">
        <v>15.998675496688742</v>
      </c>
      <c r="U908" s="5">
        <v>18.542222222222225</v>
      </c>
      <c r="V908" s="5">
        <v>19.89</v>
      </c>
      <c r="W908" s="5">
        <v>213.88079470198676</v>
      </c>
      <c r="X908" s="5">
        <v>209.25555555555556</v>
      </c>
      <c r="Y908" s="5">
        <v>219.4</v>
      </c>
      <c r="Z908" s="5">
        <v>0.0</v>
      </c>
      <c r="AA908" s="5"/>
      <c r="AB908" s="5"/>
      <c r="AC908" s="5"/>
      <c r="AD908" s="5"/>
      <c r="AE908" s="5"/>
      <c r="AF908" s="5"/>
      <c r="AG908" s="5"/>
      <c r="AH908" s="5">
        <v>0.0</v>
      </c>
      <c r="AI908" s="5">
        <v>0.0</v>
      </c>
      <c r="AJ908" s="5">
        <f t="shared" si="27"/>
        <v>0</v>
      </c>
      <c r="AK908" s="6">
        <v>0.0</v>
      </c>
    </row>
    <row r="909" ht="16.5" customHeight="1">
      <c r="A909" s="7">
        <v>44739.0</v>
      </c>
      <c r="B909" s="8">
        <v>11.562251655629137</v>
      </c>
      <c r="C909" s="8">
        <v>17.57555555555555</v>
      </c>
      <c r="D909" s="8">
        <v>25.520000000000003</v>
      </c>
      <c r="E909" s="8">
        <v>17.700662251655626</v>
      </c>
      <c r="F909" s="8">
        <v>24.193333333333335</v>
      </c>
      <c r="G909" s="8">
        <v>31.670000000000005</v>
      </c>
      <c r="H909" s="8">
        <v>5.5039735099337745</v>
      </c>
      <c r="I909" s="8">
        <v>10.849999999999998</v>
      </c>
      <c r="J909" s="8">
        <v>19.64</v>
      </c>
      <c r="K909" s="8">
        <v>12.196688741721863</v>
      </c>
      <c r="L909" s="8">
        <v>13.343333333333337</v>
      </c>
      <c r="M909" s="8">
        <v>12.03</v>
      </c>
      <c r="N909" s="8">
        <v>56.15827814569535</v>
      </c>
      <c r="O909" s="8">
        <v>59.126666666666644</v>
      </c>
      <c r="P909" s="8">
        <v>72.73</v>
      </c>
      <c r="Q909" s="8">
        <v>1.8013245033112584</v>
      </c>
      <c r="R909" s="8">
        <v>1.538888888888889</v>
      </c>
      <c r="S909" s="8">
        <v>4.9</v>
      </c>
      <c r="T909" s="8">
        <v>15.992052980132451</v>
      </c>
      <c r="U909" s="8">
        <v>18.404444444444447</v>
      </c>
      <c r="V909" s="8">
        <v>19.34</v>
      </c>
      <c r="W909" s="8">
        <v>210.49668874172184</v>
      </c>
      <c r="X909" s="8">
        <v>215.07777777777778</v>
      </c>
      <c r="Y909" s="8">
        <v>220.1</v>
      </c>
      <c r="Z909" s="8">
        <v>1.77</v>
      </c>
      <c r="AA909" s="8">
        <v>9.0</v>
      </c>
      <c r="AB909" s="8">
        <v>5.0</v>
      </c>
      <c r="AC909" s="8">
        <v>2.0</v>
      </c>
      <c r="AD909" s="8">
        <v>9.0</v>
      </c>
      <c r="AE909" s="8">
        <v>0.0</v>
      </c>
      <c r="AF909" s="8">
        <v>0.0</v>
      </c>
      <c r="AG909" s="8">
        <v>25.0</v>
      </c>
      <c r="AH909" s="8">
        <v>45696.65314613766</v>
      </c>
      <c r="AI909" s="8">
        <v>41960.0</v>
      </c>
      <c r="AJ909" s="8">
        <f t="shared" si="27"/>
        <v>110532542.7</v>
      </c>
      <c r="AK909" s="9">
        <v>1.162277E8</v>
      </c>
    </row>
    <row r="910" ht="16.5" customHeight="1">
      <c r="A910" s="4">
        <v>44740.0</v>
      </c>
      <c r="B910" s="5">
        <v>11.71986754966887</v>
      </c>
      <c r="C910" s="5">
        <v>17.751111111111104</v>
      </c>
      <c r="D910" s="5">
        <v>25.75</v>
      </c>
      <c r="E910" s="5">
        <v>17.829801324503308</v>
      </c>
      <c r="F910" s="5">
        <v>24.294444444444444</v>
      </c>
      <c r="G910" s="5">
        <v>31.24</v>
      </c>
      <c r="H910" s="5">
        <v>5.688079470198676</v>
      </c>
      <c r="I910" s="5">
        <v>11.105555555555554</v>
      </c>
      <c r="J910" s="5">
        <v>20.610000000000003</v>
      </c>
      <c r="K910" s="5">
        <v>12.141721854304642</v>
      </c>
      <c r="L910" s="5">
        <v>13.188888888888892</v>
      </c>
      <c r="M910" s="5">
        <v>10.63</v>
      </c>
      <c r="N910" s="5">
        <v>56.45695364238409</v>
      </c>
      <c r="O910" s="5">
        <v>59.555555555555536</v>
      </c>
      <c r="P910" s="5">
        <v>75.08000000000001</v>
      </c>
      <c r="Q910" s="5">
        <v>2.062913907284768</v>
      </c>
      <c r="R910" s="5">
        <v>1.9777777777777779</v>
      </c>
      <c r="S910" s="5">
        <v>8.85</v>
      </c>
      <c r="T910" s="5">
        <v>15.945033112582786</v>
      </c>
      <c r="U910" s="5">
        <v>18.224444444444448</v>
      </c>
      <c r="V910" s="5">
        <v>17.21</v>
      </c>
      <c r="W910" s="5">
        <v>216.4569536423841</v>
      </c>
      <c r="X910" s="5">
        <v>230.77777777777777</v>
      </c>
      <c r="Y910" s="5">
        <v>360.9</v>
      </c>
      <c r="Z910" s="5">
        <v>1.34</v>
      </c>
      <c r="AA910" s="5">
        <v>3.0</v>
      </c>
      <c r="AB910" s="5">
        <v>4.0</v>
      </c>
      <c r="AC910" s="5">
        <v>2.0</v>
      </c>
      <c r="AD910" s="5">
        <v>9.0</v>
      </c>
      <c r="AE910" s="5">
        <v>0.0</v>
      </c>
      <c r="AF910" s="5">
        <v>0.0</v>
      </c>
      <c r="AG910" s="5">
        <v>16.0</v>
      </c>
      <c r="AH910" s="5">
        <v>43563.32780756392</v>
      </c>
      <c r="AI910" s="5">
        <v>12430.0</v>
      </c>
      <c r="AJ910" s="5">
        <f t="shared" si="27"/>
        <v>27716895</v>
      </c>
      <c r="AK910" s="6">
        <v>2.9145E7</v>
      </c>
    </row>
    <row r="911" ht="16.5" customHeight="1">
      <c r="A911" s="7">
        <v>44741.0</v>
      </c>
      <c r="B911" s="8">
        <v>11.898675496688739</v>
      </c>
      <c r="C911" s="8">
        <v>17.918888888888883</v>
      </c>
      <c r="D911" s="8">
        <v>25.860000000000003</v>
      </c>
      <c r="E911" s="8">
        <v>18.003973509933772</v>
      </c>
      <c r="F911" s="8">
        <v>24.43777777777778</v>
      </c>
      <c r="G911" s="8">
        <v>31.130000000000003</v>
      </c>
      <c r="H911" s="8">
        <v>5.872185430463577</v>
      </c>
      <c r="I911" s="8">
        <v>11.333333333333332</v>
      </c>
      <c r="J911" s="8">
        <v>21.03</v>
      </c>
      <c r="K911" s="8">
        <v>12.131788079470205</v>
      </c>
      <c r="L911" s="8">
        <v>13.104444444444445</v>
      </c>
      <c r="M911" s="8">
        <v>10.1</v>
      </c>
      <c r="N911" s="8">
        <v>56.73377483443708</v>
      </c>
      <c r="O911" s="8">
        <v>59.76777777777776</v>
      </c>
      <c r="P911" s="8">
        <v>76.39000000000001</v>
      </c>
      <c r="Q911" s="8">
        <v>2.062913907284768</v>
      </c>
      <c r="R911" s="8">
        <v>1.9777777777777779</v>
      </c>
      <c r="S911" s="8">
        <v>8.85</v>
      </c>
      <c r="T911" s="8">
        <v>15.907947019867551</v>
      </c>
      <c r="U911" s="8">
        <v>18.17</v>
      </c>
      <c r="V911" s="8">
        <v>15.530000000000001</v>
      </c>
      <c r="W911" s="8">
        <v>218.17218543046357</v>
      </c>
      <c r="X911" s="8">
        <v>232.2111111111111</v>
      </c>
      <c r="Y911" s="8">
        <v>386.8</v>
      </c>
      <c r="Z911" s="8">
        <v>1.71</v>
      </c>
      <c r="AA911" s="8">
        <v>4.0</v>
      </c>
      <c r="AB911" s="8">
        <v>2.0</v>
      </c>
      <c r="AC911" s="8">
        <v>2.0</v>
      </c>
      <c r="AD911" s="8">
        <v>8.0</v>
      </c>
      <c r="AE911" s="8">
        <v>0.0</v>
      </c>
      <c r="AF911" s="8">
        <v>0.0</v>
      </c>
      <c r="AG911" s="8">
        <v>16.0</v>
      </c>
      <c r="AH911" s="8">
        <v>42823.84589970883</v>
      </c>
      <c r="AI911" s="8">
        <v>10460.0</v>
      </c>
      <c r="AJ911" s="8">
        <f t="shared" si="27"/>
        <v>21969241.2</v>
      </c>
      <c r="AK911" s="9">
        <v>2.31012E7</v>
      </c>
    </row>
    <row r="912" ht="16.5" customHeight="1">
      <c r="A912" s="4">
        <v>44742.0</v>
      </c>
      <c r="B912" s="5">
        <v>12.088079470198672</v>
      </c>
      <c r="C912" s="5">
        <v>18.12444444444444</v>
      </c>
      <c r="D912" s="5">
        <v>25.990000000000002</v>
      </c>
      <c r="E912" s="5">
        <v>18.19668874172185</v>
      </c>
      <c r="F912" s="5">
        <v>24.63555555555556</v>
      </c>
      <c r="G912" s="5">
        <v>31.07</v>
      </c>
      <c r="H912" s="5">
        <v>6.063576158940398</v>
      </c>
      <c r="I912" s="5">
        <v>11.577777777777776</v>
      </c>
      <c r="J912" s="5">
        <v>21.46</v>
      </c>
      <c r="K912" s="5">
        <v>12.133112582781465</v>
      </c>
      <c r="L912" s="5">
        <v>13.057777777777778</v>
      </c>
      <c r="M912" s="5">
        <v>9.609999999999998</v>
      </c>
      <c r="N912" s="5">
        <v>57.01589403973509</v>
      </c>
      <c r="O912" s="5">
        <v>59.73666666666665</v>
      </c>
      <c r="P912" s="5">
        <v>77.34</v>
      </c>
      <c r="Q912" s="5">
        <v>2.152317880794702</v>
      </c>
      <c r="R912" s="5">
        <v>2.088888888888889</v>
      </c>
      <c r="S912" s="5">
        <v>10.2</v>
      </c>
      <c r="T912" s="5">
        <v>15.896688741721858</v>
      </c>
      <c r="U912" s="5">
        <v>18.263333333333335</v>
      </c>
      <c r="V912" s="5">
        <v>14.389999999999997</v>
      </c>
      <c r="W912" s="5">
        <v>223.28476821192052</v>
      </c>
      <c r="X912" s="5">
        <v>228.98888888888888</v>
      </c>
      <c r="Y912" s="5">
        <v>464.0</v>
      </c>
      <c r="Z912" s="5">
        <v>2.18</v>
      </c>
      <c r="AA912" s="5">
        <v>6.0</v>
      </c>
      <c r="AB912" s="5">
        <v>4.0</v>
      </c>
      <c r="AC912" s="5">
        <v>2.0</v>
      </c>
      <c r="AD912" s="5">
        <v>9.0</v>
      </c>
      <c r="AE912" s="5">
        <v>0.0</v>
      </c>
      <c r="AF912" s="5">
        <v>0.0</v>
      </c>
      <c r="AG912" s="5">
        <v>19.0</v>
      </c>
      <c r="AH912" s="5">
        <v>39765.15022841633</v>
      </c>
      <c r="AI912" s="5">
        <v>13170.0</v>
      </c>
      <c r="AJ912" s="5">
        <f t="shared" si="27"/>
        <v>30549163.2</v>
      </c>
      <c r="AK912" s="6">
        <v>3.21232E7</v>
      </c>
    </row>
    <row r="913" ht="16.5" customHeight="1">
      <c r="A913" s="7">
        <v>44743.0</v>
      </c>
      <c r="B913" s="8">
        <v>12.264900662251653</v>
      </c>
      <c r="C913" s="8">
        <v>18.32555555555555</v>
      </c>
      <c r="D913" s="8">
        <v>25.799999999999994</v>
      </c>
      <c r="E913" s="8">
        <v>18.350331125827807</v>
      </c>
      <c r="F913" s="8">
        <v>24.8</v>
      </c>
      <c r="G913" s="8">
        <v>30.549999999999994</v>
      </c>
      <c r="H913" s="8">
        <v>6.267549668874172</v>
      </c>
      <c r="I913" s="8">
        <v>11.817777777777774</v>
      </c>
      <c r="J913" s="8">
        <v>21.729999999999997</v>
      </c>
      <c r="K913" s="8">
        <v>12.082781456953649</v>
      </c>
      <c r="L913" s="8">
        <v>12.982222222222223</v>
      </c>
      <c r="M913" s="8">
        <v>8.819999999999999</v>
      </c>
      <c r="N913" s="8">
        <v>57.36556291390727</v>
      </c>
      <c r="O913" s="8">
        <v>59.96444444444444</v>
      </c>
      <c r="P913" s="8">
        <v>79.66</v>
      </c>
      <c r="Q913" s="8">
        <v>2.337748344370861</v>
      </c>
      <c r="R913" s="8">
        <v>2.4</v>
      </c>
      <c r="S913" s="8">
        <v>13.0</v>
      </c>
      <c r="T913" s="8">
        <v>15.877483443708613</v>
      </c>
      <c r="U913" s="8">
        <v>18.186666666666667</v>
      </c>
      <c r="V913" s="8">
        <v>12.959999999999999</v>
      </c>
      <c r="W913" s="8">
        <v>232.58940397350995</v>
      </c>
      <c r="X913" s="8">
        <v>234.84444444444443</v>
      </c>
      <c r="Y913" s="8">
        <v>604.5</v>
      </c>
      <c r="Z913" s="8">
        <v>3.0</v>
      </c>
      <c r="AA913" s="8">
        <v>3.0</v>
      </c>
      <c r="AB913" s="8">
        <v>0.0</v>
      </c>
      <c r="AC913" s="8">
        <v>0.0</v>
      </c>
      <c r="AD913" s="8">
        <v>0.0</v>
      </c>
      <c r="AE913" s="8">
        <v>0.0</v>
      </c>
      <c r="AF913" s="8">
        <v>0.0</v>
      </c>
      <c r="AG913" s="8">
        <v>3.0</v>
      </c>
      <c r="AH913" s="8">
        <v>27508.33333333334</v>
      </c>
      <c r="AI913" s="8">
        <v>8460.0</v>
      </c>
      <c r="AJ913" s="8">
        <f>AK913*0.956</f>
        <v>23725243.2</v>
      </c>
      <c r="AK913" s="9">
        <v>2.48172E7</v>
      </c>
    </row>
    <row r="914" ht="16.5" customHeight="1">
      <c r="A914" s="4">
        <v>44744.0</v>
      </c>
      <c r="B914" s="5">
        <v>12.456291390728474</v>
      </c>
      <c r="C914" s="5">
        <v>18.532222222222217</v>
      </c>
      <c r="D914" s="5">
        <v>25.68</v>
      </c>
      <c r="E914" s="5">
        <v>18.538410596026484</v>
      </c>
      <c r="F914" s="5">
        <v>24.992222222222225</v>
      </c>
      <c r="G914" s="5">
        <v>30.26</v>
      </c>
      <c r="H914" s="5">
        <v>6.468211920529802</v>
      </c>
      <c r="I914" s="5">
        <v>12.05222222222222</v>
      </c>
      <c r="J914" s="5">
        <v>21.86</v>
      </c>
      <c r="K914" s="5">
        <v>12.070198675496696</v>
      </c>
      <c r="L914" s="5">
        <v>12.940000000000005</v>
      </c>
      <c r="M914" s="5">
        <v>8.400000000000002</v>
      </c>
      <c r="N914" s="5">
        <v>57.645695364238385</v>
      </c>
      <c r="O914" s="5">
        <v>60.26666666666666</v>
      </c>
      <c r="P914" s="5">
        <v>81.47</v>
      </c>
      <c r="Q914" s="5">
        <v>2.337748344370861</v>
      </c>
      <c r="R914" s="5">
        <v>2.4</v>
      </c>
      <c r="S914" s="5">
        <v>13.0</v>
      </c>
      <c r="T914" s="5">
        <v>15.915894039735104</v>
      </c>
      <c r="U914" s="5">
        <v>18.20111111111111</v>
      </c>
      <c r="V914" s="5">
        <v>12.499999999999998</v>
      </c>
      <c r="W914" s="5">
        <v>236.98013245033113</v>
      </c>
      <c r="X914" s="5">
        <v>241.2111111111111</v>
      </c>
      <c r="Y914" s="5">
        <v>668.1</v>
      </c>
      <c r="Z914" s="5">
        <v>0.0</v>
      </c>
      <c r="AA914" s="5"/>
      <c r="AB914" s="5"/>
      <c r="AC914" s="5"/>
      <c r="AD914" s="5"/>
      <c r="AE914" s="5"/>
      <c r="AF914" s="5"/>
      <c r="AG914" s="5"/>
      <c r="AH914" s="5">
        <v>0.0</v>
      </c>
      <c r="AI914" s="5">
        <v>0.0</v>
      </c>
      <c r="AJ914" s="5">
        <v>0.0</v>
      </c>
      <c r="AK914" s="6">
        <v>0.0</v>
      </c>
    </row>
    <row r="915" ht="16.5" customHeight="1">
      <c r="A915" s="7">
        <v>44745.0</v>
      </c>
      <c r="B915" s="8">
        <v>12.650331125827812</v>
      </c>
      <c r="C915" s="8">
        <v>18.746666666666666</v>
      </c>
      <c r="D915" s="8">
        <v>25.709999999999997</v>
      </c>
      <c r="E915" s="8">
        <v>18.769536423841053</v>
      </c>
      <c r="F915" s="8">
        <v>25.196666666666665</v>
      </c>
      <c r="G915" s="8">
        <v>30.339999999999996</v>
      </c>
      <c r="H915" s="8">
        <v>6.637748344370862</v>
      </c>
      <c r="I915" s="8">
        <v>12.292222222222222</v>
      </c>
      <c r="J915" s="8">
        <v>21.95</v>
      </c>
      <c r="K915" s="8">
        <v>12.131788079470207</v>
      </c>
      <c r="L915" s="8">
        <v>12.904444444444447</v>
      </c>
      <c r="M915" s="8">
        <v>8.390000000000002</v>
      </c>
      <c r="N915" s="8">
        <v>57.68278145695362</v>
      </c>
      <c r="O915" s="8">
        <v>60.53888888888888</v>
      </c>
      <c r="P915" s="8">
        <v>82.08</v>
      </c>
      <c r="Q915" s="8">
        <v>2.334437086092715</v>
      </c>
      <c r="R915" s="8">
        <v>2.4</v>
      </c>
      <c r="S915" s="8">
        <v>13.0</v>
      </c>
      <c r="T915" s="8">
        <v>16.045033112582782</v>
      </c>
      <c r="U915" s="8">
        <v>18.256666666666664</v>
      </c>
      <c r="V915" s="8">
        <v>12.7</v>
      </c>
      <c r="W915" s="8">
        <v>230.4437086092715</v>
      </c>
      <c r="X915" s="8">
        <v>241.25555555555556</v>
      </c>
      <c r="Y915" s="8">
        <v>668.5</v>
      </c>
      <c r="Z915" s="8">
        <v>0.0</v>
      </c>
      <c r="AA915" s="8"/>
      <c r="AB915" s="8"/>
      <c r="AC915" s="8"/>
      <c r="AD915" s="8"/>
      <c r="AE915" s="8"/>
      <c r="AF915" s="8"/>
      <c r="AG915" s="8"/>
      <c r="AH915" s="8">
        <v>0.0</v>
      </c>
      <c r="AI915" s="8">
        <v>0.0</v>
      </c>
      <c r="AJ915" s="8">
        <f t="shared" ref="AJ915:AJ943" si="28">AK915*0.956</f>
        <v>0</v>
      </c>
      <c r="AK915" s="9">
        <v>0.0</v>
      </c>
    </row>
    <row r="916" ht="16.5" customHeight="1">
      <c r="A916" s="4">
        <v>44746.0</v>
      </c>
      <c r="B916" s="5">
        <v>12.85165562913907</v>
      </c>
      <c r="C916" s="5">
        <v>18.95111111111111</v>
      </c>
      <c r="D916" s="5">
        <v>26.089999999999996</v>
      </c>
      <c r="E916" s="5">
        <v>18.98543046357615</v>
      </c>
      <c r="F916" s="5">
        <v>25.36777777777777</v>
      </c>
      <c r="G916" s="5">
        <v>31.0</v>
      </c>
      <c r="H916" s="5">
        <v>6.8264900662251655</v>
      </c>
      <c r="I916" s="5">
        <v>12.536666666666665</v>
      </c>
      <c r="J916" s="5">
        <v>22.2</v>
      </c>
      <c r="K916" s="5">
        <v>12.158940397351001</v>
      </c>
      <c r="L916" s="5">
        <v>12.831111111111113</v>
      </c>
      <c r="M916" s="5">
        <v>8.8</v>
      </c>
      <c r="N916" s="5">
        <v>57.78807947019865</v>
      </c>
      <c r="O916" s="5">
        <v>60.772222222222226</v>
      </c>
      <c r="P916" s="5">
        <v>80.72</v>
      </c>
      <c r="Q916" s="5">
        <v>2.334437086092715</v>
      </c>
      <c r="R916" s="5">
        <v>2.4</v>
      </c>
      <c r="S916" s="5">
        <v>9.8</v>
      </c>
      <c r="T916" s="5">
        <v>16.121192052980135</v>
      </c>
      <c r="U916" s="5">
        <v>18.288888888888888</v>
      </c>
      <c r="V916" s="5">
        <v>14.530000000000001</v>
      </c>
      <c r="W916" s="5">
        <v>228.57615894039736</v>
      </c>
      <c r="X916" s="5">
        <v>241.25555555555556</v>
      </c>
      <c r="Y916" s="5">
        <v>602.3</v>
      </c>
      <c r="Z916" s="5">
        <v>2.01</v>
      </c>
      <c r="AA916" s="5">
        <v>9.0</v>
      </c>
      <c r="AB916" s="5">
        <v>5.0</v>
      </c>
      <c r="AC916" s="5">
        <v>2.0</v>
      </c>
      <c r="AD916" s="5">
        <v>8.0</v>
      </c>
      <c r="AE916" s="5">
        <v>0.0</v>
      </c>
      <c r="AF916" s="5">
        <v>0.0</v>
      </c>
      <c r="AG916" s="5">
        <v>18.0</v>
      </c>
      <c r="AH916" s="5">
        <v>49351.29882204249</v>
      </c>
      <c r="AI916" s="5">
        <v>27540.0</v>
      </c>
      <c r="AJ916" s="5">
        <f t="shared" si="28"/>
        <v>77410188</v>
      </c>
      <c r="AK916" s="6">
        <v>8.0973E7</v>
      </c>
    </row>
    <row r="917" ht="16.5" customHeight="1">
      <c r="A917" s="7">
        <v>44747.0</v>
      </c>
      <c r="B917" s="8">
        <v>13.054304635761588</v>
      </c>
      <c r="C917" s="8">
        <v>19.13888888888889</v>
      </c>
      <c r="D917" s="8">
        <v>26.340000000000003</v>
      </c>
      <c r="E917" s="8">
        <v>19.207284768211917</v>
      </c>
      <c r="F917" s="8">
        <v>25.546666666666663</v>
      </c>
      <c r="G917" s="8">
        <v>31.52</v>
      </c>
      <c r="H917" s="8">
        <v>7.014569536423843</v>
      </c>
      <c r="I917" s="8">
        <v>12.780000000000001</v>
      </c>
      <c r="J917" s="8">
        <v>22.3</v>
      </c>
      <c r="K917" s="8">
        <v>12.192715231788087</v>
      </c>
      <c r="L917" s="8">
        <v>12.76666666666667</v>
      </c>
      <c r="M917" s="8">
        <v>9.220000000000002</v>
      </c>
      <c r="N917" s="8">
        <v>57.97880794701985</v>
      </c>
      <c r="O917" s="8">
        <v>61.218888888888884</v>
      </c>
      <c r="P917" s="8">
        <v>80.81</v>
      </c>
      <c r="Q917" s="8">
        <v>2.334437086092715</v>
      </c>
      <c r="R917" s="8">
        <v>2.4</v>
      </c>
      <c r="S917" s="8">
        <v>8.35</v>
      </c>
      <c r="T917" s="8">
        <v>16.18145695364239</v>
      </c>
      <c r="U917" s="8">
        <v>18.324444444444442</v>
      </c>
      <c r="V917" s="8">
        <v>15.14</v>
      </c>
      <c r="W917" s="8">
        <v>228.6291390728477</v>
      </c>
      <c r="X917" s="8">
        <v>241.34444444444443</v>
      </c>
      <c r="Y917" s="8">
        <v>538.7</v>
      </c>
      <c r="Z917" s="8">
        <v>1.87</v>
      </c>
      <c r="AA917" s="8">
        <v>3.0</v>
      </c>
      <c r="AB917" s="8">
        <v>3.0</v>
      </c>
      <c r="AC917" s="8">
        <v>1.0</v>
      </c>
      <c r="AD917" s="8">
        <v>4.0</v>
      </c>
      <c r="AE917" s="8">
        <v>0.0</v>
      </c>
      <c r="AF917" s="8">
        <v>0.0</v>
      </c>
      <c r="AG917" s="8">
        <v>11.0</v>
      </c>
      <c r="AH917" s="8">
        <v>47561.9222209427</v>
      </c>
      <c r="AI917" s="8">
        <v>10365.0</v>
      </c>
      <c r="AJ917" s="8">
        <f t="shared" si="28"/>
        <v>28469680</v>
      </c>
      <c r="AK917" s="9">
        <v>2.978E7</v>
      </c>
    </row>
    <row r="918" ht="16.5" customHeight="1">
      <c r="A918" s="4">
        <v>44748.0</v>
      </c>
      <c r="B918" s="5">
        <v>13.261589403973508</v>
      </c>
      <c r="C918" s="5">
        <v>19.29888888888889</v>
      </c>
      <c r="D918" s="5">
        <v>26.640000000000004</v>
      </c>
      <c r="E918" s="5">
        <v>19.43178807947019</v>
      </c>
      <c r="F918" s="5">
        <v>25.706666666666667</v>
      </c>
      <c r="G918" s="5">
        <v>31.68</v>
      </c>
      <c r="H918" s="5">
        <v>7.209271523178809</v>
      </c>
      <c r="I918" s="5">
        <v>12.964444444444444</v>
      </c>
      <c r="J918" s="5">
        <v>22.85</v>
      </c>
      <c r="K918" s="5">
        <v>12.2225165562914</v>
      </c>
      <c r="L918" s="5">
        <v>12.742222222222226</v>
      </c>
      <c r="M918" s="5">
        <v>8.83</v>
      </c>
      <c r="N918" s="5">
        <v>58.220529801324474</v>
      </c>
      <c r="O918" s="5">
        <v>61.70888888888888</v>
      </c>
      <c r="P918" s="5">
        <v>81.09</v>
      </c>
      <c r="Q918" s="5">
        <v>2.3675496688741724</v>
      </c>
      <c r="R918" s="5">
        <v>2.4555555555555557</v>
      </c>
      <c r="S918" s="5">
        <v>8.75</v>
      </c>
      <c r="T918" s="5">
        <v>16.232450331125833</v>
      </c>
      <c r="U918" s="5">
        <v>18.328888888888887</v>
      </c>
      <c r="V918" s="5">
        <v>15.14</v>
      </c>
      <c r="W918" s="5">
        <v>229.4569536423841</v>
      </c>
      <c r="X918" s="5">
        <v>243.34444444444443</v>
      </c>
      <c r="Y918" s="5">
        <v>524.0</v>
      </c>
      <c r="Z918" s="5">
        <v>1.6</v>
      </c>
      <c r="AA918" s="5">
        <v>4.0</v>
      </c>
      <c r="AB918" s="5">
        <v>2.0</v>
      </c>
      <c r="AC918" s="5">
        <v>2.0</v>
      </c>
      <c r="AD918" s="5">
        <v>8.0</v>
      </c>
      <c r="AE918" s="5">
        <v>0.0</v>
      </c>
      <c r="AF918" s="5">
        <v>0.0</v>
      </c>
      <c r="AG918" s="5">
        <v>16.0</v>
      </c>
      <c r="AH918" s="5">
        <v>59396.84727006186</v>
      </c>
      <c r="AI918" s="5">
        <v>17220.0</v>
      </c>
      <c r="AJ918" s="5">
        <f t="shared" si="28"/>
        <v>44168251.6</v>
      </c>
      <c r="AK918" s="6">
        <v>4.62011E7</v>
      </c>
    </row>
    <row r="919" ht="16.5" customHeight="1">
      <c r="A919" s="7">
        <v>44749.0</v>
      </c>
      <c r="B919" s="8">
        <v>13.483443708609268</v>
      </c>
      <c r="C919" s="8">
        <v>19.46222222222222</v>
      </c>
      <c r="D919" s="8">
        <v>26.890000000000004</v>
      </c>
      <c r="E919" s="8">
        <v>19.65562913907284</v>
      </c>
      <c r="F919" s="8">
        <v>25.868888888888893</v>
      </c>
      <c r="G919" s="8">
        <v>31.940000000000005</v>
      </c>
      <c r="H919" s="8">
        <v>7.428476821192053</v>
      </c>
      <c r="I919" s="8">
        <v>13.144444444444444</v>
      </c>
      <c r="J919" s="8">
        <v>23.1</v>
      </c>
      <c r="K919" s="8">
        <v>12.227152317880803</v>
      </c>
      <c r="L919" s="8">
        <v>12.724444444444446</v>
      </c>
      <c r="M919" s="8">
        <v>8.84</v>
      </c>
      <c r="N919" s="8">
        <v>58.480794701986724</v>
      </c>
      <c r="O919" s="8">
        <v>62.21444444444444</v>
      </c>
      <c r="P919" s="8">
        <v>80.62</v>
      </c>
      <c r="Q919" s="8">
        <v>2.380794701986755</v>
      </c>
      <c r="R919" s="8">
        <v>2.477777777777778</v>
      </c>
      <c r="S919" s="8">
        <v>8.8</v>
      </c>
      <c r="T919" s="8">
        <v>16.24503311258279</v>
      </c>
      <c r="U919" s="8">
        <v>18.286666666666665</v>
      </c>
      <c r="V919" s="8">
        <v>15.790000000000001</v>
      </c>
      <c r="W919" s="8">
        <v>234.28476821192052</v>
      </c>
      <c r="X919" s="8">
        <v>251.44444444444446</v>
      </c>
      <c r="Y919" s="8">
        <v>544.5</v>
      </c>
      <c r="Z919" s="8">
        <v>1.46</v>
      </c>
      <c r="AA919" s="8">
        <v>6.0</v>
      </c>
      <c r="AB919" s="8">
        <v>6.0</v>
      </c>
      <c r="AC919" s="8">
        <v>5.0</v>
      </c>
      <c r="AD919" s="8">
        <v>18.0</v>
      </c>
      <c r="AE919" s="8">
        <v>0.0</v>
      </c>
      <c r="AF919" s="8">
        <v>3.0</v>
      </c>
      <c r="AG919" s="8">
        <v>18.0</v>
      </c>
      <c r="AH919" s="8">
        <v>50533.49164784577</v>
      </c>
      <c r="AI919" s="8">
        <v>18570.0</v>
      </c>
      <c r="AJ919" s="8">
        <f t="shared" si="28"/>
        <v>46568002.8</v>
      </c>
      <c r="AK919" s="9">
        <v>4.87113E7</v>
      </c>
    </row>
    <row r="920" ht="16.5" customHeight="1">
      <c r="A920" s="4">
        <v>44750.0</v>
      </c>
      <c r="B920" s="5">
        <v>13.682781456953638</v>
      </c>
      <c r="C920" s="5">
        <v>19.624444444444446</v>
      </c>
      <c r="D920" s="5">
        <v>27.1</v>
      </c>
      <c r="E920" s="5">
        <v>19.856953642384102</v>
      </c>
      <c r="F920" s="5">
        <v>25.992222222222225</v>
      </c>
      <c r="G920" s="5">
        <v>32.45</v>
      </c>
      <c r="H920" s="5">
        <v>7.639072847682119</v>
      </c>
      <c r="I920" s="5">
        <v>13.389999999999999</v>
      </c>
      <c r="J920" s="5">
        <v>23.240000000000002</v>
      </c>
      <c r="K920" s="5">
        <v>12.217880794701994</v>
      </c>
      <c r="L920" s="5">
        <v>12.602222222222222</v>
      </c>
      <c r="M920" s="5">
        <v>9.209999999999999</v>
      </c>
      <c r="N920" s="5">
        <v>58.80463576158938</v>
      </c>
      <c r="O920" s="5">
        <v>62.75777777777777</v>
      </c>
      <c r="P920" s="5">
        <v>80.07000000000001</v>
      </c>
      <c r="Q920" s="5">
        <v>2.4834437086092715</v>
      </c>
      <c r="R920" s="5">
        <v>2.65</v>
      </c>
      <c r="S920" s="5">
        <v>6.4</v>
      </c>
      <c r="T920" s="5">
        <v>16.21986754966888</v>
      </c>
      <c r="U920" s="5">
        <v>18.163333333333334</v>
      </c>
      <c r="V920" s="5">
        <v>16.35</v>
      </c>
      <c r="W920" s="5">
        <v>242.13245033112582</v>
      </c>
      <c r="X920" s="5">
        <v>264.6111111111111</v>
      </c>
      <c r="Y920" s="5">
        <v>520.5</v>
      </c>
      <c r="Z920" s="5">
        <v>1.08</v>
      </c>
      <c r="AA920" s="5">
        <v>2.0</v>
      </c>
      <c r="AB920" s="5">
        <v>6.0</v>
      </c>
      <c r="AC920" s="5">
        <v>5.0</v>
      </c>
      <c r="AD920" s="5">
        <v>23.0</v>
      </c>
      <c r="AE920" s="5">
        <v>14.0</v>
      </c>
      <c r="AF920" s="5">
        <v>0.0</v>
      </c>
      <c r="AG920" s="5">
        <v>15.0</v>
      </c>
      <c r="AH920" s="5">
        <v>39175.62102980885</v>
      </c>
      <c r="AI920" s="5">
        <v>12015.0</v>
      </c>
      <c r="AJ920" s="5">
        <f t="shared" si="28"/>
        <v>21149301.2</v>
      </c>
      <c r="AK920" s="6">
        <v>2.21227E7</v>
      </c>
    </row>
    <row r="921" ht="16.5" customHeight="1">
      <c r="A921" s="7">
        <v>44751.0</v>
      </c>
      <c r="B921" s="8">
        <v>13.877483443708606</v>
      </c>
      <c r="C921" s="8">
        <v>19.737777777777776</v>
      </c>
      <c r="D921" s="8">
        <v>27.130000000000003</v>
      </c>
      <c r="E921" s="8">
        <v>20.04768211920529</v>
      </c>
      <c r="F921" s="8">
        <v>26.050000000000004</v>
      </c>
      <c r="G921" s="8">
        <v>32.480000000000004</v>
      </c>
      <c r="H921" s="8">
        <v>7.857615894039735</v>
      </c>
      <c r="I921" s="8">
        <v>13.582222222222223</v>
      </c>
      <c r="J921" s="8">
        <v>23.330000000000005</v>
      </c>
      <c r="K921" s="8">
        <v>12.19006622516557</v>
      </c>
      <c r="L921" s="8">
        <v>12.467777777777782</v>
      </c>
      <c r="M921" s="8">
        <v>9.150000000000002</v>
      </c>
      <c r="N921" s="8">
        <v>59.07814569536422</v>
      </c>
      <c r="O921" s="8">
        <v>63.195555555555536</v>
      </c>
      <c r="P921" s="8">
        <v>80.23</v>
      </c>
      <c r="Q921" s="8">
        <v>2.5099337748344372</v>
      </c>
      <c r="R921" s="8">
        <v>2.6944444444444446</v>
      </c>
      <c r="S921" s="8">
        <v>6.8</v>
      </c>
      <c r="T921" s="8">
        <v>16.264900662251662</v>
      </c>
      <c r="U921" s="8">
        <v>18.12</v>
      </c>
      <c r="V921" s="8">
        <v>17.2</v>
      </c>
      <c r="W921" s="8">
        <v>246.6225165562914</v>
      </c>
      <c r="X921" s="8">
        <v>272.14444444444445</v>
      </c>
      <c r="Y921" s="8">
        <v>562.4</v>
      </c>
      <c r="Z921" s="8">
        <v>0.66</v>
      </c>
      <c r="AA921" s="8">
        <v>1.0</v>
      </c>
      <c r="AB921" s="8">
        <v>1.0</v>
      </c>
      <c r="AC921" s="8">
        <v>1.0</v>
      </c>
      <c r="AD921" s="8">
        <v>4.0</v>
      </c>
      <c r="AE921" s="8">
        <v>0.0</v>
      </c>
      <c r="AF921" s="8">
        <v>0.0</v>
      </c>
      <c r="AG921" s="8">
        <v>0.0</v>
      </c>
      <c r="AH921" s="8">
        <v>43363.41636684867</v>
      </c>
      <c r="AI921" s="8">
        <v>2420.0</v>
      </c>
      <c r="AJ921" s="8">
        <f t="shared" si="28"/>
        <v>4997107.6</v>
      </c>
      <c r="AK921" s="9">
        <v>5227100.0</v>
      </c>
    </row>
    <row r="922" ht="16.5" customHeight="1">
      <c r="A922" s="4">
        <v>44752.0</v>
      </c>
      <c r="B922" s="5">
        <v>14.070198675496686</v>
      </c>
      <c r="C922" s="5">
        <v>19.841111111111108</v>
      </c>
      <c r="D922" s="5">
        <v>27.220000000000006</v>
      </c>
      <c r="E922" s="5">
        <v>20.23311258278145</v>
      </c>
      <c r="F922" s="5">
        <v>26.09666666666667</v>
      </c>
      <c r="G922" s="5">
        <v>32.61999999999999</v>
      </c>
      <c r="H922" s="5">
        <v>8.062913907284768</v>
      </c>
      <c r="I922" s="5">
        <v>13.739999999999998</v>
      </c>
      <c r="J922" s="5">
        <v>23.270000000000003</v>
      </c>
      <c r="K922" s="5">
        <v>12.170198675496694</v>
      </c>
      <c r="L922" s="5">
        <v>12.356666666666667</v>
      </c>
      <c r="M922" s="5">
        <v>9.35</v>
      </c>
      <c r="N922" s="5">
        <v>59.28609271523178</v>
      </c>
      <c r="O922" s="5">
        <v>63.55444444444443</v>
      </c>
      <c r="P922" s="5">
        <v>79.71000000000001</v>
      </c>
      <c r="Q922" s="5">
        <v>2.5099337748344372</v>
      </c>
      <c r="R922" s="5">
        <v>2.6944444444444446</v>
      </c>
      <c r="S922" s="5">
        <v>5.45</v>
      </c>
      <c r="T922" s="5">
        <v>16.329801324503315</v>
      </c>
      <c r="U922" s="5">
        <v>18.11777777777778</v>
      </c>
      <c r="V922" s="5">
        <v>18.07</v>
      </c>
      <c r="W922" s="5">
        <v>246.6225165562914</v>
      </c>
      <c r="X922" s="5">
        <v>272.14444444444445</v>
      </c>
      <c r="Y922" s="5">
        <v>485.2</v>
      </c>
      <c r="Z922" s="5">
        <v>0.0</v>
      </c>
      <c r="AA922" s="5"/>
      <c r="AB922" s="5"/>
      <c r="AC922" s="5"/>
      <c r="AD922" s="5"/>
      <c r="AE922" s="5"/>
      <c r="AF922" s="5"/>
      <c r="AG922" s="5"/>
      <c r="AH922" s="5">
        <v>0.0</v>
      </c>
      <c r="AI922" s="5">
        <v>0.0</v>
      </c>
      <c r="AJ922" s="5">
        <f t="shared" si="28"/>
        <v>0</v>
      </c>
      <c r="AK922" s="6">
        <v>0.0</v>
      </c>
    </row>
    <row r="923" ht="16.5" customHeight="1">
      <c r="A923" s="7">
        <v>44753.0</v>
      </c>
      <c r="B923" s="8">
        <v>14.254304635761587</v>
      </c>
      <c r="C923" s="8">
        <v>19.928888888888885</v>
      </c>
      <c r="D923" s="8">
        <v>27.540000000000003</v>
      </c>
      <c r="E923" s="8">
        <v>20.413245033112577</v>
      </c>
      <c r="F923" s="8">
        <v>26.177777777777784</v>
      </c>
      <c r="G923" s="8">
        <v>33.31</v>
      </c>
      <c r="H923" s="8">
        <v>8.270198675496689</v>
      </c>
      <c r="I923" s="8">
        <v>13.874444444444443</v>
      </c>
      <c r="J923" s="8">
        <v>23.420000000000005</v>
      </c>
      <c r="K923" s="8">
        <v>12.143046357615898</v>
      </c>
      <c r="L923" s="8">
        <v>12.303333333333333</v>
      </c>
      <c r="M923" s="8">
        <v>9.89</v>
      </c>
      <c r="N923" s="8">
        <v>59.49403973509933</v>
      </c>
      <c r="O923" s="8">
        <v>63.89111111111109</v>
      </c>
      <c r="P923" s="8">
        <v>78.44000000000001</v>
      </c>
      <c r="Q923" s="8">
        <v>2.543046357615894</v>
      </c>
      <c r="R923" s="8">
        <v>2.75</v>
      </c>
      <c r="S923" s="8">
        <v>3.15</v>
      </c>
      <c r="T923" s="8">
        <v>16.378807947019872</v>
      </c>
      <c r="U923" s="8">
        <v>18.112222222222222</v>
      </c>
      <c r="V923" s="8">
        <v>19.08</v>
      </c>
      <c r="W923" s="8">
        <v>247.87417218543047</v>
      </c>
      <c r="X923" s="8">
        <v>274.24444444444447</v>
      </c>
      <c r="Y923" s="8">
        <v>363.6</v>
      </c>
      <c r="Z923" s="8">
        <v>1.32</v>
      </c>
      <c r="AA923" s="8">
        <v>8.0</v>
      </c>
      <c r="AB923" s="8">
        <v>6.0</v>
      </c>
      <c r="AC923" s="8">
        <v>4.0</v>
      </c>
      <c r="AD923" s="8">
        <v>24.0</v>
      </c>
      <c r="AE923" s="8">
        <v>9.0</v>
      </c>
      <c r="AF923" s="8">
        <v>0.0</v>
      </c>
      <c r="AG923" s="8">
        <v>19.0</v>
      </c>
      <c r="AH923" s="8">
        <v>50058.71994987284</v>
      </c>
      <c r="AI923" s="8">
        <v>36490.0</v>
      </c>
      <c r="AJ923" s="8">
        <f t="shared" si="28"/>
        <v>88637547.6</v>
      </c>
      <c r="AK923" s="9">
        <v>9.27171E7</v>
      </c>
    </row>
    <row r="924" ht="16.5" customHeight="1">
      <c r="A924" s="4">
        <v>44754.0</v>
      </c>
      <c r="B924" s="5">
        <v>14.399337748344365</v>
      </c>
      <c r="C924" s="5">
        <v>19.968888888888888</v>
      </c>
      <c r="D924" s="5">
        <v>27.380000000000003</v>
      </c>
      <c r="E924" s="5">
        <v>20.539735099337744</v>
      </c>
      <c r="F924" s="5">
        <v>26.162222222222226</v>
      </c>
      <c r="G924" s="5">
        <v>32.83</v>
      </c>
      <c r="H924" s="5">
        <v>8.42980132450331</v>
      </c>
      <c r="I924" s="5">
        <v>13.987777777777776</v>
      </c>
      <c r="J924" s="5">
        <v>23.55</v>
      </c>
      <c r="K924" s="5">
        <v>12.109933774834442</v>
      </c>
      <c r="L924" s="5">
        <v>12.174444444444445</v>
      </c>
      <c r="M924" s="5">
        <v>9.280000000000001</v>
      </c>
      <c r="N924" s="5">
        <v>59.84437086092714</v>
      </c>
      <c r="O924" s="5">
        <v>64.26999999999998</v>
      </c>
      <c r="P924" s="5">
        <v>79.03</v>
      </c>
      <c r="Q924" s="5">
        <v>2.6357615894039736</v>
      </c>
      <c r="R924" s="5">
        <v>2.9055555555555554</v>
      </c>
      <c r="S924" s="5">
        <v>4.55</v>
      </c>
      <c r="T924" s="5">
        <v>16.33708609271524</v>
      </c>
      <c r="U924" s="5">
        <v>17.96333333333333</v>
      </c>
      <c r="V924" s="5">
        <v>17.86</v>
      </c>
      <c r="W924" s="5">
        <v>254.13907284768212</v>
      </c>
      <c r="X924" s="5">
        <v>284.2111111111111</v>
      </c>
      <c r="Y924" s="5">
        <v>391.9</v>
      </c>
      <c r="Z924" s="5">
        <v>1.08</v>
      </c>
      <c r="AA924" s="5">
        <v>4.0</v>
      </c>
      <c r="AB924" s="5">
        <v>4.0</v>
      </c>
      <c r="AC924" s="5">
        <v>4.0</v>
      </c>
      <c r="AD924" s="5">
        <v>16.0</v>
      </c>
      <c r="AE924" s="5">
        <v>6.0</v>
      </c>
      <c r="AF924" s="5">
        <v>0.0</v>
      </c>
      <c r="AG924" s="5">
        <v>15.0</v>
      </c>
      <c r="AH924" s="5">
        <v>60572.74332901566</v>
      </c>
      <c r="AI924" s="5">
        <v>19260.0</v>
      </c>
      <c r="AJ924" s="5">
        <f t="shared" si="28"/>
        <v>59387962.8</v>
      </c>
      <c r="AK924" s="6">
        <v>6.21213E7</v>
      </c>
    </row>
    <row r="925" ht="16.5" customHeight="1">
      <c r="A925" s="7">
        <v>44755.0</v>
      </c>
      <c r="B925" s="8">
        <v>14.55827814569536</v>
      </c>
      <c r="C925" s="8">
        <v>20.11444444444444</v>
      </c>
      <c r="D925" s="8">
        <v>27.139999999999997</v>
      </c>
      <c r="E925" s="8">
        <v>20.6728476821192</v>
      </c>
      <c r="F925" s="8">
        <v>26.260000000000012</v>
      </c>
      <c r="G925" s="8">
        <v>32.25</v>
      </c>
      <c r="H925" s="8">
        <v>8.621854304635761</v>
      </c>
      <c r="I925" s="8">
        <v>14.168888888888887</v>
      </c>
      <c r="J925" s="8">
        <v>23.65</v>
      </c>
      <c r="K925" s="8">
        <v>12.050993377483449</v>
      </c>
      <c r="L925" s="8">
        <v>12.091111111111111</v>
      </c>
      <c r="M925" s="8">
        <v>8.6</v>
      </c>
      <c r="N925" s="8">
        <v>60.08874172185429</v>
      </c>
      <c r="O925" s="8">
        <v>64.31555555555555</v>
      </c>
      <c r="P925" s="8">
        <v>80.05999999999999</v>
      </c>
      <c r="Q925" s="8">
        <v>2.6357615894039736</v>
      </c>
      <c r="R925" s="8">
        <v>2.772222222222222</v>
      </c>
      <c r="S925" s="8">
        <v>4.55</v>
      </c>
      <c r="T925" s="8">
        <v>16.330463576158948</v>
      </c>
      <c r="U925" s="8">
        <v>18.09</v>
      </c>
      <c r="V925" s="8">
        <v>16.550000000000004</v>
      </c>
      <c r="W925" s="8">
        <v>254.01986754966887</v>
      </c>
      <c r="X925" s="8">
        <v>277.2</v>
      </c>
      <c r="Y925" s="8">
        <v>394.0</v>
      </c>
      <c r="Z925" s="8">
        <v>0.95</v>
      </c>
      <c r="AA925" s="8">
        <v>3.0</v>
      </c>
      <c r="AB925" s="8">
        <v>6.0</v>
      </c>
      <c r="AC925" s="8">
        <v>5.0</v>
      </c>
      <c r="AD925" s="8">
        <v>25.0</v>
      </c>
      <c r="AE925" s="8">
        <v>11.0</v>
      </c>
      <c r="AF925" s="8">
        <v>0.0</v>
      </c>
      <c r="AG925" s="8">
        <v>14.0</v>
      </c>
      <c r="AH925" s="8">
        <v>54605.53251650032</v>
      </c>
      <c r="AI925" s="8">
        <v>36240.0</v>
      </c>
      <c r="AJ925" s="8">
        <f t="shared" si="28"/>
        <v>92451892</v>
      </c>
      <c r="AK925" s="9">
        <v>9.6707E7</v>
      </c>
    </row>
    <row r="926" ht="16.5" customHeight="1">
      <c r="A926" s="4">
        <v>44756.0</v>
      </c>
      <c r="B926" s="5">
        <v>14.686092715231785</v>
      </c>
      <c r="C926" s="5">
        <v>20.274444444444438</v>
      </c>
      <c r="D926" s="5">
        <v>26.560000000000002</v>
      </c>
      <c r="E926" s="5">
        <v>20.761589403973506</v>
      </c>
      <c r="F926" s="5">
        <v>26.41333333333334</v>
      </c>
      <c r="G926" s="5">
        <v>31.23</v>
      </c>
      <c r="H926" s="5">
        <v>8.786092715231788</v>
      </c>
      <c r="I926" s="5">
        <v>14.34</v>
      </c>
      <c r="J926" s="5">
        <v>23.48</v>
      </c>
      <c r="K926" s="5">
        <v>11.975496688741726</v>
      </c>
      <c r="L926" s="5">
        <v>12.073333333333332</v>
      </c>
      <c r="M926" s="5">
        <v>7.75</v>
      </c>
      <c r="N926" s="5">
        <v>60.398013245033106</v>
      </c>
      <c r="O926" s="5">
        <v>64.4022222222222</v>
      </c>
      <c r="P926" s="5">
        <v>82.26</v>
      </c>
      <c r="Q926" s="5">
        <v>3.1589403973509933</v>
      </c>
      <c r="R926" s="5">
        <v>3.577777777777778</v>
      </c>
      <c r="S926" s="5">
        <v>12.45</v>
      </c>
      <c r="T926" s="5">
        <v>16.25695364238411</v>
      </c>
      <c r="U926" s="5">
        <v>18.075555555555557</v>
      </c>
      <c r="V926" s="5">
        <v>14.340000000000003</v>
      </c>
      <c r="W926" s="5">
        <v>259.19867549668874</v>
      </c>
      <c r="X926" s="5">
        <v>270.0</v>
      </c>
      <c r="Y926" s="5">
        <v>472.2</v>
      </c>
      <c r="Z926" s="5">
        <v>1.86</v>
      </c>
      <c r="AA926" s="5">
        <v>4.0</v>
      </c>
      <c r="AB926" s="5">
        <v>6.0</v>
      </c>
      <c r="AC926" s="5">
        <v>6.0</v>
      </c>
      <c r="AD926" s="5">
        <v>18.0</v>
      </c>
      <c r="AE926" s="5">
        <v>13.0</v>
      </c>
      <c r="AF926" s="5">
        <v>0.0</v>
      </c>
      <c r="AG926" s="5">
        <v>9.0</v>
      </c>
      <c r="AH926" s="5">
        <v>54394.67821622226</v>
      </c>
      <c r="AI926" s="5">
        <v>12250.0</v>
      </c>
      <c r="AJ926" s="5">
        <f t="shared" si="28"/>
        <v>34074038.8</v>
      </c>
      <c r="AK926" s="6">
        <v>3.56423E7</v>
      </c>
    </row>
    <row r="927" ht="16.5" customHeight="1">
      <c r="A927" s="7">
        <v>44757.0</v>
      </c>
      <c r="B927" s="8">
        <v>14.821192052980127</v>
      </c>
      <c r="C927" s="8">
        <v>20.427777777777774</v>
      </c>
      <c r="D927" s="8">
        <v>26.179999999999996</v>
      </c>
      <c r="E927" s="8">
        <v>20.886092715231783</v>
      </c>
      <c r="F927" s="8">
        <v>26.528888888888897</v>
      </c>
      <c r="G927" s="8">
        <v>30.65</v>
      </c>
      <c r="H927" s="8">
        <v>8.935761589403974</v>
      </c>
      <c r="I927" s="8">
        <v>14.523333333333332</v>
      </c>
      <c r="J927" s="8">
        <v>23.37</v>
      </c>
      <c r="K927" s="8">
        <v>11.95033112582782</v>
      </c>
      <c r="L927" s="8">
        <v>12.005555555555556</v>
      </c>
      <c r="M927" s="8">
        <v>7.279999999999999</v>
      </c>
      <c r="N927" s="8">
        <v>60.56556291390727</v>
      </c>
      <c r="O927" s="8">
        <v>64.62333333333332</v>
      </c>
      <c r="P927" s="8">
        <v>83.78</v>
      </c>
      <c r="Q927" s="8">
        <v>3.162251655629139</v>
      </c>
      <c r="R927" s="8">
        <v>3.5833333333333335</v>
      </c>
      <c r="S927" s="8">
        <v>12.5</v>
      </c>
      <c r="T927" s="8">
        <v>16.28079470198676</v>
      </c>
      <c r="U927" s="8">
        <v>17.98777777777778</v>
      </c>
      <c r="V927" s="8">
        <v>13.23</v>
      </c>
      <c r="W927" s="8">
        <v>262.5960264900662</v>
      </c>
      <c r="X927" s="8">
        <v>269.9555555555556</v>
      </c>
      <c r="Y927" s="8">
        <v>553.9</v>
      </c>
      <c r="Z927" s="8">
        <v>1.9</v>
      </c>
      <c r="AA927" s="8">
        <v>25.0</v>
      </c>
      <c r="AB927" s="8">
        <v>10.0</v>
      </c>
      <c r="AC927" s="8">
        <v>6.0</v>
      </c>
      <c r="AD927" s="8">
        <v>24.0</v>
      </c>
      <c r="AE927" s="8">
        <v>31.0</v>
      </c>
      <c r="AF927" s="8">
        <v>0.0</v>
      </c>
      <c r="AG927" s="8">
        <v>14.0</v>
      </c>
      <c r="AH927" s="8">
        <v>49716.21033080681</v>
      </c>
      <c r="AI927" s="8">
        <v>51890.0</v>
      </c>
      <c r="AJ927" s="8">
        <f t="shared" si="28"/>
        <v>151775611.6</v>
      </c>
      <c r="AK927" s="9">
        <v>1.587611E8</v>
      </c>
    </row>
    <row r="928" ht="16.5" customHeight="1">
      <c r="A928" s="4">
        <v>44758.0</v>
      </c>
      <c r="B928" s="5">
        <v>14.96556291390728</v>
      </c>
      <c r="C928" s="5">
        <v>20.591111111111108</v>
      </c>
      <c r="D928" s="5">
        <v>25.919999999999998</v>
      </c>
      <c r="E928" s="5">
        <v>21.02649006622516</v>
      </c>
      <c r="F928" s="5">
        <v>26.66555555555556</v>
      </c>
      <c r="G928" s="5">
        <v>30.34000000000001</v>
      </c>
      <c r="H928" s="5">
        <v>9.088079470198675</v>
      </c>
      <c r="I928" s="5">
        <v>14.72111111111111</v>
      </c>
      <c r="J928" s="5">
        <v>23.050000000000004</v>
      </c>
      <c r="K928" s="5">
        <v>11.938410596026495</v>
      </c>
      <c r="L928" s="5">
        <v>11.944444444444445</v>
      </c>
      <c r="M928" s="5">
        <v>7.289999999999999</v>
      </c>
      <c r="N928" s="5">
        <v>60.59999999999998</v>
      </c>
      <c r="O928" s="5">
        <v>64.79999999999998</v>
      </c>
      <c r="P928" s="5">
        <v>83.26</v>
      </c>
      <c r="Q928" s="5">
        <v>3.162251655629139</v>
      </c>
      <c r="R928" s="5">
        <v>3.5833333333333335</v>
      </c>
      <c r="S928" s="5">
        <v>12.0</v>
      </c>
      <c r="T928" s="5">
        <v>16.393377483443714</v>
      </c>
      <c r="U928" s="5">
        <v>18.020000000000003</v>
      </c>
      <c r="V928" s="5">
        <v>13.610000000000003</v>
      </c>
      <c r="W928" s="5">
        <v>258.2251655629139</v>
      </c>
      <c r="X928" s="5">
        <v>263.6666666666667</v>
      </c>
      <c r="Y928" s="5">
        <v>535.9</v>
      </c>
      <c r="Z928" s="5">
        <v>1.41</v>
      </c>
      <c r="AA928" s="5">
        <v>5.0</v>
      </c>
      <c r="AB928" s="5">
        <v>5.0</v>
      </c>
      <c r="AC928" s="5">
        <v>3.0</v>
      </c>
      <c r="AD928" s="5">
        <v>13.0</v>
      </c>
      <c r="AE928" s="5">
        <v>11.0</v>
      </c>
      <c r="AF928" s="5">
        <v>0.0</v>
      </c>
      <c r="AG928" s="5">
        <v>0.0</v>
      </c>
      <c r="AH928" s="5">
        <v>56472.67397139617</v>
      </c>
      <c r="AI928" s="5">
        <v>16590.0</v>
      </c>
      <c r="AJ928" s="5">
        <f t="shared" si="28"/>
        <v>51226208.4</v>
      </c>
      <c r="AK928" s="6">
        <v>5.35839E7</v>
      </c>
    </row>
    <row r="929" ht="16.5" customHeight="1">
      <c r="A929" s="7">
        <v>44759.0</v>
      </c>
      <c r="B929" s="8">
        <v>15.140397350993373</v>
      </c>
      <c r="C929" s="8">
        <v>20.696666666666665</v>
      </c>
      <c r="D929" s="8">
        <v>25.56</v>
      </c>
      <c r="E929" s="8">
        <v>21.221854304635755</v>
      </c>
      <c r="F929" s="8">
        <v>26.760000000000005</v>
      </c>
      <c r="G929" s="8">
        <v>30.090000000000003</v>
      </c>
      <c r="H929" s="8">
        <v>9.26092715231788</v>
      </c>
      <c r="I929" s="8">
        <v>14.883333333333331</v>
      </c>
      <c r="J929" s="8">
        <v>22.620000000000005</v>
      </c>
      <c r="K929" s="8">
        <v>11.960927152317884</v>
      </c>
      <c r="L929" s="8">
        <v>11.876666666666665</v>
      </c>
      <c r="M929" s="8">
        <v>7.469999999999999</v>
      </c>
      <c r="N929" s="8">
        <v>60.79271523178806</v>
      </c>
      <c r="O929" s="8">
        <v>65.36</v>
      </c>
      <c r="P929" s="8">
        <v>83.17</v>
      </c>
      <c r="Q929" s="8">
        <v>3.1688741721854305</v>
      </c>
      <c r="R929" s="8">
        <v>3.5944444444444446</v>
      </c>
      <c r="S929" s="8">
        <v>11.9</v>
      </c>
      <c r="T929" s="8">
        <v>16.394039735099344</v>
      </c>
      <c r="U929" s="8">
        <v>17.933333333333337</v>
      </c>
      <c r="V929" s="8">
        <v>13.540000000000001</v>
      </c>
      <c r="W929" s="8">
        <v>260.8079470198675</v>
      </c>
      <c r="X929" s="8">
        <v>268.0111111111111</v>
      </c>
      <c r="Y929" s="8">
        <v>502.1</v>
      </c>
      <c r="Z929" s="8">
        <v>0.0</v>
      </c>
      <c r="AA929" s="8"/>
      <c r="AB929" s="8"/>
      <c r="AC929" s="8"/>
      <c r="AD929" s="8"/>
      <c r="AE929" s="8"/>
      <c r="AF929" s="8"/>
      <c r="AG929" s="8"/>
      <c r="AH929" s="8">
        <v>0.0</v>
      </c>
      <c r="AI929" s="8">
        <v>0.0</v>
      </c>
      <c r="AJ929" s="8">
        <f t="shared" si="28"/>
        <v>0</v>
      </c>
      <c r="AK929" s="9">
        <v>0.0</v>
      </c>
    </row>
    <row r="930" ht="16.5" customHeight="1">
      <c r="A930" s="4">
        <v>44760.0</v>
      </c>
      <c r="B930" s="5">
        <v>15.339735099337744</v>
      </c>
      <c r="C930" s="5">
        <v>20.788888888888888</v>
      </c>
      <c r="D930" s="5">
        <v>25.27</v>
      </c>
      <c r="E930" s="5">
        <v>21.431788079470195</v>
      </c>
      <c r="F930" s="5">
        <v>26.84888888888889</v>
      </c>
      <c r="G930" s="5">
        <v>29.810000000000002</v>
      </c>
      <c r="H930" s="5">
        <v>9.442384105960263</v>
      </c>
      <c r="I930" s="5">
        <v>14.98444444444444</v>
      </c>
      <c r="J930" s="5">
        <v>22.1</v>
      </c>
      <c r="K930" s="5">
        <v>11.989403973509939</v>
      </c>
      <c r="L930" s="5">
        <v>11.864444444444445</v>
      </c>
      <c r="M930" s="5">
        <v>7.709999999999999</v>
      </c>
      <c r="N930" s="5">
        <v>61.05827814569535</v>
      </c>
      <c r="O930" s="5">
        <v>65.9022222222222</v>
      </c>
      <c r="P930" s="5">
        <v>82.42</v>
      </c>
      <c r="Q930" s="5">
        <v>3.1688741721854305</v>
      </c>
      <c r="R930" s="5">
        <v>3.5944444444444446</v>
      </c>
      <c r="S930" s="5">
        <v>10.35</v>
      </c>
      <c r="T930" s="5">
        <v>16.400662251655636</v>
      </c>
      <c r="U930" s="5">
        <v>17.944444444444443</v>
      </c>
      <c r="V930" s="5">
        <v>14.180000000000001</v>
      </c>
      <c r="W930" s="5">
        <v>264.49668874172187</v>
      </c>
      <c r="X930" s="5">
        <v>274.2</v>
      </c>
      <c r="Y930" s="5">
        <v>439.3</v>
      </c>
      <c r="Z930" s="5">
        <v>1.09</v>
      </c>
      <c r="AA930" s="5">
        <v>13.0</v>
      </c>
      <c r="AB930" s="5">
        <v>12.0</v>
      </c>
      <c r="AC930" s="5">
        <v>6.0</v>
      </c>
      <c r="AD930" s="5">
        <v>26.0</v>
      </c>
      <c r="AE930" s="5">
        <v>25.0</v>
      </c>
      <c r="AF930" s="5">
        <v>0.0</v>
      </c>
      <c r="AG930" s="5">
        <v>16.0</v>
      </c>
      <c r="AH930" s="5">
        <v>56995.5297157053</v>
      </c>
      <c r="AI930" s="5">
        <v>60015.0</v>
      </c>
      <c r="AJ930" s="5">
        <f t="shared" si="28"/>
        <v>198880886.4</v>
      </c>
      <c r="AK930" s="6">
        <v>2.080344E8</v>
      </c>
    </row>
    <row r="931" ht="16.5" customHeight="1">
      <c r="A931" s="7">
        <v>44761.0</v>
      </c>
      <c r="B931" s="8">
        <v>15.533774834437082</v>
      </c>
      <c r="C931" s="8">
        <v>20.87666666666666</v>
      </c>
      <c r="D931" s="8">
        <v>24.830000000000002</v>
      </c>
      <c r="E931" s="8">
        <v>21.59602649006622</v>
      </c>
      <c r="F931" s="8">
        <v>26.876666666666672</v>
      </c>
      <c r="G931" s="8">
        <v>29.24</v>
      </c>
      <c r="H931" s="8">
        <v>9.650331125827812</v>
      </c>
      <c r="I931" s="8">
        <v>15.139999999999997</v>
      </c>
      <c r="J931" s="8">
        <v>21.67</v>
      </c>
      <c r="K931" s="8">
        <v>11.945695364238414</v>
      </c>
      <c r="L931" s="8">
        <v>11.736666666666666</v>
      </c>
      <c r="M931" s="8">
        <v>7.5699999999999985</v>
      </c>
      <c r="N931" s="8">
        <v>61.39602649006622</v>
      </c>
      <c r="O931" s="8">
        <v>66.47888888888889</v>
      </c>
      <c r="P931" s="8">
        <v>83.20000000000002</v>
      </c>
      <c r="Q931" s="8">
        <v>3.2019867549668874</v>
      </c>
      <c r="R931" s="8">
        <v>3.65</v>
      </c>
      <c r="S931" s="8">
        <v>10.45</v>
      </c>
      <c r="T931" s="8">
        <v>16.34172185430464</v>
      </c>
      <c r="U931" s="8">
        <v>17.778888888888886</v>
      </c>
      <c r="V931" s="8">
        <v>13.290000000000001</v>
      </c>
      <c r="W931" s="8">
        <v>268.05960264900665</v>
      </c>
      <c r="X931" s="8">
        <v>280.1777777777778</v>
      </c>
      <c r="Y931" s="8">
        <v>425.3</v>
      </c>
      <c r="Z931" s="8">
        <v>1.89</v>
      </c>
      <c r="AA931" s="8">
        <v>16.0</v>
      </c>
      <c r="AB931" s="8">
        <v>9.0</v>
      </c>
      <c r="AC931" s="8">
        <v>6.0</v>
      </c>
      <c r="AD931" s="8">
        <v>19.0</v>
      </c>
      <c r="AE931" s="8">
        <v>24.0</v>
      </c>
      <c r="AF931" s="8">
        <v>0.0</v>
      </c>
      <c r="AG931" s="8">
        <v>8.0</v>
      </c>
      <c r="AH931" s="8">
        <v>48993.89121426878</v>
      </c>
      <c r="AI931" s="8">
        <v>34240.0</v>
      </c>
      <c r="AJ931" s="8">
        <f t="shared" si="28"/>
        <v>107162150.8</v>
      </c>
      <c r="AK931" s="9">
        <v>1.120943E8</v>
      </c>
    </row>
    <row r="932" ht="16.5" customHeight="1">
      <c r="A932" s="4">
        <v>44762.0</v>
      </c>
      <c r="B932" s="5">
        <v>15.72119205298013</v>
      </c>
      <c r="C932" s="5">
        <v>20.979999999999997</v>
      </c>
      <c r="D932" s="5">
        <v>24.560000000000002</v>
      </c>
      <c r="E932" s="5">
        <v>21.775496688741715</v>
      </c>
      <c r="F932" s="5">
        <v>26.970000000000002</v>
      </c>
      <c r="G932" s="5">
        <v>29.169999999999998</v>
      </c>
      <c r="H932" s="5">
        <v>9.855629139072844</v>
      </c>
      <c r="I932" s="5">
        <v>15.282222222222218</v>
      </c>
      <c r="J932" s="5">
        <v>21.229999999999997</v>
      </c>
      <c r="K932" s="5">
        <v>11.919867549668878</v>
      </c>
      <c r="L932" s="5">
        <v>11.687777777777777</v>
      </c>
      <c r="M932" s="5">
        <v>7.9399999999999995</v>
      </c>
      <c r="N932" s="5">
        <v>61.652317880794705</v>
      </c>
      <c r="O932" s="5">
        <v>66.95666666666666</v>
      </c>
      <c r="P932" s="5">
        <v>83.88000000000001</v>
      </c>
      <c r="Q932" s="5">
        <v>3.2019867549668874</v>
      </c>
      <c r="R932" s="5">
        <v>3.65</v>
      </c>
      <c r="S932" s="5">
        <v>10.45</v>
      </c>
      <c r="T932" s="5">
        <v>16.389403973509943</v>
      </c>
      <c r="U932" s="5">
        <v>17.777777777777775</v>
      </c>
      <c r="V932" s="5">
        <v>13.5</v>
      </c>
      <c r="W932" s="5">
        <v>268.05960264900665</v>
      </c>
      <c r="X932" s="5">
        <v>280.1777777777778</v>
      </c>
      <c r="Y932" s="5">
        <v>425.3</v>
      </c>
      <c r="Z932" s="5">
        <v>1.36</v>
      </c>
      <c r="AA932" s="5">
        <v>23.0</v>
      </c>
      <c r="AB932" s="5">
        <v>11.0</v>
      </c>
      <c r="AC932" s="5">
        <v>8.0</v>
      </c>
      <c r="AD932" s="5">
        <v>24.0</v>
      </c>
      <c r="AE932" s="5">
        <v>33.0</v>
      </c>
      <c r="AF932" s="5">
        <v>0.0</v>
      </c>
      <c r="AG932" s="5">
        <v>14.0</v>
      </c>
      <c r="AH932" s="5">
        <v>52388.68734240044</v>
      </c>
      <c r="AI932" s="5">
        <v>79368.0</v>
      </c>
      <c r="AJ932" s="5">
        <f t="shared" si="28"/>
        <v>252163068.4</v>
      </c>
      <c r="AK932" s="6">
        <v>2.637689E8</v>
      </c>
    </row>
    <row r="933" ht="16.5" customHeight="1">
      <c r="A933" s="7">
        <v>44763.0</v>
      </c>
      <c r="B933" s="8">
        <v>15.900662251655627</v>
      </c>
      <c r="C933" s="8">
        <v>21.129999999999995</v>
      </c>
      <c r="D933" s="8">
        <v>24.48</v>
      </c>
      <c r="E933" s="8">
        <v>21.964238410596018</v>
      </c>
      <c r="F933" s="8">
        <v>27.098888888888887</v>
      </c>
      <c r="G933" s="8">
        <v>28.879999999999995</v>
      </c>
      <c r="H933" s="8">
        <v>10.033112582781454</v>
      </c>
      <c r="I933" s="8">
        <v>15.45555555555555</v>
      </c>
      <c r="J933" s="8">
        <v>21.169999999999995</v>
      </c>
      <c r="K933" s="8">
        <v>11.931125827814574</v>
      </c>
      <c r="L933" s="8">
        <v>11.643333333333333</v>
      </c>
      <c r="M933" s="8">
        <v>7.709999999999999</v>
      </c>
      <c r="N933" s="8">
        <v>61.848344370860914</v>
      </c>
      <c r="O933" s="8">
        <v>67.23666666666666</v>
      </c>
      <c r="P933" s="8">
        <v>83.17999999999999</v>
      </c>
      <c r="Q933" s="8">
        <v>3.2019867549668874</v>
      </c>
      <c r="R933" s="8">
        <v>3.65</v>
      </c>
      <c r="S933" s="8">
        <v>9.95</v>
      </c>
      <c r="T933" s="8">
        <v>16.47549668874173</v>
      </c>
      <c r="U933" s="8">
        <v>17.876666666666665</v>
      </c>
      <c r="V933" s="8">
        <v>13.680000000000001</v>
      </c>
      <c r="W933" s="8">
        <v>268.7086092715232</v>
      </c>
      <c r="X933" s="8">
        <v>281.26666666666665</v>
      </c>
      <c r="Y933" s="8">
        <v>416.2</v>
      </c>
      <c r="Z933" s="8">
        <v>1.32</v>
      </c>
      <c r="AA933" s="8">
        <v>17.0</v>
      </c>
      <c r="AB933" s="8">
        <v>10.0</v>
      </c>
      <c r="AC933" s="8">
        <v>5.0</v>
      </c>
      <c r="AD933" s="8">
        <v>22.0</v>
      </c>
      <c r="AE933" s="8">
        <v>34.0</v>
      </c>
      <c r="AF933" s="8">
        <v>6.0</v>
      </c>
      <c r="AG933" s="8">
        <v>0.0</v>
      </c>
      <c r="AH933" s="8">
        <v>46925.40086026631</v>
      </c>
      <c r="AI933" s="8">
        <v>64760.0</v>
      </c>
      <c r="AJ933" s="8">
        <f t="shared" si="28"/>
        <v>199076770.8</v>
      </c>
      <c r="AK933" s="9">
        <v>2.082393E8</v>
      </c>
    </row>
    <row r="934" ht="16.5" customHeight="1">
      <c r="A934" s="4">
        <v>44764.0</v>
      </c>
      <c r="B934" s="5">
        <v>16.08344370860927</v>
      </c>
      <c r="C934" s="5">
        <v>21.208888888888886</v>
      </c>
      <c r="D934" s="5">
        <v>24.310000000000002</v>
      </c>
      <c r="E934" s="5">
        <v>22.14039735099337</v>
      </c>
      <c r="F934" s="5">
        <v>27.11444444444444</v>
      </c>
      <c r="G934" s="5">
        <v>28.65</v>
      </c>
      <c r="H934" s="5">
        <v>10.225165562913906</v>
      </c>
      <c r="I934" s="5">
        <v>15.62333333333333</v>
      </c>
      <c r="J934" s="5">
        <v>21.009999999999998</v>
      </c>
      <c r="K934" s="5">
        <v>11.915231788079476</v>
      </c>
      <c r="L934" s="5">
        <v>11.491111111111113</v>
      </c>
      <c r="M934" s="5">
        <v>7.640000000000001</v>
      </c>
      <c r="N934" s="5">
        <v>62.213245033112564</v>
      </c>
      <c r="O934" s="5">
        <v>67.54222222222221</v>
      </c>
      <c r="P934" s="5">
        <v>83.38</v>
      </c>
      <c r="Q934" s="5">
        <v>3.3609271523178808</v>
      </c>
      <c r="R934" s="5">
        <v>3.9166666666666665</v>
      </c>
      <c r="S934" s="5">
        <v>10.95</v>
      </c>
      <c r="T934" s="5">
        <v>16.40860927152319</v>
      </c>
      <c r="U934" s="5">
        <v>17.799999999999997</v>
      </c>
      <c r="V934" s="5">
        <v>13.63</v>
      </c>
      <c r="W934" s="5">
        <v>278.1788079470199</v>
      </c>
      <c r="X934" s="5">
        <v>297.15555555555557</v>
      </c>
      <c r="Y934" s="5">
        <v>464.6</v>
      </c>
      <c r="Z934" s="5">
        <v>2.02</v>
      </c>
      <c r="AA934" s="5">
        <v>20.0</v>
      </c>
      <c r="AB934" s="5">
        <v>12.0</v>
      </c>
      <c r="AC934" s="5">
        <v>5.0</v>
      </c>
      <c r="AD934" s="5">
        <v>18.0</v>
      </c>
      <c r="AE934" s="5">
        <v>370.0</v>
      </c>
      <c r="AF934" s="5">
        <v>0.0</v>
      </c>
      <c r="AG934" s="5">
        <v>9.0</v>
      </c>
      <c r="AH934" s="5">
        <v>48334.46337864902</v>
      </c>
      <c r="AI934" s="5">
        <v>46010.0</v>
      </c>
      <c r="AJ934" s="5">
        <f t="shared" si="28"/>
        <v>149585320</v>
      </c>
      <c r="AK934" s="6">
        <v>1.5647E8</v>
      </c>
    </row>
    <row r="935" ht="16.5" customHeight="1">
      <c r="A935" s="7">
        <v>44765.0</v>
      </c>
      <c r="B935" s="8">
        <v>16.25298013245033</v>
      </c>
      <c r="C935" s="8">
        <v>21.282222222222217</v>
      </c>
      <c r="D935" s="8">
        <v>24.17</v>
      </c>
      <c r="E935" s="8">
        <v>22.311920529801316</v>
      </c>
      <c r="F935" s="8">
        <v>27.168888888888883</v>
      </c>
      <c r="G935" s="8">
        <v>28.629999999999995</v>
      </c>
      <c r="H935" s="8">
        <v>10.40529801324503</v>
      </c>
      <c r="I935" s="8">
        <v>15.735555555555552</v>
      </c>
      <c r="J935" s="8">
        <v>20.879999999999995</v>
      </c>
      <c r="K935" s="8">
        <v>11.906622516556297</v>
      </c>
      <c r="L935" s="8">
        <v>11.433333333333334</v>
      </c>
      <c r="M935" s="8">
        <v>7.75</v>
      </c>
      <c r="N935" s="8">
        <v>62.470860927152295</v>
      </c>
      <c r="O935" s="8">
        <v>67.80888888888887</v>
      </c>
      <c r="P935" s="8">
        <v>83.41</v>
      </c>
      <c r="Q935" s="8">
        <v>3.3874172185430464</v>
      </c>
      <c r="R935" s="8">
        <v>3.9611111111111112</v>
      </c>
      <c r="S935" s="8">
        <v>11.35</v>
      </c>
      <c r="T935" s="8">
        <v>16.427814569536434</v>
      </c>
      <c r="U935" s="8">
        <v>17.74555555555555</v>
      </c>
      <c r="V935" s="8">
        <v>13.759999999999996</v>
      </c>
      <c r="W935" s="8">
        <v>284.26490066225165</v>
      </c>
      <c r="X935" s="8">
        <v>308.26666666666665</v>
      </c>
      <c r="Y935" s="8">
        <v>562.1</v>
      </c>
      <c r="Z935" s="8">
        <v>1.31</v>
      </c>
      <c r="AA935" s="8">
        <v>12.0</v>
      </c>
      <c r="AB935" s="8">
        <v>6.0</v>
      </c>
      <c r="AC935" s="8">
        <v>4.0</v>
      </c>
      <c r="AD935" s="8">
        <v>20.0</v>
      </c>
      <c r="AE935" s="8">
        <v>35.0</v>
      </c>
      <c r="AF935" s="8">
        <v>0.0</v>
      </c>
      <c r="AG935" s="8">
        <v>0.0</v>
      </c>
      <c r="AH935" s="8">
        <v>37789.94002148229</v>
      </c>
      <c r="AI935" s="8">
        <v>49305.0</v>
      </c>
      <c r="AJ935" s="8">
        <f t="shared" si="28"/>
        <v>127079837.2</v>
      </c>
      <c r="AK935" s="9">
        <v>1.329287E8</v>
      </c>
    </row>
    <row r="936" ht="16.5" customHeight="1">
      <c r="A936" s="4">
        <v>44766.0</v>
      </c>
      <c r="B936" s="5">
        <v>16.42980132450331</v>
      </c>
      <c r="C936" s="5">
        <v>21.34333333333333</v>
      </c>
      <c r="D936" s="5">
        <v>24.250000000000004</v>
      </c>
      <c r="E936" s="5">
        <v>22.486754966887407</v>
      </c>
      <c r="F936" s="5">
        <v>27.159999999999997</v>
      </c>
      <c r="G936" s="5">
        <v>28.939999999999998</v>
      </c>
      <c r="H936" s="5">
        <v>10.588741721854301</v>
      </c>
      <c r="I936" s="5">
        <v>15.878888888888886</v>
      </c>
      <c r="J936" s="5">
        <v>20.84</v>
      </c>
      <c r="K936" s="5">
        <v>11.898013245033118</v>
      </c>
      <c r="L936" s="5">
        <v>11.28111111111111</v>
      </c>
      <c r="M936" s="5">
        <v>8.1</v>
      </c>
      <c r="N936" s="5">
        <v>62.809271523178786</v>
      </c>
      <c r="O936" s="5">
        <v>68.13777777777776</v>
      </c>
      <c r="P936" s="5">
        <v>83.34</v>
      </c>
      <c r="Q936" s="5">
        <v>3.423841059602649</v>
      </c>
      <c r="R936" s="5">
        <v>4.022222222222222</v>
      </c>
      <c r="S936" s="5">
        <v>4.0</v>
      </c>
      <c r="T936" s="5">
        <v>16.37284768211921</v>
      </c>
      <c r="U936" s="5">
        <v>17.577777777777776</v>
      </c>
      <c r="V936" s="5">
        <v>14.219999999999999</v>
      </c>
      <c r="W936" s="5">
        <v>292.6622516556291</v>
      </c>
      <c r="X936" s="5">
        <v>322.2</v>
      </c>
      <c r="Y936" s="5">
        <v>610.7</v>
      </c>
      <c r="Z936" s="5">
        <v>0.0</v>
      </c>
      <c r="AA936" s="5"/>
      <c r="AB936" s="5"/>
      <c r="AC936" s="5"/>
      <c r="AD936" s="5"/>
      <c r="AE936" s="5"/>
      <c r="AF936" s="5"/>
      <c r="AG936" s="5"/>
      <c r="AH936" s="5">
        <v>0.0</v>
      </c>
      <c r="AI936" s="5">
        <v>0.0</v>
      </c>
      <c r="AJ936" s="5">
        <f t="shared" si="28"/>
        <v>0</v>
      </c>
      <c r="AK936" s="6">
        <v>0.0</v>
      </c>
    </row>
    <row r="937" ht="16.5" customHeight="1">
      <c r="A937" s="7">
        <v>44767.0</v>
      </c>
      <c r="B937" s="8">
        <v>16.61920529801324</v>
      </c>
      <c r="C937" s="8">
        <v>21.38111111111111</v>
      </c>
      <c r="D937" s="8">
        <v>24.169999999999998</v>
      </c>
      <c r="E937" s="8">
        <v>22.673509933774827</v>
      </c>
      <c r="F937" s="8">
        <v>27.174444444444436</v>
      </c>
      <c r="G937" s="8">
        <v>28.82</v>
      </c>
      <c r="H937" s="8">
        <v>10.787417218543045</v>
      </c>
      <c r="I937" s="8">
        <v>15.947777777777771</v>
      </c>
      <c r="J937" s="8">
        <v>20.72</v>
      </c>
      <c r="K937" s="8">
        <v>11.886092715231793</v>
      </c>
      <c r="L937" s="8">
        <v>11.226666666666667</v>
      </c>
      <c r="M937" s="8">
        <v>8.100000000000001</v>
      </c>
      <c r="N937" s="8">
        <v>63.18145695364236</v>
      </c>
      <c r="O937" s="8">
        <v>68.4822222222222</v>
      </c>
      <c r="P937" s="8">
        <v>83.57</v>
      </c>
      <c r="Q937" s="8">
        <v>3.5860927152317883</v>
      </c>
      <c r="R937" s="8">
        <v>4.283333333333333</v>
      </c>
      <c r="S937" s="8">
        <v>6.4</v>
      </c>
      <c r="T937" s="8">
        <v>16.325165562913917</v>
      </c>
      <c r="U937" s="8">
        <v>17.51111111111111</v>
      </c>
      <c r="V937" s="8">
        <v>13.99</v>
      </c>
      <c r="W937" s="8">
        <v>298.72185430463577</v>
      </c>
      <c r="X937" s="8">
        <v>332.72222222222223</v>
      </c>
      <c r="Y937" s="8">
        <v>625.5</v>
      </c>
      <c r="Z937" s="8">
        <v>1.52</v>
      </c>
      <c r="AA937" s="8">
        <v>22.0</v>
      </c>
      <c r="AB937" s="8">
        <v>15.0</v>
      </c>
      <c r="AC937" s="8">
        <v>7.0</v>
      </c>
      <c r="AD937" s="8">
        <v>24.0</v>
      </c>
      <c r="AE937" s="8">
        <v>39.0</v>
      </c>
      <c r="AF937" s="8">
        <v>5.0</v>
      </c>
      <c r="AG937" s="8">
        <v>8.0</v>
      </c>
      <c r="AH937" s="8">
        <v>39960.60230703355</v>
      </c>
      <c r="AI937" s="8">
        <v>98785.0</v>
      </c>
      <c r="AJ937" s="8">
        <f t="shared" si="28"/>
        <v>254405748.8</v>
      </c>
      <c r="AK937" s="9">
        <v>2.661148E8</v>
      </c>
    </row>
    <row r="938" ht="16.5" customHeight="1">
      <c r="A938" s="4">
        <v>44768.0</v>
      </c>
      <c r="B938" s="5">
        <v>16.81456953642384</v>
      </c>
      <c r="C938" s="5">
        <v>21.48111111111111</v>
      </c>
      <c r="D938" s="5">
        <v>24.32</v>
      </c>
      <c r="E938" s="5">
        <v>22.876158940397342</v>
      </c>
      <c r="F938" s="5">
        <v>27.279999999999998</v>
      </c>
      <c r="G938" s="5">
        <v>28.99</v>
      </c>
      <c r="H938" s="5">
        <v>11.001324503311256</v>
      </c>
      <c r="I938" s="5">
        <v>16.03111111111111</v>
      </c>
      <c r="J938" s="5">
        <v>20.87</v>
      </c>
      <c r="K938" s="5">
        <v>11.874834437086099</v>
      </c>
      <c r="L938" s="5">
        <v>11.248888888888887</v>
      </c>
      <c r="M938" s="5">
        <v>8.120000000000001</v>
      </c>
      <c r="N938" s="5">
        <v>63.47549668874169</v>
      </c>
      <c r="O938" s="5">
        <v>68.41333333333333</v>
      </c>
      <c r="P938" s="5">
        <v>84.11</v>
      </c>
      <c r="Q938" s="5">
        <v>3.5860927152317883</v>
      </c>
      <c r="R938" s="5">
        <v>3.9944444444444445</v>
      </c>
      <c r="S938" s="5">
        <v>6.4</v>
      </c>
      <c r="T938" s="5">
        <v>16.38211920529802</v>
      </c>
      <c r="U938" s="5">
        <v>17.67222222222222</v>
      </c>
      <c r="V938" s="5">
        <v>14.069999999999999</v>
      </c>
      <c r="W938" s="5">
        <v>298.72185430463577</v>
      </c>
      <c r="X938" s="5">
        <v>321.3888888888889</v>
      </c>
      <c r="Y938" s="5">
        <v>625.5</v>
      </c>
      <c r="Z938" s="5">
        <v>1.65</v>
      </c>
      <c r="AA938" s="5">
        <v>29.0</v>
      </c>
      <c r="AB938" s="5">
        <v>11.0</v>
      </c>
      <c r="AC938" s="5">
        <v>6.0</v>
      </c>
      <c r="AD938" s="5">
        <v>23.0</v>
      </c>
      <c r="AE938" s="5">
        <v>47.0</v>
      </c>
      <c r="AF938" s="5">
        <v>0.0</v>
      </c>
      <c r="AG938" s="5">
        <v>2.0</v>
      </c>
      <c r="AH938" s="5">
        <v>34940.12100888729</v>
      </c>
      <c r="AI938" s="5">
        <v>103005.0</v>
      </c>
      <c r="AJ938" s="5">
        <f t="shared" si="28"/>
        <v>266010154.8</v>
      </c>
      <c r="AK938" s="6">
        <v>2.782533E8</v>
      </c>
    </row>
    <row r="939" ht="16.5" customHeight="1">
      <c r="A939" s="7">
        <v>44769.0</v>
      </c>
      <c r="B939" s="8">
        <v>16.972185430463572</v>
      </c>
      <c r="C939" s="8">
        <v>21.595555555555556</v>
      </c>
      <c r="D939" s="8">
        <v>24.669999999999998</v>
      </c>
      <c r="E939" s="8">
        <v>23.04701986754966</v>
      </c>
      <c r="F939" s="8">
        <v>27.40999999999999</v>
      </c>
      <c r="G939" s="8">
        <v>29.4</v>
      </c>
      <c r="H939" s="8">
        <v>11.15099337748344</v>
      </c>
      <c r="I939" s="8">
        <v>16.15888888888888</v>
      </c>
      <c r="J939" s="8">
        <v>21.080000000000002</v>
      </c>
      <c r="K939" s="8">
        <v>11.89602649006623</v>
      </c>
      <c r="L939" s="8">
        <v>11.25111111111111</v>
      </c>
      <c r="M939" s="8">
        <v>8.319999999999999</v>
      </c>
      <c r="N939" s="8">
        <v>63.643708609271506</v>
      </c>
      <c r="O939" s="8">
        <v>68.65666666666665</v>
      </c>
      <c r="P939" s="8">
        <v>83.7</v>
      </c>
      <c r="Q939" s="8">
        <v>3.5860927152317883</v>
      </c>
      <c r="R939" s="8">
        <v>3.9944444444444445</v>
      </c>
      <c r="S939" s="8">
        <v>6.3</v>
      </c>
      <c r="T939" s="8">
        <v>16.447682119205307</v>
      </c>
      <c r="U939" s="8">
        <v>17.719999999999995</v>
      </c>
      <c r="V939" s="8">
        <v>15.080000000000002</v>
      </c>
      <c r="W939" s="8">
        <v>298.72185430463577</v>
      </c>
      <c r="X939" s="8">
        <v>321.3888888888889</v>
      </c>
      <c r="Y939" s="8">
        <v>586.4</v>
      </c>
      <c r="Z939" s="8">
        <v>1.96</v>
      </c>
      <c r="AA939" s="8">
        <v>25.0</v>
      </c>
      <c r="AB939" s="8">
        <v>14.0</v>
      </c>
      <c r="AC939" s="8">
        <v>8.0</v>
      </c>
      <c r="AD939" s="8">
        <v>30.0</v>
      </c>
      <c r="AE939" s="8">
        <v>42.0</v>
      </c>
      <c r="AF939" s="8">
        <v>1.0</v>
      </c>
      <c r="AG939" s="8">
        <v>12.0</v>
      </c>
      <c r="AH939" s="8">
        <v>37527.22715385273</v>
      </c>
      <c r="AI939" s="8">
        <v>90865.0</v>
      </c>
      <c r="AJ939" s="8">
        <f t="shared" si="28"/>
        <v>235398365.6</v>
      </c>
      <c r="AK939" s="9">
        <v>2.462326E8</v>
      </c>
    </row>
    <row r="940" ht="16.5" customHeight="1">
      <c r="A940" s="4">
        <v>44770.0</v>
      </c>
      <c r="B940" s="5">
        <v>17.10198675496688</v>
      </c>
      <c r="C940" s="5">
        <v>21.71111111111111</v>
      </c>
      <c r="D940" s="5">
        <v>24.809999999999995</v>
      </c>
      <c r="E940" s="5">
        <v>23.167549668874166</v>
      </c>
      <c r="F940" s="5">
        <v>27.505555555555546</v>
      </c>
      <c r="G940" s="5">
        <v>29.57</v>
      </c>
      <c r="H940" s="5">
        <v>11.305298013245029</v>
      </c>
      <c r="I940" s="5">
        <v>16.298888888888886</v>
      </c>
      <c r="J940" s="5">
        <v>21.29</v>
      </c>
      <c r="K940" s="5">
        <v>11.862251655629144</v>
      </c>
      <c r="L940" s="5">
        <v>11.206666666666665</v>
      </c>
      <c r="M940" s="5">
        <v>8.280000000000001</v>
      </c>
      <c r="N940" s="5">
        <v>63.79337748344368</v>
      </c>
      <c r="O940" s="5">
        <v>68.7622222222222</v>
      </c>
      <c r="P940" s="5">
        <v>83.41</v>
      </c>
      <c r="Q940" s="5">
        <v>3.566225165562914</v>
      </c>
      <c r="R940" s="5">
        <v>3.9944444444444445</v>
      </c>
      <c r="S940" s="5">
        <v>6.3</v>
      </c>
      <c r="T940" s="5">
        <v>16.496688741721865</v>
      </c>
      <c r="U940" s="5">
        <v>17.729999999999997</v>
      </c>
      <c r="V940" s="5">
        <v>15.589999999999998</v>
      </c>
      <c r="W940" s="5">
        <v>295.21854304635764</v>
      </c>
      <c r="X940" s="5">
        <v>321.4222222222222</v>
      </c>
      <c r="Y940" s="5">
        <v>531.0</v>
      </c>
      <c r="Z940" s="5">
        <v>1.87</v>
      </c>
      <c r="AA940" s="5">
        <v>19.0</v>
      </c>
      <c r="AB940" s="5">
        <v>14.0</v>
      </c>
      <c r="AC940" s="5">
        <v>5.0</v>
      </c>
      <c r="AD940" s="5">
        <v>18.0</v>
      </c>
      <c r="AE940" s="5">
        <v>38.0</v>
      </c>
      <c r="AF940" s="5">
        <v>0.0</v>
      </c>
      <c r="AG940" s="5">
        <v>2.0</v>
      </c>
      <c r="AH940" s="5">
        <v>34540.85151886786</v>
      </c>
      <c r="AI940" s="5">
        <v>94490.0</v>
      </c>
      <c r="AJ940" s="5">
        <f t="shared" si="28"/>
        <v>219716524</v>
      </c>
      <c r="AK940" s="6">
        <v>2.29829E8</v>
      </c>
    </row>
    <row r="941" ht="16.5" customHeight="1">
      <c r="A941" s="7">
        <v>44771.0</v>
      </c>
      <c r="B941" s="8">
        <v>17.241059602649003</v>
      </c>
      <c r="C941" s="8">
        <v>21.87333333333333</v>
      </c>
      <c r="D941" s="8">
        <v>25.08</v>
      </c>
      <c r="E941" s="8">
        <v>23.29470198675496</v>
      </c>
      <c r="F941" s="8">
        <v>27.67333333333332</v>
      </c>
      <c r="G941" s="8">
        <v>29.919999999999998</v>
      </c>
      <c r="H941" s="8">
        <v>11.45099337748344</v>
      </c>
      <c r="I941" s="8">
        <v>16.46555555555555</v>
      </c>
      <c r="J941" s="8">
        <v>21.46</v>
      </c>
      <c r="K941" s="8">
        <v>11.84370860927153</v>
      </c>
      <c r="L941" s="8">
        <v>11.207777777777777</v>
      </c>
      <c r="M941" s="8">
        <v>8.460000000000003</v>
      </c>
      <c r="N941" s="8">
        <v>64.0913907284768</v>
      </c>
      <c r="O941" s="8">
        <v>68.86666666666665</v>
      </c>
      <c r="P941" s="8">
        <v>82.74999999999999</v>
      </c>
      <c r="Q941" s="8">
        <v>3.566225165562914</v>
      </c>
      <c r="R941" s="8">
        <v>3.9</v>
      </c>
      <c r="S941" s="8">
        <v>5.8</v>
      </c>
      <c r="T941" s="8">
        <v>16.435099337748348</v>
      </c>
      <c r="U941" s="8">
        <v>17.71111111111111</v>
      </c>
      <c r="V941" s="8">
        <v>15.699999999999998</v>
      </c>
      <c r="W941" s="8">
        <v>297.50993377483445</v>
      </c>
      <c r="X941" s="8">
        <v>318.81111111111113</v>
      </c>
      <c r="Y941" s="8">
        <v>513.1</v>
      </c>
      <c r="Z941" s="8">
        <v>1.75</v>
      </c>
      <c r="AA941" s="8">
        <v>31.0</v>
      </c>
      <c r="AB941" s="8">
        <v>13.0</v>
      </c>
      <c r="AC941" s="8">
        <v>5.0</v>
      </c>
      <c r="AD941" s="8">
        <v>25.0</v>
      </c>
      <c r="AE941" s="8">
        <v>42.0</v>
      </c>
      <c r="AF941" s="8">
        <v>7.0</v>
      </c>
      <c r="AG941" s="8">
        <v>5.0</v>
      </c>
      <c r="AH941" s="8">
        <v>37630.95030699808</v>
      </c>
      <c r="AI941" s="8">
        <v>100860.0</v>
      </c>
      <c r="AJ941" s="8">
        <f t="shared" si="28"/>
        <v>227412228.4</v>
      </c>
      <c r="AK941" s="9">
        <v>2.378789E8</v>
      </c>
    </row>
    <row r="942" ht="16.5" customHeight="1">
      <c r="A942" s="4">
        <v>44772.0</v>
      </c>
      <c r="B942" s="5">
        <v>17.391390728476818</v>
      </c>
      <c r="C942" s="5">
        <v>22.039999999999996</v>
      </c>
      <c r="D942" s="5">
        <v>25.28</v>
      </c>
      <c r="E942" s="5">
        <v>23.445033112582774</v>
      </c>
      <c r="F942" s="5">
        <v>27.869999999999987</v>
      </c>
      <c r="G942" s="5">
        <v>30.15</v>
      </c>
      <c r="H942" s="5">
        <v>11.629801324503308</v>
      </c>
      <c r="I942" s="5">
        <v>16.642222222222212</v>
      </c>
      <c r="J942" s="5">
        <v>21.92</v>
      </c>
      <c r="K942" s="5">
        <v>11.815231788079478</v>
      </c>
      <c r="L942" s="5">
        <v>11.227777777777776</v>
      </c>
      <c r="M942" s="5">
        <v>8.23</v>
      </c>
      <c r="N942" s="5">
        <v>64.30463576158937</v>
      </c>
      <c r="O942" s="5">
        <v>69.07555555555552</v>
      </c>
      <c r="P942" s="5">
        <v>83.07999999999998</v>
      </c>
      <c r="Q942" s="5">
        <v>3.615894039735099</v>
      </c>
      <c r="R942" s="5">
        <v>3.9833333333333334</v>
      </c>
      <c r="S942" s="5">
        <v>6.55</v>
      </c>
      <c r="T942" s="5">
        <v>16.488079470198684</v>
      </c>
      <c r="U942" s="5">
        <v>17.756666666666664</v>
      </c>
      <c r="V942" s="5">
        <v>15.400000000000002</v>
      </c>
      <c r="W942" s="5">
        <v>301.7748344370861</v>
      </c>
      <c r="X942" s="5">
        <v>325.96666666666664</v>
      </c>
      <c r="Y942" s="5">
        <v>577.5</v>
      </c>
      <c r="Z942" s="5">
        <v>1.18</v>
      </c>
      <c r="AA942" s="5">
        <v>8.0</v>
      </c>
      <c r="AB942" s="5">
        <v>7.0</v>
      </c>
      <c r="AC942" s="5">
        <v>4.0</v>
      </c>
      <c r="AD942" s="5">
        <v>16.0</v>
      </c>
      <c r="AE942" s="5">
        <v>22.0</v>
      </c>
      <c r="AF942" s="5">
        <v>0.0</v>
      </c>
      <c r="AG942" s="5">
        <v>0.0</v>
      </c>
      <c r="AH942" s="5">
        <v>37100.72731477043</v>
      </c>
      <c r="AI942" s="5">
        <v>23685.0</v>
      </c>
      <c r="AJ942" s="5">
        <f t="shared" si="28"/>
        <v>53151592.4</v>
      </c>
      <c r="AK942" s="6">
        <v>5.55979E7</v>
      </c>
    </row>
    <row r="943" ht="16.5" customHeight="1">
      <c r="A943" s="7">
        <v>44773.0</v>
      </c>
      <c r="B943" s="8">
        <v>17.533774834437082</v>
      </c>
      <c r="C943" s="8">
        <v>22.194444444444443</v>
      </c>
      <c r="D943" s="8">
        <v>25.31</v>
      </c>
      <c r="E943" s="8">
        <v>23.562913907284763</v>
      </c>
      <c r="F943" s="8">
        <v>28.00888888888888</v>
      </c>
      <c r="G943" s="8">
        <v>30.059999999999995</v>
      </c>
      <c r="H943" s="8">
        <v>11.779470198675492</v>
      </c>
      <c r="I943" s="8">
        <v>16.82999999999999</v>
      </c>
      <c r="J943" s="8">
        <v>21.98</v>
      </c>
      <c r="K943" s="8">
        <v>11.783443708609278</v>
      </c>
      <c r="L943" s="8">
        <v>11.178888888888887</v>
      </c>
      <c r="M943" s="8">
        <v>8.08</v>
      </c>
      <c r="N943" s="8">
        <v>64.40662251655627</v>
      </c>
      <c r="O943" s="8">
        <v>69.49444444444443</v>
      </c>
      <c r="P943" s="8">
        <v>83.94999999999999</v>
      </c>
      <c r="Q943" s="8">
        <v>3.6125827814569536</v>
      </c>
      <c r="R943" s="8">
        <v>3.9833333333333334</v>
      </c>
      <c r="S943" s="8">
        <v>6.55</v>
      </c>
      <c r="T943" s="8">
        <v>16.503311258278156</v>
      </c>
      <c r="U943" s="8">
        <v>17.647777777777776</v>
      </c>
      <c r="V943" s="8">
        <v>14.48</v>
      </c>
      <c r="W943" s="8">
        <v>298.6158940397351</v>
      </c>
      <c r="X943" s="8">
        <v>325.96666666666664</v>
      </c>
      <c r="Y943" s="8">
        <v>567.7</v>
      </c>
      <c r="Z943" s="8">
        <v>0.0</v>
      </c>
      <c r="AA943" s="8"/>
      <c r="AB943" s="8"/>
      <c r="AC943" s="8"/>
      <c r="AD943" s="8"/>
      <c r="AE943" s="8"/>
      <c r="AF943" s="8"/>
      <c r="AG943" s="8"/>
      <c r="AH943" s="8">
        <v>0.0</v>
      </c>
      <c r="AI943" s="8">
        <v>0.0</v>
      </c>
      <c r="AJ943" s="8">
        <f t="shared" si="28"/>
        <v>0</v>
      </c>
      <c r="AK943" s="9">
        <v>0.0</v>
      </c>
    </row>
    <row r="944" ht="16.5" customHeight="1">
      <c r="A944" s="4">
        <v>44774.0</v>
      </c>
      <c r="B944" s="5">
        <v>17.672847682119205</v>
      </c>
      <c r="C944" s="5">
        <v>22.34666666666666</v>
      </c>
      <c r="D944" s="5">
        <v>25.550000000000004</v>
      </c>
      <c r="E944" s="5">
        <v>23.682119205298008</v>
      </c>
      <c r="F944" s="5">
        <v>28.116666666666656</v>
      </c>
      <c r="G944" s="5">
        <v>30.24</v>
      </c>
      <c r="H944" s="5">
        <v>11.947682119205295</v>
      </c>
      <c r="I944" s="5">
        <v>17.03444444444444</v>
      </c>
      <c r="J944" s="5">
        <v>22.310000000000002</v>
      </c>
      <c r="K944" s="5">
        <v>11.734437086092724</v>
      </c>
      <c r="L944" s="5">
        <v>11.082222222222219</v>
      </c>
      <c r="M944" s="5">
        <v>7.93</v>
      </c>
      <c r="N944" s="5">
        <v>64.75231788079466</v>
      </c>
      <c r="O944" s="5">
        <v>69.88888888888887</v>
      </c>
      <c r="P944" s="5">
        <v>84.15</v>
      </c>
      <c r="Q944" s="5">
        <v>3.7913907284768213</v>
      </c>
      <c r="R944" s="5">
        <v>4.283333333333333</v>
      </c>
      <c r="S944" s="5">
        <v>6.85</v>
      </c>
      <c r="T944" s="5">
        <v>16.4019867549669</v>
      </c>
      <c r="U944" s="5">
        <v>17.456666666666663</v>
      </c>
      <c r="V944" s="5">
        <v>14.13</v>
      </c>
      <c r="W944" s="5">
        <v>306.04635761589407</v>
      </c>
      <c r="X944" s="5">
        <v>338.43333333333334</v>
      </c>
      <c r="Y944" s="5">
        <v>536.9</v>
      </c>
      <c r="Z944" s="5">
        <v>1.74</v>
      </c>
      <c r="AA944" s="5">
        <v>24.0</v>
      </c>
      <c r="AB944" s="5">
        <v>11.0</v>
      </c>
      <c r="AC944" s="5">
        <v>5.0</v>
      </c>
      <c r="AD944" s="5">
        <v>22.0</v>
      </c>
      <c r="AE944" s="5">
        <v>37.0</v>
      </c>
      <c r="AF944" s="5">
        <v>1.0</v>
      </c>
      <c r="AG944" s="5">
        <v>7.0</v>
      </c>
      <c r="AH944" s="5">
        <v>40706.01744224022</v>
      </c>
      <c r="AI944" s="5">
        <v>90415.0</v>
      </c>
      <c r="AJ944" s="5">
        <f t="shared" ref="AJ944:AJ974" si="29">AK944*0.955</f>
        <v>217747926.5</v>
      </c>
      <c r="AK944" s="6">
        <v>2.280083E8</v>
      </c>
    </row>
    <row r="945" ht="16.5" customHeight="1">
      <c r="A945" s="7">
        <v>44775.0</v>
      </c>
      <c r="B945" s="8">
        <v>17.807284768211918</v>
      </c>
      <c r="C945" s="8">
        <v>22.498888888888885</v>
      </c>
      <c r="D945" s="8">
        <v>25.750000000000007</v>
      </c>
      <c r="E945" s="8">
        <v>23.805298013245025</v>
      </c>
      <c r="F945" s="8">
        <v>28.208888888888882</v>
      </c>
      <c r="G945" s="8">
        <v>30.330000000000002</v>
      </c>
      <c r="H945" s="8">
        <v>12.107284768211917</v>
      </c>
      <c r="I945" s="8">
        <v>17.27666666666666</v>
      </c>
      <c r="J945" s="8">
        <v>22.580000000000005</v>
      </c>
      <c r="K945" s="8">
        <v>11.69801324503312</v>
      </c>
      <c r="L945" s="8">
        <v>10.93222222222222</v>
      </c>
      <c r="M945" s="8">
        <v>7.75</v>
      </c>
      <c r="N945" s="8">
        <v>65.08013245033108</v>
      </c>
      <c r="O945" s="8">
        <v>70.25444444444443</v>
      </c>
      <c r="P945" s="8">
        <v>85.25999999999999</v>
      </c>
      <c r="Q945" s="8">
        <v>3.837748344370861</v>
      </c>
      <c r="R945" s="8">
        <v>4.361111111111111</v>
      </c>
      <c r="S945" s="8">
        <v>7.15</v>
      </c>
      <c r="T945" s="8">
        <v>16.328476821192066</v>
      </c>
      <c r="U945" s="8">
        <v>17.258888888888887</v>
      </c>
      <c r="V945" s="8">
        <v>13.35</v>
      </c>
      <c r="W945" s="8">
        <v>314.2317880794702</v>
      </c>
      <c r="X945" s="8">
        <v>352.1666666666667</v>
      </c>
      <c r="Y945" s="8">
        <v>560.5</v>
      </c>
      <c r="Z945" s="8">
        <v>2.09</v>
      </c>
      <c r="AA945" s="8">
        <v>19.0</v>
      </c>
      <c r="AB945" s="8">
        <v>11.0</v>
      </c>
      <c r="AC945" s="8">
        <v>5.0</v>
      </c>
      <c r="AD945" s="8">
        <v>27.0</v>
      </c>
      <c r="AE945" s="8">
        <v>34.0</v>
      </c>
      <c r="AF945" s="8">
        <v>8.0</v>
      </c>
      <c r="AG945" s="8">
        <v>10.0</v>
      </c>
      <c r="AH945" s="8">
        <v>48715.02018362055</v>
      </c>
      <c r="AI945" s="8">
        <v>51535.0</v>
      </c>
      <c r="AJ945" s="8">
        <f t="shared" si="29"/>
        <v>134351310</v>
      </c>
      <c r="AK945" s="9">
        <v>1.40682E8</v>
      </c>
    </row>
    <row r="946" ht="16.5" customHeight="1">
      <c r="A946" s="4">
        <v>44776.0</v>
      </c>
      <c r="B946" s="5">
        <v>17.93576158940397</v>
      </c>
      <c r="C946" s="5">
        <v>22.60444444444444</v>
      </c>
      <c r="D946" s="5">
        <v>26.070000000000004</v>
      </c>
      <c r="E946" s="5">
        <v>23.910596026490058</v>
      </c>
      <c r="F946" s="5">
        <v>28.259999999999987</v>
      </c>
      <c r="G946" s="5">
        <v>30.71</v>
      </c>
      <c r="H946" s="5">
        <v>12.283443708609267</v>
      </c>
      <c r="I946" s="5">
        <v>17.476666666666663</v>
      </c>
      <c r="J946" s="5">
        <v>22.930000000000003</v>
      </c>
      <c r="K946" s="5">
        <v>11.627152317880801</v>
      </c>
      <c r="L946" s="5">
        <v>10.783333333333331</v>
      </c>
      <c r="M946" s="5">
        <v>7.779999999999999</v>
      </c>
      <c r="N946" s="5">
        <v>65.4238410596026</v>
      </c>
      <c r="O946" s="5">
        <v>70.77555555555554</v>
      </c>
      <c r="P946" s="5">
        <v>85.6</v>
      </c>
      <c r="Q946" s="5">
        <v>3.8642384105960264</v>
      </c>
      <c r="R946" s="5">
        <v>4.405555555555556</v>
      </c>
      <c r="S946" s="5">
        <v>7.0</v>
      </c>
      <c r="T946" s="5">
        <v>16.29403973509935</v>
      </c>
      <c r="U946" s="5">
        <v>17.095555555555556</v>
      </c>
      <c r="V946" s="5">
        <v>13.55</v>
      </c>
      <c r="W946" s="5">
        <v>323.2450331125828</v>
      </c>
      <c r="X946" s="5">
        <v>367.2888888888889</v>
      </c>
      <c r="Y946" s="5">
        <v>569.8</v>
      </c>
      <c r="Z946" s="5">
        <v>1.42</v>
      </c>
      <c r="AA946" s="5">
        <v>14.0</v>
      </c>
      <c r="AB946" s="5">
        <v>10.0</v>
      </c>
      <c r="AC946" s="5">
        <v>4.0</v>
      </c>
      <c r="AD946" s="5">
        <v>13.0</v>
      </c>
      <c r="AE946" s="5">
        <v>30.0</v>
      </c>
      <c r="AF946" s="5">
        <v>0.0</v>
      </c>
      <c r="AG946" s="5">
        <v>3.0</v>
      </c>
      <c r="AH946" s="5">
        <v>38861.66200842703</v>
      </c>
      <c r="AI946" s="5">
        <v>49560.0</v>
      </c>
      <c r="AJ946" s="5">
        <f t="shared" si="29"/>
        <v>127211921</v>
      </c>
      <c r="AK946" s="6">
        <v>1.332062E8</v>
      </c>
    </row>
    <row r="947" ht="16.5" customHeight="1">
      <c r="A947" s="7">
        <v>44777.0</v>
      </c>
      <c r="B947" s="8">
        <v>18.085430463576156</v>
      </c>
      <c r="C947" s="8">
        <v>22.692222222222213</v>
      </c>
      <c r="D947" s="8">
        <v>26.360000000000003</v>
      </c>
      <c r="E947" s="8">
        <v>24.04172185430463</v>
      </c>
      <c r="F947" s="8">
        <v>28.285555555555543</v>
      </c>
      <c r="G947" s="8">
        <v>30.910000000000004</v>
      </c>
      <c r="H947" s="8">
        <v>12.447019867549665</v>
      </c>
      <c r="I947" s="8">
        <v>17.64666666666666</v>
      </c>
      <c r="J947" s="8">
        <v>23.28</v>
      </c>
      <c r="K947" s="8">
        <v>11.594701986754973</v>
      </c>
      <c r="L947" s="8">
        <v>10.638888888888888</v>
      </c>
      <c r="M947" s="8">
        <v>7.63</v>
      </c>
      <c r="N947" s="8">
        <v>65.787417218543</v>
      </c>
      <c r="O947" s="8">
        <v>71.21444444444442</v>
      </c>
      <c r="P947" s="8">
        <v>85.34</v>
      </c>
      <c r="Q947" s="8">
        <v>3.8642384105960264</v>
      </c>
      <c r="R947" s="8">
        <v>4.405555555555556</v>
      </c>
      <c r="S947" s="8">
        <v>4.55</v>
      </c>
      <c r="T947" s="8">
        <v>16.226490066225175</v>
      </c>
      <c r="U947" s="8">
        <v>16.912222222222223</v>
      </c>
      <c r="V947" s="8">
        <v>13.41</v>
      </c>
      <c r="W947" s="8">
        <v>328.6754966887417</v>
      </c>
      <c r="X947" s="8">
        <v>376.4</v>
      </c>
      <c r="Y947" s="8">
        <v>554.5</v>
      </c>
      <c r="Z947" s="8">
        <v>1.17</v>
      </c>
      <c r="AA947" s="8">
        <v>20.0</v>
      </c>
      <c r="AB947" s="8">
        <v>16.0</v>
      </c>
      <c r="AC947" s="8">
        <v>8.0</v>
      </c>
      <c r="AD947" s="8">
        <v>31.0</v>
      </c>
      <c r="AE947" s="8">
        <v>38.0</v>
      </c>
      <c r="AF947" s="8">
        <v>18.0</v>
      </c>
      <c r="AG947" s="8">
        <v>6.0</v>
      </c>
      <c r="AH947" s="8">
        <v>47580.94718406933</v>
      </c>
      <c r="AI947" s="8">
        <v>97650.0</v>
      </c>
      <c r="AJ947" s="8">
        <f t="shared" si="29"/>
        <v>249581514.5</v>
      </c>
      <c r="AK947" s="9">
        <v>2.613419E8</v>
      </c>
    </row>
    <row r="948" ht="16.5" customHeight="1">
      <c r="A948" s="4">
        <v>44778.0</v>
      </c>
      <c r="B948" s="5">
        <v>18.25960264900662</v>
      </c>
      <c r="C948" s="5">
        <v>22.793333333333326</v>
      </c>
      <c r="D948" s="5">
        <v>26.459999999999997</v>
      </c>
      <c r="E948" s="5">
        <v>24.215231788079464</v>
      </c>
      <c r="F948" s="5">
        <v>28.35777777777777</v>
      </c>
      <c r="G948" s="5">
        <v>30.96</v>
      </c>
      <c r="H948" s="5">
        <v>12.617218543046354</v>
      </c>
      <c r="I948" s="5">
        <v>17.808888888888884</v>
      </c>
      <c r="J948" s="5">
        <v>23.509999999999998</v>
      </c>
      <c r="K948" s="5">
        <v>11.598013245033119</v>
      </c>
      <c r="L948" s="5">
        <v>10.548888888888888</v>
      </c>
      <c r="M948" s="5">
        <v>7.45</v>
      </c>
      <c r="N948" s="5">
        <v>66.11523178807941</v>
      </c>
      <c r="O948" s="5">
        <v>71.43555555555554</v>
      </c>
      <c r="P948" s="5">
        <v>85.4</v>
      </c>
      <c r="Q948" s="5">
        <v>3.8675496688741724</v>
      </c>
      <c r="R948" s="5">
        <v>4.411111111111111</v>
      </c>
      <c r="S948" s="5">
        <v>4.6</v>
      </c>
      <c r="T948" s="5">
        <v>16.239735099337757</v>
      </c>
      <c r="U948" s="5">
        <v>16.870000000000005</v>
      </c>
      <c r="V948" s="5">
        <v>12.9</v>
      </c>
      <c r="W948" s="5">
        <v>329.57615894039736</v>
      </c>
      <c r="X948" s="5">
        <v>377.9111111111111</v>
      </c>
      <c r="Y948" s="5">
        <v>568.1</v>
      </c>
      <c r="Z948" s="5">
        <v>1.73</v>
      </c>
      <c r="AA948" s="5">
        <v>28.0</v>
      </c>
      <c r="AB948" s="5">
        <v>12.0</v>
      </c>
      <c r="AC948" s="5">
        <v>7.0</v>
      </c>
      <c r="AD948" s="5">
        <v>17.0</v>
      </c>
      <c r="AE948" s="5">
        <v>44.0</v>
      </c>
      <c r="AF948" s="5">
        <v>10.0</v>
      </c>
      <c r="AG948" s="5">
        <v>1.0</v>
      </c>
      <c r="AH948" s="5">
        <v>36349.32430868494</v>
      </c>
      <c r="AI948" s="5">
        <v>119705.0</v>
      </c>
      <c r="AJ948" s="5">
        <f t="shared" si="29"/>
        <v>326562441</v>
      </c>
      <c r="AK948" s="6">
        <v>3.419502E8</v>
      </c>
    </row>
    <row r="949" ht="16.5" customHeight="1">
      <c r="A949" s="7">
        <v>44779.0</v>
      </c>
      <c r="B949" s="8">
        <v>18.43046357615894</v>
      </c>
      <c r="C949" s="8">
        <v>22.90666666666666</v>
      </c>
      <c r="D949" s="8">
        <v>26.560000000000002</v>
      </c>
      <c r="E949" s="8">
        <v>24.36622516556291</v>
      </c>
      <c r="F949" s="8">
        <v>28.46222222222222</v>
      </c>
      <c r="G949" s="8">
        <v>30.9</v>
      </c>
      <c r="H949" s="8">
        <v>12.812582781456952</v>
      </c>
      <c r="I949" s="8">
        <v>17.95444444444444</v>
      </c>
      <c r="J949" s="8">
        <v>23.75</v>
      </c>
      <c r="K949" s="8">
        <v>11.553642384105967</v>
      </c>
      <c r="L949" s="8">
        <v>10.507777777777777</v>
      </c>
      <c r="M949" s="8">
        <v>7.15</v>
      </c>
      <c r="N949" s="8">
        <v>66.4172185430463</v>
      </c>
      <c r="O949" s="8">
        <v>71.67333333333332</v>
      </c>
      <c r="P949" s="8">
        <v>85.81</v>
      </c>
      <c r="Q949" s="8">
        <v>3.880794701986755</v>
      </c>
      <c r="R949" s="8">
        <v>4.433333333333334</v>
      </c>
      <c r="S949" s="8">
        <v>4.8</v>
      </c>
      <c r="T949" s="8">
        <v>16.234437086092726</v>
      </c>
      <c r="U949" s="8">
        <v>16.85</v>
      </c>
      <c r="V949" s="8">
        <v>11.96</v>
      </c>
      <c r="W949" s="8">
        <v>331.1920529801325</v>
      </c>
      <c r="X949" s="8">
        <v>380.6222222222222</v>
      </c>
      <c r="Y949" s="8">
        <v>592.5</v>
      </c>
      <c r="Z949" s="8">
        <v>1.29</v>
      </c>
      <c r="AA949" s="8">
        <v>4.0</v>
      </c>
      <c r="AB949" s="8">
        <v>5.0</v>
      </c>
      <c r="AC949" s="8">
        <v>3.0</v>
      </c>
      <c r="AD949" s="8">
        <v>8.0</v>
      </c>
      <c r="AE949" s="8">
        <v>19.0</v>
      </c>
      <c r="AF949" s="8">
        <v>0.0</v>
      </c>
      <c r="AG949" s="8">
        <v>0.0</v>
      </c>
      <c r="AH949" s="8">
        <v>30208.62805982941</v>
      </c>
      <c r="AI949" s="8">
        <v>32725.0</v>
      </c>
      <c r="AJ949" s="8">
        <f t="shared" si="29"/>
        <v>63235038.5</v>
      </c>
      <c r="AK949" s="9">
        <v>6.62147E7</v>
      </c>
    </row>
    <row r="950" ht="16.5" customHeight="1">
      <c r="A950" s="4">
        <v>44780.0</v>
      </c>
      <c r="B950" s="5">
        <v>18.585430463576156</v>
      </c>
      <c r="C950" s="5">
        <v>23.07444444444444</v>
      </c>
      <c r="D950" s="5">
        <v>26.879999999999995</v>
      </c>
      <c r="E950" s="5">
        <v>24.501986754966882</v>
      </c>
      <c r="F950" s="5">
        <v>28.63</v>
      </c>
      <c r="G950" s="5">
        <v>31.160000000000004</v>
      </c>
      <c r="H950" s="5">
        <v>12.999337748344368</v>
      </c>
      <c r="I950" s="5">
        <v>18.14666666666666</v>
      </c>
      <c r="J950" s="5">
        <v>24.12</v>
      </c>
      <c r="K950" s="5">
        <v>11.502649006622523</v>
      </c>
      <c r="L950" s="5">
        <v>10.483333333333333</v>
      </c>
      <c r="M950" s="5">
        <v>7.040000000000001</v>
      </c>
      <c r="N950" s="5">
        <v>66.66953642384101</v>
      </c>
      <c r="O950" s="5">
        <v>71.86666666666666</v>
      </c>
      <c r="P950" s="5">
        <v>85.91</v>
      </c>
      <c r="Q950" s="5">
        <v>3.880794701986755</v>
      </c>
      <c r="R950" s="5">
        <v>4.433333333333334</v>
      </c>
      <c r="S950" s="5">
        <v>4.8</v>
      </c>
      <c r="T950" s="5">
        <v>16.227152317880805</v>
      </c>
      <c r="U950" s="5">
        <v>16.887777777777778</v>
      </c>
      <c r="V950" s="5">
        <v>11.469999999999999</v>
      </c>
      <c r="W950" s="5">
        <v>334.7615894039735</v>
      </c>
      <c r="X950" s="5">
        <v>385.5444444444444</v>
      </c>
      <c r="Y950" s="5">
        <v>646.1</v>
      </c>
      <c r="Z950" s="5">
        <v>0.0</v>
      </c>
      <c r="AA950" s="5"/>
      <c r="AB950" s="5"/>
      <c r="AC950" s="5"/>
      <c r="AD950" s="5"/>
      <c r="AE950" s="5"/>
      <c r="AF950" s="5"/>
      <c r="AG950" s="5"/>
      <c r="AH950" s="5">
        <v>0.0</v>
      </c>
      <c r="AI950" s="5">
        <v>0.0</v>
      </c>
      <c r="AJ950" s="5">
        <f t="shared" si="29"/>
        <v>0</v>
      </c>
      <c r="AK950" s="6">
        <v>0.0</v>
      </c>
    </row>
    <row r="951" ht="16.5" customHeight="1">
      <c r="A951" s="7">
        <v>44781.0</v>
      </c>
      <c r="B951" s="8">
        <v>18.72781456953642</v>
      </c>
      <c r="C951" s="8">
        <v>23.222222222222218</v>
      </c>
      <c r="D951" s="8">
        <v>27.21</v>
      </c>
      <c r="E951" s="8">
        <v>24.630463576158935</v>
      </c>
      <c r="F951" s="8">
        <v>28.754444444444445</v>
      </c>
      <c r="G951" s="8">
        <v>31.77</v>
      </c>
      <c r="H951" s="8">
        <v>13.161589403973508</v>
      </c>
      <c r="I951" s="8">
        <v>18.30444444444444</v>
      </c>
      <c r="J951" s="8">
        <v>24.29</v>
      </c>
      <c r="K951" s="8">
        <v>11.468874172185437</v>
      </c>
      <c r="L951" s="8">
        <v>10.45</v>
      </c>
      <c r="M951" s="8">
        <v>7.4799999999999995</v>
      </c>
      <c r="N951" s="8">
        <v>66.9099337748344</v>
      </c>
      <c r="O951" s="8">
        <v>72.19888888888887</v>
      </c>
      <c r="P951" s="8">
        <v>85.96</v>
      </c>
      <c r="Q951" s="8">
        <v>3.880794701986755</v>
      </c>
      <c r="R951" s="8">
        <v>4.4222222222222225</v>
      </c>
      <c r="S951" s="8">
        <v>4.8</v>
      </c>
      <c r="T951" s="8">
        <v>16.221192052980147</v>
      </c>
      <c r="U951" s="8">
        <v>16.79111111111111</v>
      </c>
      <c r="V951" s="8">
        <v>12.3</v>
      </c>
      <c r="W951" s="8">
        <v>334.7615894039735</v>
      </c>
      <c r="X951" s="8">
        <v>378.68888888888887</v>
      </c>
      <c r="Y951" s="8">
        <v>610.2</v>
      </c>
      <c r="Z951" s="8">
        <v>1.9</v>
      </c>
      <c r="AA951" s="8">
        <v>32.0</v>
      </c>
      <c r="AB951" s="8">
        <v>17.0</v>
      </c>
      <c r="AC951" s="8">
        <v>10.0</v>
      </c>
      <c r="AD951" s="8">
        <v>36.0</v>
      </c>
      <c r="AE951" s="8">
        <v>48.0</v>
      </c>
      <c r="AF951" s="8">
        <v>23.0</v>
      </c>
      <c r="AG951" s="8">
        <v>7.0</v>
      </c>
      <c r="AH951" s="8">
        <v>44621.6544678467</v>
      </c>
      <c r="AI951" s="8">
        <v>179510.0</v>
      </c>
      <c r="AJ951" s="8">
        <f t="shared" si="29"/>
        <v>456845546.5</v>
      </c>
      <c r="AK951" s="9">
        <v>4.783723E8</v>
      </c>
    </row>
    <row r="952" ht="16.5" customHeight="1">
      <c r="A952" s="4">
        <v>44782.0</v>
      </c>
      <c r="B952" s="5">
        <v>18.850993377483437</v>
      </c>
      <c r="C952" s="5">
        <v>23.349999999999994</v>
      </c>
      <c r="D952" s="5">
        <v>27.15</v>
      </c>
      <c r="E952" s="5">
        <v>24.719205298013243</v>
      </c>
      <c r="F952" s="5">
        <v>28.82111111111112</v>
      </c>
      <c r="G952" s="5">
        <v>31.32</v>
      </c>
      <c r="H952" s="5">
        <v>13.317218543046355</v>
      </c>
      <c r="I952" s="5">
        <v>18.507777777777772</v>
      </c>
      <c r="J952" s="5">
        <v>24.35</v>
      </c>
      <c r="K952" s="5">
        <v>11.401986754966892</v>
      </c>
      <c r="L952" s="5">
        <v>10.31333333333333</v>
      </c>
      <c r="M952" s="5">
        <v>6.969999999999999</v>
      </c>
      <c r="N952" s="5">
        <v>67.16821192052976</v>
      </c>
      <c r="O952" s="5">
        <v>72.67777777777776</v>
      </c>
      <c r="P952" s="5">
        <v>86.55</v>
      </c>
      <c r="Q952" s="5">
        <v>3.890728476821192</v>
      </c>
      <c r="R952" s="5">
        <v>4.438888888888889</v>
      </c>
      <c r="S952" s="5">
        <v>4.2</v>
      </c>
      <c r="T952" s="5">
        <v>16.158940397351007</v>
      </c>
      <c r="U952" s="5">
        <v>16.595555555555556</v>
      </c>
      <c r="V952" s="5">
        <v>11.0</v>
      </c>
      <c r="W952" s="5">
        <v>336.6622516556291</v>
      </c>
      <c r="X952" s="5">
        <v>381.93333333333334</v>
      </c>
      <c r="Y952" s="5">
        <v>575.0</v>
      </c>
      <c r="Z952" s="5">
        <v>1.78</v>
      </c>
      <c r="AA952" s="5">
        <v>24.0</v>
      </c>
      <c r="AB952" s="5">
        <v>12.0</v>
      </c>
      <c r="AC952" s="5">
        <v>6.0</v>
      </c>
      <c r="AD952" s="5">
        <v>19.0</v>
      </c>
      <c r="AE952" s="5">
        <v>47.0</v>
      </c>
      <c r="AF952" s="5">
        <v>6.0</v>
      </c>
      <c r="AG952" s="5">
        <v>1.0</v>
      </c>
      <c r="AH952" s="5">
        <v>27406.62758158707</v>
      </c>
      <c r="AI952" s="5">
        <v>97730.0</v>
      </c>
      <c r="AJ952" s="5">
        <f t="shared" si="29"/>
        <v>208695959</v>
      </c>
      <c r="AK952" s="6">
        <v>2.185298E8</v>
      </c>
    </row>
    <row r="953" ht="16.5" customHeight="1">
      <c r="A953" s="7">
        <v>44783.0</v>
      </c>
      <c r="B953" s="8">
        <v>18.95099337748344</v>
      </c>
      <c r="C953" s="8">
        <v>23.438888888888883</v>
      </c>
      <c r="D953" s="8">
        <v>27.05</v>
      </c>
      <c r="E953" s="8">
        <v>24.794039735099332</v>
      </c>
      <c r="F953" s="8">
        <v>28.855555555555554</v>
      </c>
      <c r="G953" s="8">
        <v>31.159999999999997</v>
      </c>
      <c r="H953" s="8">
        <v>13.466225165562912</v>
      </c>
      <c r="I953" s="8">
        <v>18.676666666666662</v>
      </c>
      <c r="J953" s="8">
        <v>24.439999999999998</v>
      </c>
      <c r="K953" s="8">
        <v>11.32781456953643</v>
      </c>
      <c r="L953" s="8">
        <v>10.178888888888888</v>
      </c>
      <c r="M953" s="8">
        <v>6.720000000000001</v>
      </c>
      <c r="N953" s="8">
        <v>67.44172185430459</v>
      </c>
      <c r="O953" s="8">
        <v>73.10999999999999</v>
      </c>
      <c r="P953" s="8">
        <v>87.55</v>
      </c>
      <c r="Q953" s="8">
        <v>4.013245033112582</v>
      </c>
      <c r="R953" s="8">
        <v>4.644444444444445</v>
      </c>
      <c r="S953" s="8">
        <v>6.05</v>
      </c>
      <c r="T953" s="8">
        <v>16.106622516556307</v>
      </c>
      <c r="U953" s="8">
        <v>16.44222222222222</v>
      </c>
      <c r="V953" s="8">
        <v>10.45</v>
      </c>
      <c r="W953" s="8">
        <v>341.887417218543</v>
      </c>
      <c r="X953" s="8">
        <v>390.7</v>
      </c>
      <c r="Y953" s="8">
        <v>653.9</v>
      </c>
      <c r="Z953" s="8">
        <v>2.33</v>
      </c>
      <c r="AA953" s="8">
        <v>26.0</v>
      </c>
      <c r="AB953" s="8">
        <v>13.0</v>
      </c>
      <c r="AC953" s="8">
        <v>6.0</v>
      </c>
      <c r="AD953" s="8">
        <v>16.0</v>
      </c>
      <c r="AE953" s="8">
        <v>50.0</v>
      </c>
      <c r="AF953" s="8">
        <v>4.0</v>
      </c>
      <c r="AG953" s="8">
        <v>3.0</v>
      </c>
      <c r="AH953" s="8">
        <v>28616.9393334709</v>
      </c>
      <c r="AI953" s="8">
        <v>92720.0</v>
      </c>
      <c r="AJ953" s="8">
        <f t="shared" si="29"/>
        <v>222701225</v>
      </c>
      <c r="AK953" s="9">
        <v>2.33195E8</v>
      </c>
    </row>
    <row r="954" ht="16.5" customHeight="1">
      <c r="A954" s="4">
        <v>44784.0</v>
      </c>
      <c r="B954" s="5">
        <v>19.02913907284768</v>
      </c>
      <c r="C954" s="5">
        <v>23.49333333333333</v>
      </c>
      <c r="D954" s="5">
        <v>27.009999999999998</v>
      </c>
      <c r="E954" s="5">
        <v>24.845695364238406</v>
      </c>
      <c r="F954" s="5">
        <v>28.87</v>
      </c>
      <c r="G954" s="5">
        <v>31.140000000000004</v>
      </c>
      <c r="H954" s="5">
        <v>13.589403973509933</v>
      </c>
      <c r="I954" s="5">
        <v>18.777777777777775</v>
      </c>
      <c r="J954" s="5">
        <v>24.380000000000003</v>
      </c>
      <c r="K954" s="5">
        <v>11.256291390728483</v>
      </c>
      <c r="L954" s="5">
        <v>10.092222222222222</v>
      </c>
      <c r="M954" s="5">
        <v>6.76</v>
      </c>
      <c r="N954" s="5">
        <v>67.62715231788076</v>
      </c>
      <c r="O954" s="5">
        <v>73.47111111111111</v>
      </c>
      <c r="P954" s="5">
        <v>87.65</v>
      </c>
      <c r="Q954" s="5">
        <v>4.672185430463577</v>
      </c>
      <c r="R954" s="5">
        <v>5.75</v>
      </c>
      <c r="S954" s="5">
        <v>13.3</v>
      </c>
      <c r="T954" s="5">
        <v>16.05629139072849</v>
      </c>
      <c r="U954" s="5">
        <v>16.30111111111111</v>
      </c>
      <c r="V954" s="5">
        <v>10.44</v>
      </c>
      <c r="W954" s="5">
        <v>349.7615894039735</v>
      </c>
      <c r="X954" s="5">
        <v>405.7111111111111</v>
      </c>
      <c r="Y954" s="5">
        <v>676.8</v>
      </c>
      <c r="Z954" s="5">
        <v>2.22</v>
      </c>
      <c r="AA954" s="5">
        <v>23.0</v>
      </c>
      <c r="AB954" s="5">
        <v>13.0</v>
      </c>
      <c r="AC954" s="5">
        <v>6.0</v>
      </c>
      <c r="AD954" s="5">
        <v>16.0</v>
      </c>
      <c r="AE954" s="5">
        <v>38.0</v>
      </c>
      <c r="AF954" s="5">
        <v>10.0</v>
      </c>
      <c r="AG954" s="5">
        <v>1.0</v>
      </c>
      <c r="AH954" s="5">
        <v>35989.53089586864</v>
      </c>
      <c r="AI954" s="5">
        <v>60935.0</v>
      </c>
      <c r="AJ954" s="5">
        <f t="shared" si="29"/>
        <v>154922392</v>
      </c>
      <c r="AK954" s="6">
        <v>1.622224E8</v>
      </c>
    </row>
    <row r="955" ht="16.5" customHeight="1">
      <c r="A955" s="7">
        <v>44785.0</v>
      </c>
      <c r="B955" s="8">
        <v>19.10728476821192</v>
      </c>
      <c r="C955" s="8">
        <v>23.58888888888889</v>
      </c>
      <c r="D955" s="8">
        <v>26.829999999999995</v>
      </c>
      <c r="E955" s="8">
        <v>24.89602649006622</v>
      </c>
      <c r="F955" s="8">
        <v>28.92666666666667</v>
      </c>
      <c r="G955" s="8">
        <v>30.619999999999997</v>
      </c>
      <c r="H955" s="8">
        <v>13.68211920529801</v>
      </c>
      <c r="I955" s="8">
        <v>18.90555555555555</v>
      </c>
      <c r="J955" s="8">
        <v>24.330000000000002</v>
      </c>
      <c r="K955" s="8">
        <v>11.213907284768217</v>
      </c>
      <c r="L955" s="8">
        <v>10.02111111111111</v>
      </c>
      <c r="M955" s="8">
        <v>6.289999999999999</v>
      </c>
      <c r="N955" s="8">
        <v>67.67615894039729</v>
      </c>
      <c r="O955" s="8">
        <v>73.64555555555555</v>
      </c>
      <c r="P955" s="8">
        <v>88.21000000000001</v>
      </c>
      <c r="Q955" s="8">
        <v>4.80794701986755</v>
      </c>
      <c r="R955" s="8">
        <v>6.394444444444445</v>
      </c>
      <c r="S955" s="8">
        <v>18.55</v>
      </c>
      <c r="T955" s="8">
        <v>16.065562913907293</v>
      </c>
      <c r="U955" s="8">
        <v>16.255555555555556</v>
      </c>
      <c r="V955" s="8">
        <v>10.07</v>
      </c>
      <c r="W955" s="8">
        <v>351.6754966887417</v>
      </c>
      <c r="X955" s="8">
        <v>415.26666666666665</v>
      </c>
      <c r="Y955" s="8">
        <v>694.9</v>
      </c>
      <c r="Z955" s="8">
        <v>1.94</v>
      </c>
      <c r="AA955" s="8">
        <v>18.0</v>
      </c>
      <c r="AB955" s="8">
        <v>12.0</v>
      </c>
      <c r="AC955" s="8">
        <v>6.0</v>
      </c>
      <c r="AD955" s="8">
        <v>21.0</v>
      </c>
      <c r="AE955" s="8">
        <v>35.0</v>
      </c>
      <c r="AF955" s="8">
        <v>14.0</v>
      </c>
      <c r="AG955" s="8">
        <v>0.0</v>
      </c>
      <c r="AH955" s="8">
        <v>46811.06987283566</v>
      </c>
      <c r="AI955" s="8">
        <v>41940.0</v>
      </c>
      <c r="AJ955" s="8">
        <f t="shared" si="29"/>
        <v>110022494</v>
      </c>
      <c r="AK955" s="9">
        <v>1.152068E8</v>
      </c>
    </row>
    <row r="956" ht="16.5" customHeight="1">
      <c r="A956" s="4">
        <v>44786.0</v>
      </c>
      <c r="B956" s="5">
        <v>19.22913907284768</v>
      </c>
      <c r="C956" s="5">
        <v>23.714444444444442</v>
      </c>
      <c r="D956" s="5">
        <v>26.880000000000003</v>
      </c>
      <c r="E956" s="5">
        <v>25.045033112582775</v>
      </c>
      <c r="F956" s="5">
        <v>29.06444444444444</v>
      </c>
      <c r="G956" s="5">
        <v>30.889999999999997</v>
      </c>
      <c r="H956" s="5">
        <v>13.786754966887415</v>
      </c>
      <c r="I956" s="5">
        <v>19.06111111111111</v>
      </c>
      <c r="J956" s="5">
        <v>24.130000000000003</v>
      </c>
      <c r="K956" s="5">
        <v>11.258278145695371</v>
      </c>
      <c r="L956" s="5">
        <v>10.003333333333332</v>
      </c>
      <c r="M956" s="5">
        <v>6.76</v>
      </c>
      <c r="N956" s="5">
        <v>67.60662251655624</v>
      </c>
      <c r="O956" s="5">
        <v>74.01555555555555</v>
      </c>
      <c r="P956" s="5">
        <v>86.91</v>
      </c>
      <c r="Q956" s="5">
        <v>4.76158940397351</v>
      </c>
      <c r="R956" s="5">
        <v>6.4</v>
      </c>
      <c r="S956" s="5">
        <v>18.2</v>
      </c>
      <c r="T956" s="5">
        <v>16.21523178807948</v>
      </c>
      <c r="U956" s="5">
        <v>16.235555555555553</v>
      </c>
      <c r="V956" s="5">
        <v>11.540000000000001</v>
      </c>
      <c r="W956" s="5">
        <v>348.36423841059604</v>
      </c>
      <c r="X956" s="5">
        <v>416.72222222222223</v>
      </c>
      <c r="Y956" s="5">
        <v>623.2</v>
      </c>
      <c r="Z956" s="5">
        <v>1.57</v>
      </c>
      <c r="AA956" s="5">
        <v>19.0</v>
      </c>
      <c r="AB956" s="5">
        <v>14.0</v>
      </c>
      <c r="AC956" s="5">
        <v>6.0</v>
      </c>
      <c r="AD956" s="5">
        <v>25.0</v>
      </c>
      <c r="AE956" s="5">
        <v>30.0</v>
      </c>
      <c r="AF956" s="5">
        <v>20.0</v>
      </c>
      <c r="AG956" s="5">
        <v>0.0</v>
      </c>
      <c r="AH956" s="5">
        <v>40564.09363352088</v>
      </c>
      <c r="AI956" s="5">
        <v>46160.0</v>
      </c>
      <c r="AJ956" s="5">
        <f t="shared" si="29"/>
        <v>112166469</v>
      </c>
      <c r="AK956" s="6">
        <v>1.174518E8</v>
      </c>
    </row>
    <row r="957" ht="16.5" customHeight="1">
      <c r="A957" s="7">
        <v>44787.0</v>
      </c>
      <c r="B957" s="8">
        <v>19.336423841059602</v>
      </c>
      <c r="C957" s="8">
        <v>23.816666666666666</v>
      </c>
      <c r="D957" s="8">
        <v>26.7</v>
      </c>
      <c r="E957" s="8">
        <v>25.133112582781454</v>
      </c>
      <c r="F957" s="8">
        <v>29.144444444444446</v>
      </c>
      <c r="G957" s="8">
        <v>30.729999999999997</v>
      </c>
      <c r="H957" s="8">
        <v>13.911920529801323</v>
      </c>
      <c r="I957" s="8">
        <v>19.211111111111112</v>
      </c>
      <c r="J957" s="8">
        <v>23.860000000000003</v>
      </c>
      <c r="K957" s="8">
        <v>11.221192052980136</v>
      </c>
      <c r="L957" s="8">
        <v>9.93333333333333</v>
      </c>
      <c r="M957" s="8">
        <v>6.869999999999999</v>
      </c>
      <c r="N957" s="8">
        <v>67.77350993377479</v>
      </c>
      <c r="O957" s="8">
        <v>74.6122222222222</v>
      </c>
      <c r="P957" s="8">
        <v>87.21</v>
      </c>
      <c r="Q957" s="8">
        <v>4.814569536423841</v>
      </c>
      <c r="R957" s="8">
        <v>6.488888888888889</v>
      </c>
      <c r="S957" s="8">
        <v>19.0</v>
      </c>
      <c r="T957" s="8">
        <v>16.143708609271535</v>
      </c>
      <c r="U957" s="8">
        <v>16.017777777777777</v>
      </c>
      <c r="V957" s="8">
        <v>11.399999999999999</v>
      </c>
      <c r="W957" s="8">
        <v>351.9801324503311</v>
      </c>
      <c r="X957" s="8">
        <v>422.7888888888889</v>
      </c>
      <c r="Y957" s="8">
        <v>595.8</v>
      </c>
      <c r="Z957" s="8">
        <v>0.0</v>
      </c>
      <c r="AA957" s="8"/>
      <c r="AB957" s="8"/>
      <c r="AC957" s="8"/>
      <c r="AD957" s="8"/>
      <c r="AE957" s="8"/>
      <c r="AF957" s="8"/>
      <c r="AG957" s="8"/>
      <c r="AH957" s="8">
        <v>0.0</v>
      </c>
      <c r="AI957" s="8">
        <v>0.0</v>
      </c>
      <c r="AJ957" s="8">
        <f t="shared" si="29"/>
        <v>0</v>
      </c>
      <c r="AK957" s="9">
        <v>0.0</v>
      </c>
    </row>
    <row r="958" ht="16.5" customHeight="1">
      <c r="A958" s="4">
        <v>44788.0</v>
      </c>
      <c r="B958" s="5">
        <v>19.42980132450331</v>
      </c>
      <c r="C958" s="5">
        <v>23.91333333333333</v>
      </c>
      <c r="D958" s="5">
        <v>26.43</v>
      </c>
      <c r="E958" s="5">
        <v>25.186754966887417</v>
      </c>
      <c r="F958" s="5">
        <v>29.181111111111107</v>
      </c>
      <c r="G958" s="5">
        <v>30.080000000000002</v>
      </c>
      <c r="H958" s="5">
        <v>14.05364238410596</v>
      </c>
      <c r="I958" s="5">
        <v>19.387777777777778</v>
      </c>
      <c r="J958" s="5">
        <v>23.840000000000003</v>
      </c>
      <c r="K958" s="5">
        <v>11.133112582781463</v>
      </c>
      <c r="L958" s="5">
        <v>9.793333333333331</v>
      </c>
      <c r="M958" s="5">
        <v>6.24</v>
      </c>
      <c r="N958" s="5">
        <v>68.06092715231784</v>
      </c>
      <c r="O958" s="5">
        <v>75.27666666666666</v>
      </c>
      <c r="P958" s="5">
        <v>89.0</v>
      </c>
      <c r="Q958" s="5">
        <v>4.847682119205298</v>
      </c>
      <c r="R958" s="5">
        <v>6.544444444444444</v>
      </c>
      <c r="S958" s="5">
        <v>19.45</v>
      </c>
      <c r="T958" s="5">
        <v>16.052980132450344</v>
      </c>
      <c r="U958" s="5">
        <v>15.763333333333328</v>
      </c>
      <c r="V958" s="5">
        <v>9.629999999999999</v>
      </c>
      <c r="W958" s="5">
        <v>361.4503311258278</v>
      </c>
      <c r="X958" s="5">
        <v>438.6777777777778</v>
      </c>
      <c r="Y958" s="5">
        <v>725.2</v>
      </c>
      <c r="Z958" s="5">
        <v>1.58</v>
      </c>
      <c r="AA958" s="5">
        <v>31.0</v>
      </c>
      <c r="AB958" s="5">
        <v>20.0</v>
      </c>
      <c r="AC958" s="5">
        <v>8.0</v>
      </c>
      <c r="AD958" s="5">
        <v>33.0</v>
      </c>
      <c r="AE958" s="5">
        <v>51.0</v>
      </c>
      <c r="AF958" s="5">
        <v>28.0</v>
      </c>
      <c r="AG958" s="5">
        <v>1.0</v>
      </c>
      <c r="AH958" s="5">
        <v>39457.86578852378</v>
      </c>
      <c r="AI958" s="5">
        <v>144787.0</v>
      </c>
      <c r="AJ958" s="5">
        <f t="shared" si="29"/>
        <v>370176527</v>
      </c>
      <c r="AK958" s="6">
        <v>3.876194E8</v>
      </c>
    </row>
    <row r="959" ht="16.5" customHeight="1">
      <c r="A959" s="7">
        <v>44789.0</v>
      </c>
      <c r="B959" s="8">
        <v>19.560264900662247</v>
      </c>
      <c r="C959" s="8">
        <v>24.028888888888883</v>
      </c>
      <c r="D959" s="8">
        <v>26.360000000000003</v>
      </c>
      <c r="E959" s="8">
        <v>25.327814569536425</v>
      </c>
      <c r="F959" s="8">
        <v>29.240000000000006</v>
      </c>
      <c r="G959" s="8">
        <v>30.0</v>
      </c>
      <c r="H959" s="8">
        <v>14.18344370860927</v>
      </c>
      <c r="I959" s="8">
        <v>19.55888888888889</v>
      </c>
      <c r="J959" s="8">
        <v>23.830000000000002</v>
      </c>
      <c r="K959" s="8">
        <v>11.144370860927157</v>
      </c>
      <c r="L959" s="8">
        <v>9.68111111111111</v>
      </c>
      <c r="M959" s="8">
        <v>6.17</v>
      </c>
      <c r="N959" s="8">
        <v>68.10132450331122</v>
      </c>
      <c r="O959" s="8">
        <v>75.57555555555554</v>
      </c>
      <c r="P959" s="8">
        <v>89.04</v>
      </c>
      <c r="Q959" s="8">
        <v>4.811258278145695</v>
      </c>
      <c r="R959" s="8">
        <v>6.544444444444444</v>
      </c>
      <c r="S959" s="8">
        <v>19.3</v>
      </c>
      <c r="T959" s="8">
        <v>16.11721854304637</v>
      </c>
      <c r="U959" s="8">
        <v>15.667777777777774</v>
      </c>
      <c r="V959" s="8">
        <v>9.36</v>
      </c>
      <c r="W959" s="8">
        <v>360.6026490066225</v>
      </c>
      <c r="X959" s="8">
        <v>443.72222222222223</v>
      </c>
      <c r="Y959" s="8">
        <v>764.6</v>
      </c>
      <c r="Z959" s="8">
        <v>1.8</v>
      </c>
      <c r="AA959" s="8">
        <v>31.0</v>
      </c>
      <c r="AB959" s="8">
        <v>20.0</v>
      </c>
      <c r="AC959" s="8">
        <v>7.0</v>
      </c>
      <c r="AD959" s="8">
        <v>27.0</v>
      </c>
      <c r="AE959" s="8">
        <v>44.0</v>
      </c>
      <c r="AF959" s="8">
        <v>31.0</v>
      </c>
      <c r="AG959" s="8">
        <v>1.0</v>
      </c>
      <c r="AH959" s="8">
        <v>43027.76425911814</v>
      </c>
      <c r="AI959" s="8">
        <v>138979.0</v>
      </c>
      <c r="AJ959" s="8">
        <f t="shared" si="29"/>
        <v>338783003</v>
      </c>
      <c r="AK959" s="9">
        <v>3.547466E8</v>
      </c>
    </row>
    <row r="960" ht="16.5" customHeight="1">
      <c r="A960" s="4">
        <v>44790.0</v>
      </c>
      <c r="B960" s="5">
        <v>19.700662251655626</v>
      </c>
      <c r="C960" s="5">
        <v>24.098888888888887</v>
      </c>
      <c r="D960" s="5">
        <v>26.110000000000003</v>
      </c>
      <c r="E960" s="5">
        <v>25.48013245033113</v>
      </c>
      <c r="F960" s="5">
        <v>29.26444444444445</v>
      </c>
      <c r="G960" s="5">
        <v>29.7</v>
      </c>
      <c r="H960" s="5">
        <v>14.315231788079469</v>
      </c>
      <c r="I960" s="5">
        <v>19.69777777777778</v>
      </c>
      <c r="J960" s="5">
        <v>23.59</v>
      </c>
      <c r="K960" s="5">
        <v>11.164900662251661</v>
      </c>
      <c r="L960" s="5">
        <v>9.566666666666665</v>
      </c>
      <c r="M960" s="5">
        <v>6.110000000000001</v>
      </c>
      <c r="N960" s="5">
        <v>68.12119205298009</v>
      </c>
      <c r="O960" s="5">
        <v>75.95555555555553</v>
      </c>
      <c r="P960" s="5">
        <v>89.66000000000001</v>
      </c>
      <c r="Q960" s="5">
        <v>4.774834437086093</v>
      </c>
      <c r="R960" s="5">
        <v>6.572222222222222</v>
      </c>
      <c r="S960" s="5">
        <v>19.55</v>
      </c>
      <c r="T960" s="5">
        <v>16.166225165562924</v>
      </c>
      <c r="U960" s="5">
        <v>15.582222222222217</v>
      </c>
      <c r="V960" s="5">
        <v>8.94</v>
      </c>
      <c r="W960" s="5">
        <v>355.7615894039735</v>
      </c>
      <c r="X960" s="5">
        <v>451.4888888888889</v>
      </c>
      <c r="Y960" s="5">
        <v>780.6</v>
      </c>
      <c r="Z960" s="5">
        <v>2.08</v>
      </c>
      <c r="AA960" s="5">
        <v>45.0</v>
      </c>
      <c r="AB960" s="5">
        <v>25.0</v>
      </c>
      <c r="AC960" s="5">
        <v>8.0</v>
      </c>
      <c r="AD960" s="5">
        <v>35.0</v>
      </c>
      <c r="AE960" s="5">
        <v>57.0</v>
      </c>
      <c r="AF960" s="5">
        <v>43.0</v>
      </c>
      <c r="AG960" s="5">
        <v>3.0</v>
      </c>
      <c r="AH960" s="5">
        <v>39317.36475094174</v>
      </c>
      <c r="AI960" s="5">
        <v>144577.0</v>
      </c>
      <c r="AJ960" s="5">
        <f t="shared" si="29"/>
        <v>350668551</v>
      </c>
      <c r="AK960" s="6">
        <v>3.671922E8</v>
      </c>
    </row>
    <row r="961" ht="16.5" customHeight="1">
      <c r="A961" s="7">
        <v>44791.0</v>
      </c>
      <c r="B961" s="8">
        <v>19.85033112582781</v>
      </c>
      <c r="C961" s="8">
        <v>24.1611111111111</v>
      </c>
      <c r="D961" s="8">
        <v>25.77</v>
      </c>
      <c r="E961" s="8">
        <v>25.644370860927154</v>
      </c>
      <c r="F961" s="8">
        <v>29.306666666666676</v>
      </c>
      <c r="G961" s="8">
        <v>29.190000000000005</v>
      </c>
      <c r="H961" s="8">
        <v>14.452317880794704</v>
      </c>
      <c r="I961" s="8">
        <v>19.78777777777778</v>
      </c>
      <c r="J961" s="8">
        <v>23.34</v>
      </c>
      <c r="K961" s="8">
        <v>11.192052980132456</v>
      </c>
      <c r="L961" s="8">
        <v>9.518888888888887</v>
      </c>
      <c r="M961" s="8">
        <v>5.850000000000001</v>
      </c>
      <c r="N961" s="8">
        <v>68.06754966887412</v>
      </c>
      <c r="O961" s="8">
        <v>76.44555555555554</v>
      </c>
      <c r="P961" s="8">
        <v>89.67</v>
      </c>
      <c r="Q961" s="8">
        <v>4.751655629139073</v>
      </c>
      <c r="R961" s="8">
        <v>6.655555555555556</v>
      </c>
      <c r="S961" s="8">
        <v>20.3</v>
      </c>
      <c r="T961" s="8">
        <v>16.221192052980143</v>
      </c>
      <c r="U961" s="8">
        <v>15.53555555555555</v>
      </c>
      <c r="V961" s="8">
        <v>8.61</v>
      </c>
      <c r="W961" s="8">
        <v>349.7417218543046</v>
      </c>
      <c r="X961" s="8">
        <v>457.27777777777777</v>
      </c>
      <c r="Y961" s="8">
        <v>832.7</v>
      </c>
      <c r="Z961" s="8">
        <v>2.14</v>
      </c>
      <c r="AA961" s="8">
        <v>32.0</v>
      </c>
      <c r="AB961" s="8">
        <v>18.0</v>
      </c>
      <c r="AC961" s="8">
        <v>8.0</v>
      </c>
      <c r="AD961" s="8">
        <v>36.0</v>
      </c>
      <c r="AE961" s="8">
        <v>50.0</v>
      </c>
      <c r="AF961" s="8">
        <v>36.0</v>
      </c>
      <c r="AG961" s="8">
        <v>0.0</v>
      </c>
      <c r="AH961" s="8">
        <v>38644.63266365199</v>
      </c>
      <c r="AI961" s="8">
        <v>109375.0</v>
      </c>
      <c r="AJ961" s="8">
        <f t="shared" si="29"/>
        <v>256918493</v>
      </c>
      <c r="AK961" s="9">
        <v>2.690246E8</v>
      </c>
    </row>
    <row r="962" ht="16.5" customHeight="1">
      <c r="A962" s="4">
        <v>44792.0</v>
      </c>
      <c r="B962" s="5">
        <v>19.979470198675493</v>
      </c>
      <c r="C962" s="5">
        <v>24.19888888888888</v>
      </c>
      <c r="D962" s="5">
        <v>25.490000000000002</v>
      </c>
      <c r="E962" s="5">
        <v>25.782119205298017</v>
      </c>
      <c r="F962" s="5">
        <v>29.334444444444454</v>
      </c>
      <c r="G962" s="5">
        <v>29.139999999999997</v>
      </c>
      <c r="H962" s="5">
        <v>14.570860927152319</v>
      </c>
      <c r="I962" s="5">
        <v>19.84</v>
      </c>
      <c r="J962" s="5">
        <v>22.830000000000005</v>
      </c>
      <c r="K962" s="5">
        <v>11.211258278145703</v>
      </c>
      <c r="L962" s="5">
        <v>9.494444444444444</v>
      </c>
      <c r="M962" s="5">
        <v>6.3100000000000005</v>
      </c>
      <c r="N962" s="5">
        <v>68.12185430463572</v>
      </c>
      <c r="O962" s="5">
        <v>76.91777777777776</v>
      </c>
      <c r="P962" s="5">
        <v>89.19999999999999</v>
      </c>
      <c r="Q962" s="5">
        <v>4.751655629139073</v>
      </c>
      <c r="R962" s="5">
        <v>6.655555555555556</v>
      </c>
      <c r="S962" s="5">
        <v>20.15</v>
      </c>
      <c r="T962" s="5">
        <v>16.286092715231796</v>
      </c>
      <c r="U962" s="5">
        <v>15.488888888888887</v>
      </c>
      <c r="V962" s="5">
        <v>9.75</v>
      </c>
      <c r="W962" s="5">
        <v>346.03973509933775</v>
      </c>
      <c r="X962" s="5">
        <v>464.15555555555557</v>
      </c>
      <c r="Y962" s="5">
        <v>865.4</v>
      </c>
      <c r="Z962" s="5">
        <v>2.06</v>
      </c>
      <c r="AA962" s="5">
        <v>42.0</v>
      </c>
      <c r="AB962" s="5">
        <v>20.0</v>
      </c>
      <c r="AC962" s="5">
        <v>9.0</v>
      </c>
      <c r="AD962" s="5">
        <v>32.0</v>
      </c>
      <c r="AE962" s="5">
        <v>49.0</v>
      </c>
      <c r="AF962" s="5">
        <v>43.0</v>
      </c>
      <c r="AG962" s="5">
        <v>0.0</v>
      </c>
      <c r="AH962" s="5">
        <v>34611.75971638024</v>
      </c>
      <c r="AI962" s="5">
        <v>114510.0</v>
      </c>
      <c r="AJ962" s="5">
        <f t="shared" si="29"/>
        <v>260947160.5</v>
      </c>
      <c r="AK962" s="6">
        <v>2.732431E8</v>
      </c>
    </row>
    <row r="963" ht="16.5" customHeight="1">
      <c r="A963" s="7">
        <v>44793.0</v>
      </c>
      <c r="B963" s="8">
        <v>20.101986754966884</v>
      </c>
      <c r="C963" s="8">
        <v>24.224444444444437</v>
      </c>
      <c r="D963" s="8">
        <v>25.26</v>
      </c>
      <c r="E963" s="8">
        <v>25.901986754966888</v>
      </c>
      <c r="F963" s="8">
        <v>29.35333333333334</v>
      </c>
      <c r="G963" s="8">
        <v>29.059999999999995</v>
      </c>
      <c r="H963" s="8">
        <v>14.707284768211922</v>
      </c>
      <c r="I963" s="8">
        <v>19.90222222222222</v>
      </c>
      <c r="J963" s="8">
        <v>22.32</v>
      </c>
      <c r="K963" s="8">
        <v>11.194701986754971</v>
      </c>
      <c r="L963" s="8">
        <v>9.451111111111109</v>
      </c>
      <c r="M963" s="8">
        <v>6.74</v>
      </c>
      <c r="N963" s="8">
        <v>68.33774834437082</v>
      </c>
      <c r="O963" s="8">
        <v>77.30444444444443</v>
      </c>
      <c r="P963" s="8">
        <v>88.91</v>
      </c>
      <c r="Q963" s="8">
        <v>4.751655629139073</v>
      </c>
      <c r="R963" s="8">
        <v>6.655555555555556</v>
      </c>
      <c r="S963" s="8">
        <v>18.3</v>
      </c>
      <c r="T963" s="8">
        <v>16.259602649006627</v>
      </c>
      <c r="U963" s="8">
        <v>15.338888888888887</v>
      </c>
      <c r="V963" s="8">
        <v>10.18</v>
      </c>
      <c r="W963" s="8">
        <v>346.8476821192053</v>
      </c>
      <c r="X963" s="8">
        <v>465.5111111111111</v>
      </c>
      <c r="Y963" s="8">
        <v>798.7</v>
      </c>
      <c r="Z963" s="8">
        <v>1.8</v>
      </c>
      <c r="AA963" s="8">
        <v>27.0</v>
      </c>
      <c r="AB963" s="8">
        <v>17.0</v>
      </c>
      <c r="AC963" s="8">
        <v>8.0</v>
      </c>
      <c r="AD963" s="8">
        <v>25.0</v>
      </c>
      <c r="AE963" s="8">
        <v>38.0</v>
      </c>
      <c r="AF963" s="8">
        <v>33.0</v>
      </c>
      <c r="AG963" s="8">
        <v>0.0</v>
      </c>
      <c r="AH963" s="8">
        <v>42076.07219518648</v>
      </c>
      <c r="AI963" s="8">
        <v>105865.0</v>
      </c>
      <c r="AJ963" s="8">
        <f t="shared" si="29"/>
        <v>263508566</v>
      </c>
      <c r="AK963" s="9">
        <v>2.759252E8</v>
      </c>
    </row>
    <row r="964" ht="16.5" customHeight="1">
      <c r="A964" s="4">
        <v>44794.0</v>
      </c>
      <c r="B964" s="5">
        <v>20.22980132450331</v>
      </c>
      <c r="C964" s="5">
        <v>24.269999999999996</v>
      </c>
      <c r="D964" s="5">
        <v>25.410000000000004</v>
      </c>
      <c r="E964" s="5">
        <v>26.03311258278146</v>
      </c>
      <c r="F964" s="5">
        <v>29.40333333333334</v>
      </c>
      <c r="G964" s="5">
        <v>29.630000000000003</v>
      </c>
      <c r="H964" s="5">
        <v>14.850331125827815</v>
      </c>
      <c r="I964" s="5">
        <v>19.98777777777778</v>
      </c>
      <c r="J964" s="5">
        <v>22.240000000000002</v>
      </c>
      <c r="K964" s="5">
        <v>11.182781456953647</v>
      </c>
      <c r="L964" s="5">
        <v>9.415555555555553</v>
      </c>
      <c r="M964" s="5">
        <v>7.390000000000001</v>
      </c>
      <c r="N964" s="5">
        <v>68.63178807947016</v>
      </c>
      <c r="O964" s="5">
        <v>77.65777777777775</v>
      </c>
      <c r="P964" s="5">
        <v>88.13000000000001</v>
      </c>
      <c r="Q964" s="5">
        <v>5.268211920529802</v>
      </c>
      <c r="R964" s="5">
        <v>7.522222222222222</v>
      </c>
      <c r="S964" s="5">
        <v>16.15</v>
      </c>
      <c r="T964" s="5">
        <v>16.243046357615896</v>
      </c>
      <c r="U964" s="5">
        <v>15.254444444444443</v>
      </c>
      <c r="V964" s="5">
        <v>11.58</v>
      </c>
      <c r="W964" s="5">
        <v>350.4039735099338</v>
      </c>
      <c r="X964" s="5">
        <v>471.47777777777776</v>
      </c>
      <c r="Y964" s="5">
        <v>717.3</v>
      </c>
      <c r="Z964" s="5">
        <v>0.0</v>
      </c>
      <c r="AA964" s="5"/>
      <c r="AB964" s="5"/>
      <c r="AC964" s="5"/>
      <c r="AD964" s="5"/>
      <c r="AE964" s="5"/>
      <c r="AF964" s="5"/>
      <c r="AG964" s="5"/>
      <c r="AH964" s="5">
        <v>0.0</v>
      </c>
      <c r="AI964" s="5">
        <v>0.0</v>
      </c>
      <c r="AJ964" s="5">
        <f t="shared" si="29"/>
        <v>0</v>
      </c>
      <c r="AK964" s="6">
        <v>0.0</v>
      </c>
    </row>
    <row r="965" ht="16.5" customHeight="1">
      <c r="A965" s="7">
        <v>44795.0</v>
      </c>
      <c r="B965" s="8">
        <v>20.371523178807948</v>
      </c>
      <c r="C965" s="8">
        <v>24.30555555555555</v>
      </c>
      <c r="D965" s="8">
        <v>25.51</v>
      </c>
      <c r="E965" s="8">
        <v>26.182781456953645</v>
      </c>
      <c r="F965" s="8">
        <v>29.41000000000001</v>
      </c>
      <c r="G965" s="8">
        <v>30.229999999999997</v>
      </c>
      <c r="H965" s="8">
        <v>14.982781456953642</v>
      </c>
      <c r="I965" s="8">
        <v>20.063333333333333</v>
      </c>
      <c r="J965" s="8">
        <v>21.869999999999997</v>
      </c>
      <c r="K965" s="8">
        <v>11.200000000000005</v>
      </c>
      <c r="L965" s="8">
        <v>9.346666666666664</v>
      </c>
      <c r="M965" s="8">
        <v>8.360000000000001</v>
      </c>
      <c r="N965" s="8">
        <v>68.7033112582781</v>
      </c>
      <c r="O965" s="8">
        <v>77.8311111111111</v>
      </c>
      <c r="P965" s="8">
        <v>85.97</v>
      </c>
      <c r="Q965" s="8">
        <v>5.268211920529802</v>
      </c>
      <c r="R965" s="8">
        <v>7.522222222222222</v>
      </c>
      <c r="S965" s="8">
        <v>10.2</v>
      </c>
      <c r="T965" s="8">
        <v>16.32317880794702</v>
      </c>
      <c r="U965" s="8">
        <v>15.206666666666665</v>
      </c>
      <c r="V965" s="8">
        <v>13.45</v>
      </c>
      <c r="W965" s="8">
        <v>350.4039735099338</v>
      </c>
      <c r="X965" s="8">
        <v>471.46666666666664</v>
      </c>
      <c r="Y965" s="8">
        <v>575.6</v>
      </c>
      <c r="Z965" s="8">
        <v>1.82</v>
      </c>
      <c r="AA965" s="8">
        <v>48.0</v>
      </c>
      <c r="AB965" s="8">
        <v>28.0</v>
      </c>
      <c r="AC965" s="8">
        <v>9.0</v>
      </c>
      <c r="AD965" s="8">
        <v>29.0</v>
      </c>
      <c r="AE965" s="8">
        <v>44.0</v>
      </c>
      <c r="AF965" s="8">
        <v>59.0</v>
      </c>
      <c r="AG965" s="8">
        <v>1.0</v>
      </c>
      <c r="AH965" s="8">
        <v>37359.16763485022</v>
      </c>
      <c r="AI965" s="8">
        <v>275065.0</v>
      </c>
      <c r="AJ965" s="8">
        <f t="shared" si="29"/>
        <v>722929461</v>
      </c>
      <c r="AK965" s="9">
        <v>7.569942E8</v>
      </c>
    </row>
    <row r="966" ht="16.5" customHeight="1">
      <c r="A966" s="4">
        <v>44796.0</v>
      </c>
      <c r="B966" s="5">
        <v>20.4953642384106</v>
      </c>
      <c r="C966" s="5">
        <v>24.29888888888889</v>
      </c>
      <c r="D966" s="5">
        <v>25.230000000000004</v>
      </c>
      <c r="E966" s="5">
        <v>26.318543046357618</v>
      </c>
      <c r="F966" s="5">
        <v>29.407777777777785</v>
      </c>
      <c r="G966" s="5">
        <v>30.009999999999998</v>
      </c>
      <c r="H966" s="5">
        <v>15.09801324503311</v>
      </c>
      <c r="I966" s="5">
        <v>20.055555555555557</v>
      </c>
      <c r="J966" s="5">
        <v>21.33</v>
      </c>
      <c r="K966" s="5">
        <v>11.22052980132451</v>
      </c>
      <c r="L966" s="5">
        <v>9.352222222222222</v>
      </c>
      <c r="M966" s="5">
        <v>8.68</v>
      </c>
      <c r="N966" s="5">
        <v>68.78013245033108</v>
      </c>
      <c r="O966" s="5">
        <v>78.21555555555553</v>
      </c>
      <c r="P966" s="5">
        <v>85.88</v>
      </c>
      <c r="Q966" s="5">
        <v>5.268211920529802</v>
      </c>
      <c r="R966" s="5">
        <v>7.522222222222222</v>
      </c>
      <c r="S966" s="5">
        <v>10.15</v>
      </c>
      <c r="T966" s="5">
        <v>16.386754966887416</v>
      </c>
      <c r="U966" s="5">
        <v>15.108888888888883</v>
      </c>
      <c r="V966" s="5">
        <v>12.7</v>
      </c>
      <c r="W966" s="5">
        <v>350.4039735099338</v>
      </c>
      <c r="X966" s="5">
        <v>471.46666666666664</v>
      </c>
      <c r="Y966" s="5">
        <v>511.2</v>
      </c>
      <c r="Z966" s="5">
        <v>1.98</v>
      </c>
      <c r="AA966" s="5">
        <v>49.0</v>
      </c>
      <c r="AB966" s="5">
        <v>31.0</v>
      </c>
      <c r="AC966" s="5">
        <v>6.0</v>
      </c>
      <c r="AD966" s="5">
        <v>23.0</v>
      </c>
      <c r="AE966" s="5">
        <v>38.0</v>
      </c>
      <c r="AF966" s="5">
        <v>60.0</v>
      </c>
      <c r="AG966" s="5">
        <v>0.0</v>
      </c>
      <c r="AH966" s="5">
        <v>34537.73319714556</v>
      </c>
      <c r="AI966" s="5">
        <v>198160.0</v>
      </c>
      <c r="AJ966" s="5">
        <f t="shared" si="29"/>
        <v>549665625.5</v>
      </c>
      <c r="AK966" s="6">
        <v>5.755661E8</v>
      </c>
    </row>
    <row r="967" ht="16.5" customHeight="1">
      <c r="A967" s="7">
        <v>44797.0</v>
      </c>
      <c r="B967" s="8">
        <v>20.58476821192053</v>
      </c>
      <c r="C967" s="8">
        <v>24.306666666666665</v>
      </c>
      <c r="D967" s="8">
        <v>25.12</v>
      </c>
      <c r="E967" s="8">
        <v>26.381456953642385</v>
      </c>
      <c r="F967" s="8">
        <v>29.35555555555556</v>
      </c>
      <c r="G967" s="8">
        <v>29.810000000000002</v>
      </c>
      <c r="H967" s="8">
        <v>15.219867549668873</v>
      </c>
      <c r="I967" s="8">
        <v>20.13777777777778</v>
      </c>
      <c r="J967" s="8">
        <v>21.33</v>
      </c>
      <c r="K967" s="8">
        <v>11.161589403973514</v>
      </c>
      <c r="L967" s="8">
        <v>9.217777777777776</v>
      </c>
      <c r="M967" s="8">
        <v>8.48</v>
      </c>
      <c r="N967" s="8">
        <v>68.9145695364238</v>
      </c>
      <c r="O967" s="8">
        <v>78.60888888888887</v>
      </c>
      <c r="P967" s="8">
        <v>85.66</v>
      </c>
      <c r="Q967" s="8">
        <v>5.178807947019868</v>
      </c>
      <c r="R967" s="8">
        <v>7.561111111111111</v>
      </c>
      <c r="S967" s="8">
        <v>9.7</v>
      </c>
      <c r="T967" s="8">
        <v>16.326490066225166</v>
      </c>
      <c r="U967" s="8">
        <v>14.888888888888882</v>
      </c>
      <c r="V967" s="8">
        <v>12.329999999999998</v>
      </c>
      <c r="W967" s="8">
        <v>354.8543046357616</v>
      </c>
      <c r="X967" s="8">
        <v>481.02222222222224</v>
      </c>
      <c r="Y967" s="8">
        <v>542.6</v>
      </c>
      <c r="Z967" s="8">
        <v>1.97</v>
      </c>
      <c r="AA967" s="8">
        <v>37.0</v>
      </c>
      <c r="AB967" s="8">
        <v>25.0</v>
      </c>
      <c r="AC967" s="8">
        <v>8.0</v>
      </c>
      <c r="AD967" s="8">
        <v>26.0</v>
      </c>
      <c r="AE967" s="8">
        <v>39.0</v>
      </c>
      <c r="AF967" s="8">
        <v>47.0</v>
      </c>
      <c r="AG967" s="8">
        <v>0.0</v>
      </c>
      <c r="AH967" s="8">
        <v>35720.05543808279</v>
      </c>
      <c r="AI967" s="8">
        <v>173945.0</v>
      </c>
      <c r="AJ967" s="8">
        <f t="shared" si="29"/>
        <v>450928366.5</v>
      </c>
      <c r="AK967" s="9">
        <v>4.721763E8</v>
      </c>
    </row>
    <row r="968" ht="16.5" customHeight="1">
      <c r="A968" s="4">
        <v>44798.0</v>
      </c>
      <c r="B968" s="5">
        <v>20.65298013245033</v>
      </c>
      <c r="C968" s="5">
        <v>24.334444444444443</v>
      </c>
      <c r="D968" s="5">
        <v>24.759999999999998</v>
      </c>
      <c r="E968" s="5">
        <v>26.44635761589404</v>
      </c>
      <c r="F968" s="5">
        <v>29.36444444444445</v>
      </c>
      <c r="G968" s="5">
        <v>29.630000000000003</v>
      </c>
      <c r="H968" s="5">
        <v>15.289403973509932</v>
      </c>
      <c r="I968" s="5">
        <v>20.207777777777782</v>
      </c>
      <c r="J968" s="5">
        <v>20.9</v>
      </c>
      <c r="K968" s="5">
        <v>11.15695364238411</v>
      </c>
      <c r="L968" s="5">
        <v>9.156666666666666</v>
      </c>
      <c r="M968" s="5">
        <v>8.729999999999999</v>
      </c>
      <c r="N968" s="5">
        <v>68.87947019867545</v>
      </c>
      <c r="O968" s="5">
        <v>78.97555555555553</v>
      </c>
      <c r="P968" s="5">
        <v>84.48999999999998</v>
      </c>
      <c r="Q968" s="5">
        <v>4.9072847682119205</v>
      </c>
      <c r="R968" s="5">
        <v>7.538888888888889</v>
      </c>
      <c r="S968" s="5">
        <v>9.2</v>
      </c>
      <c r="T968" s="5">
        <v>16.32582781456954</v>
      </c>
      <c r="U968" s="5">
        <v>14.642222222222216</v>
      </c>
      <c r="V968" s="5">
        <v>12.569999999999999</v>
      </c>
      <c r="W968" s="5">
        <v>353.8344370860927</v>
      </c>
      <c r="X968" s="5">
        <v>483.7111111111111</v>
      </c>
      <c r="Y968" s="5">
        <v>480.9</v>
      </c>
      <c r="Z968" s="5">
        <v>1.79</v>
      </c>
      <c r="AA968" s="5">
        <v>35.0</v>
      </c>
      <c r="AB968" s="5">
        <v>18.0</v>
      </c>
      <c r="AC968" s="5">
        <v>6.0</v>
      </c>
      <c r="AD968" s="5">
        <v>20.0</v>
      </c>
      <c r="AE968" s="5">
        <v>15.0</v>
      </c>
      <c r="AF968" s="5">
        <v>44.0</v>
      </c>
      <c r="AG968" s="5">
        <v>0.0</v>
      </c>
      <c r="AH968" s="5">
        <v>40052.61801398141</v>
      </c>
      <c r="AI968" s="5">
        <v>182315.0</v>
      </c>
      <c r="AJ968" s="5">
        <f t="shared" si="29"/>
        <v>499382392.5</v>
      </c>
      <c r="AK968" s="6">
        <v>5.229135E8</v>
      </c>
    </row>
    <row r="969" ht="16.5" customHeight="1">
      <c r="A969" s="7">
        <v>44799.0</v>
      </c>
      <c r="B969" s="8">
        <v>20.735099337748345</v>
      </c>
      <c r="C969" s="8">
        <v>24.365555555555556</v>
      </c>
      <c r="D969" s="8">
        <v>24.21</v>
      </c>
      <c r="E969" s="8">
        <v>26.516556291390728</v>
      </c>
      <c r="F969" s="8">
        <v>29.385555555555563</v>
      </c>
      <c r="G969" s="8">
        <v>28.98</v>
      </c>
      <c r="H969" s="8">
        <v>15.380794701986755</v>
      </c>
      <c r="I969" s="8">
        <v>20.268888888888892</v>
      </c>
      <c r="J969" s="8">
        <v>20.290000000000003</v>
      </c>
      <c r="K969" s="8">
        <v>11.13576158940398</v>
      </c>
      <c r="L969" s="8">
        <v>9.116666666666665</v>
      </c>
      <c r="M969" s="8">
        <v>8.690000000000001</v>
      </c>
      <c r="N969" s="8">
        <v>69.06291390728474</v>
      </c>
      <c r="O969" s="8">
        <v>79.27666666666666</v>
      </c>
      <c r="P969" s="8">
        <v>84.16</v>
      </c>
      <c r="Q969" s="8">
        <v>4.9072847682119205</v>
      </c>
      <c r="R969" s="8">
        <v>7.538888888888889</v>
      </c>
      <c r="S969" s="8">
        <v>9.15</v>
      </c>
      <c r="T969" s="8">
        <v>16.276158940397348</v>
      </c>
      <c r="U969" s="8">
        <v>14.585555555555551</v>
      </c>
      <c r="V969" s="8">
        <v>12.309999999999999</v>
      </c>
      <c r="W969" s="8">
        <v>354.49006622516555</v>
      </c>
      <c r="X969" s="8">
        <v>484.81111111111113</v>
      </c>
      <c r="Y969" s="8">
        <v>427.0</v>
      </c>
      <c r="Z969" s="8">
        <v>1.78</v>
      </c>
      <c r="AA969" s="8">
        <v>41.0</v>
      </c>
      <c r="AB969" s="8">
        <v>25.0</v>
      </c>
      <c r="AC969" s="8">
        <v>6.0</v>
      </c>
      <c r="AD969" s="8">
        <v>25.0</v>
      </c>
      <c r="AE969" s="8">
        <v>15.0</v>
      </c>
      <c r="AF969" s="8">
        <v>64.0</v>
      </c>
      <c r="AG969" s="8">
        <v>1.0</v>
      </c>
      <c r="AH969" s="8">
        <v>38232.51270698693</v>
      </c>
      <c r="AI969" s="8">
        <v>239155.0</v>
      </c>
      <c r="AJ969" s="8">
        <f t="shared" si="29"/>
        <v>708650969.5</v>
      </c>
      <c r="AK969" s="9">
        <v>7.420429E8</v>
      </c>
    </row>
    <row r="970" ht="16.5" customHeight="1">
      <c r="A970" s="4">
        <v>44800.0</v>
      </c>
      <c r="B970" s="5">
        <v>20.847682119205295</v>
      </c>
      <c r="C970" s="5">
        <v>24.39333333333333</v>
      </c>
      <c r="D970" s="5">
        <v>23.989999999999995</v>
      </c>
      <c r="E970" s="5">
        <v>26.62251655629139</v>
      </c>
      <c r="F970" s="5">
        <v>29.37888888888889</v>
      </c>
      <c r="G970" s="5">
        <v>28.899999999999995</v>
      </c>
      <c r="H970" s="5">
        <v>15.505298013245035</v>
      </c>
      <c r="I970" s="5">
        <v>20.342222222222226</v>
      </c>
      <c r="J970" s="5">
        <v>19.85</v>
      </c>
      <c r="K970" s="5">
        <v>11.117218543046363</v>
      </c>
      <c r="L970" s="5">
        <v>9.036666666666665</v>
      </c>
      <c r="M970" s="5">
        <v>9.05</v>
      </c>
      <c r="N970" s="5">
        <v>69.2304635761589</v>
      </c>
      <c r="O970" s="5">
        <v>79.44222222222221</v>
      </c>
      <c r="P970" s="5">
        <v>82.3</v>
      </c>
      <c r="Q970" s="5">
        <v>4.9072847682119205</v>
      </c>
      <c r="R970" s="5">
        <v>7.538888888888889</v>
      </c>
      <c r="S970" s="5">
        <v>8.9</v>
      </c>
      <c r="T970" s="5">
        <v>16.2682119205298</v>
      </c>
      <c r="U970" s="5">
        <v>14.53444444444444</v>
      </c>
      <c r="V970" s="5">
        <v>13.069999999999999</v>
      </c>
      <c r="W970" s="5">
        <v>354.49006622516555</v>
      </c>
      <c r="X970" s="5">
        <v>484.81111111111113</v>
      </c>
      <c r="Y970" s="5">
        <v>357.1</v>
      </c>
      <c r="Z970" s="5">
        <v>2.07</v>
      </c>
      <c r="AA970" s="5">
        <v>42.0</v>
      </c>
      <c r="AB970" s="5">
        <v>22.0</v>
      </c>
      <c r="AC970" s="5">
        <v>6.0</v>
      </c>
      <c r="AD970" s="5">
        <v>22.0</v>
      </c>
      <c r="AE970" s="5">
        <v>18.0</v>
      </c>
      <c r="AF970" s="5">
        <v>64.0</v>
      </c>
      <c r="AG970" s="5">
        <v>1.0</v>
      </c>
      <c r="AH970" s="5">
        <v>36317.98033116895</v>
      </c>
      <c r="AI970" s="5">
        <v>221320.0</v>
      </c>
      <c r="AJ970" s="5">
        <f t="shared" si="29"/>
        <v>655945283.5</v>
      </c>
      <c r="AK970" s="6">
        <v>6.868537E8</v>
      </c>
    </row>
    <row r="971" ht="16.5" customHeight="1">
      <c r="A971" s="7">
        <v>44801.0</v>
      </c>
      <c r="B971" s="8">
        <v>20.933112582781455</v>
      </c>
      <c r="C971" s="8">
        <v>24.38555555555555</v>
      </c>
      <c r="D971" s="8">
        <v>23.639999999999993</v>
      </c>
      <c r="E971" s="8">
        <v>26.681456953642385</v>
      </c>
      <c r="F971" s="8">
        <v>29.33555555555556</v>
      </c>
      <c r="G971" s="8">
        <v>28.579999999999995</v>
      </c>
      <c r="H971" s="8">
        <v>15.609271523178808</v>
      </c>
      <c r="I971" s="8">
        <v>20.358888888888888</v>
      </c>
      <c r="J971" s="8">
        <v>19.259999999999998</v>
      </c>
      <c r="K971" s="8">
        <v>11.07218543046358</v>
      </c>
      <c r="L971" s="8">
        <v>8.976666666666665</v>
      </c>
      <c r="M971" s="8">
        <v>9.319999999999999</v>
      </c>
      <c r="N971" s="8">
        <v>69.28543046357612</v>
      </c>
      <c r="O971" s="8">
        <v>79.70444444444443</v>
      </c>
      <c r="P971" s="8">
        <v>80.28999999999999</v>
      </c>
      <c r="Q971" s="8">
        <v>4.9072847682119205</v>
      </c>
      <c r="R971" s="8">
        <v>7.538888888888889</v>
      </c>
      <c r="S971" s="8">
        <v>8.15</v>
      </c>
      <c r="T971" s="8">
        <v>16.269536423841057</v>
      </c>
      <c r="U971" s="8">
        <v>14.47666666666666</v>
      </c>
      <c r="V971" s="8">
        <v>13.85</v>
      </c>
      <c r="W971" s="8">
        <v>354.41059602649005</v>
      </c>
      <c r="X971" s="8">
        <v>484.81111111111113</v>
      </c>
      <c r="Y971" s="8">
        <v>305.0</v>
      </c>
      <c r="Z971" s="8">
        <v>0.0</v>
      </c>
      <c r="AA971" s="8"/>
      <c r="AB971" s="8"/>
      <c r="AC971" s="8"/>
      <c r="AD971" s="8"/>
      <c r="AE971" s="8"/>
      <c r="AF971" s="8"/>
      <c r="AG971" s="8"/>
      <c r="AH971" s="8">
        <v>0.0</v>
      </c>
      <c r="AI971" s="8">
        <v>0.0</v>
      </c>
      <c r="AJ971" s="8">
        <f t="shared" si="29"/>
        <v>0</v>
      </c>
      <c r="AK971" s="9">
        <v>0.0</v>
      </c>
    </row>
    <row r="972" ht="16.5" customHeight="1">
      <c r="A972" s="4">
        <v>44802.0</v>
      </c>
      <c r="B972" s="5">
        <v>20.9887417218543</v>
      </c>
      <c r="C972" s="5">
        <v>24.36777777777777</v>
      </c>
      <c r="D972" s="5">
        <v>23.249999999999996</v>
      </c>
      <c r="E972" s="5">
        <v>26.74701986754967</v>
      </c>
      <c r="F972" s="5">
        <v>29.344444444444445</v>
      </c>
      <c r="G972" s="5">
        <v>28.390000000000004</v>
      </c>
      <c r="H972" s="5">
        <v>15.671523178807947</v>
      </c>
      <c r="I972" s="5">
        <v>20.30888888888889</v>
      </c>
      <c r="J972" s="5">
        <v>18.57</v>
      </c>
      <c r="K972" s="5">
        <v>11.075496688741726</v>
      </c>
      <c r="L972" s="5">
        <v>9.035555555555556</v>
      </c>
      <c r="M972" s="5">
        <v>9.82</v>
      </c>
      <c r="N972" s="5">
        <v>69.3509933774834</v>
      </c>
      <c r="O972" s="5">
        <v>79.8422222222222</v>
      </c>
      <c r="P972" s="5">
        <v>79.03</v>
      </c>
      <c r="Q972" s="5">
        <v>4.9072847682119205</v>
      </c>
      <c r="R972" s="5">
        <v>7.538888888888889</v>
      </c>
      <c r="S972" s="5">
        <v>8.15</v>
      </c>
      <c r="T972" s="5">
        <v>16.331788079470197</v>
      </c>
      <c r="U972" s="5">
        <v>14.589999999999995</v>
      </c>
      <c r="V972" s="5">
        <v>14.26</v>
      </c>
      <c r="W972" s="5">
        <v>353.66887417218544</v>
      </c>
      <c r="X972" s="5">
        <v>484.6222222222222</v>
      </c>
      <c r="Y972" s="5">
        <v>244.9</v>
      </c>
      <c r="Z972" s="5">
        <v>2.04</v>
      </c>
      <c r="AA972" s="5">
        <v>65.0</v>
      </c>
      <c r="AB972" s="5">
        <v>28.0</v>
      </c>
      <c r="AC972" s="5">
        <v>9.0</v>
      </c>
      <c r="AD972" s="5">
        <v>33.0</v>
      </c>
      <c r="AE972" s="5">
        <v>14.0</v>
      </c>
      <c r="AF972" s="5">
        <v>99.0</v>
      </c>
      <c r="AG972" s="5">
        <v>0.0</v>
      </c>
      <c r="AH972" s="5">
        <v>34914.65197528274</v>
      </c>
      <c r="AI972" s="5">
        <v>370873.0</v>
      </c>
      <c r="AJ972" s="5">
        <f t="shared" si="29"/>
        <v>1213999629</v>
      </c>
      <c r="AK972" s="6">
        <v>1.2712038E9</v>
      </c>
    </row>
    <row r="973" ht="16.5" customHeight="1">
      <c r="A973" s="7">
        <v>44803.0</v>
      </c>
      <c r="B973" s="8">
        <v>21.056291390728475</v>
      </c>
      <c r="C973" s="8">
        <v>24.335555555555555</v>
      </c>
      <c r="D973" s="8">
        <v>22.75</v>
      </c>
      <c r="E973" s="8">
        <v>26.80132450331126</v>
      </c>
      <c r="F973" s="8">
        <v>29.280000000000005</v>
      </c>
      <c r="G973" s="8">
        <v>27.74</v>
      </c>
      <c r="H973" s="8">
        <v>15.766225165562913</v>
      </c>
      <c r="I973" s="8">
        <v>20.31666666666667</v>
      </c>
      <c r="J973" s="8">
        <v>18.36</v>
      </c>
      <c r="K973" s="8">
        <v>11.03509933774835</v>
      </c>
      <c r="L973" s="8">
        <v>8.963333333333333</v>
      </c>
      <c r="M973" s="8">
        <v>9.38</v>
      </c>
      <c r="N973" s="8">
        <v>69.39337748344369</v>
      </c>
      <c r="O973" s="8">
        <v>80.34444444444443</v>
      </c>
      <c r="P973" s="8">
        <v>78.97</v>
      </c>
      <c r="Q973" s="8">
        <v>4.9072847682119205</v>
      </c>
      <c r="R973" s="8">
        <v>7.5777777777777775</v>
      </c>
      <c r="S973" s="8">
        <v>8.5</v>
      </c>
      <c r="T973" s="8">
        <v>16.341059602649008</v>
      </c>
      <c r="U973" s="8">
        <v>14.334444444444438</v>
      </c>
      <c r="V973" s="8">
        <v>13.6</v>
      </c>
      <c r="W973" s="8">
        <v>352.74834437086093</v>
      </c>
      <c r="X973" s="8">
        <v>494.8777777777778</v>
      </c>
      <c r="Y973" s="8">
        <v>325.0</v>
      </c>
      <c r="Z973" s="8">
        <v>1.98</v>
      </c>
      <c r="AA973" s="8">
        <v>46.0</v>
      </c>
      <c r="AB973" s="8">
        <v>20.0</v>
      </c>
      <c r="AC973" s="8">
        <v>8.0</v>
      </c>
      <c r="AD973" s="8">
        <v>17.0</v>
      </c>
      <c r="AE973" s="8">
        <v>6.0</v>
      </c>
      <c r="AF973" s="8">
        <v>70.0</v>
      </c>
      <c r="AG973" s="8">
        <v>1.0</v>
      </c>
      <c r="AH973" s="8">
        <v>36567.82453118014</v>
      </c>
      <c r="AI973" s="8">
        <v>240058.0</v>
      </c>
      <c r="AJ973" s="8">
        <f t="shared" si="29"/>
        <v>741423991</v>
      </c>
      <c r="AK973" s="9">
        <v>7.763602E8</v>
      </c>
    </row>
    <row r="974" ht="16.5" customHeight="1">
      <c r="A974" s="4">
        <v>44804.0</v>
      </c>
      <c r="B974" s="5">
        <v>21.141059602649005</v>
      </c>
      <c r="C974" s="5">
        <v>24.29333333333333</v>
      </c>
      <c r="D974" s="5">
        <v>22.02</v>
      </c>
      <c r="E974" s="5">
        <v>26.852317880794704</v>
      </c>
      <c r="F974" s="5">
        <v>29.160000000000007</v>
      </c>
      <c r="G974" s="5">
        <v>26.52</v>
      </c>
      <c r="H974" s="5">
        <v>15.878145695364237</v>
      </c>
      <c r="I974" s="5">
        <v>20.364444444444448</v>
      </c>
      <c r="J974" s="5">
        <v>17.77</v>
      </c>
      <c r="K974" s="5">
        <v>10.974172185430469</v>
      </c>
      <c r="L974" s="5">
        <v>8.795555555555554</v>
      </c>
      <c r="M974" s="5">
        <v>8.75</v>
      </c>
      <c r="N974" s="5">
        <v>69.56556291390726</v>
      </c>
      <c r="O974" s="5">
        <v>81.03888888888886</v>
      </c>
      <c r="P974" s="5">
        <v>79.92999999999999</v>
      </c>
      <c r="Q974" s="5">
        <v>5.268211920529802</v>
      </c>
      <c r="R974" s="5">
        <v>8.183333333333334</v>
      </c>
      <c r="S974" s="5">
        <v>6.15</v>
      </c>
      <c r="T974" s="5">
        <v>16.241721854304632</v>
      </c>
      <c r="U974" s="5">
        <v>14.047777777777773</v>
      </c>
      <c r="V974" s="5">
        <v>12.08</v>
      </c>
      <c r="W974" s="5">
        <v>356.3708609271523</v>
      </c>
      <c r="X974" s="5">
        <v>510.7111111111111</v>
      </c>
      <c r="Y974" s="5">
        <v>413.8</v>
      </c>
      <c r="Z974" s="5">
        <v>2.04</v>
      </c>
      <c r="AA974" s="5">
        <v>48.0</v>
      </c>
      <c r="AB974" s="5">
        <v>20.0</v>
      </c>
      <c r="AC974" s="5">
        <v>9.0</v>
      </c>
      <c r="AD974" s="5">
        <v>26.0</v>
      </c>
      <c r="AE974" s="5">
        <v>0.0</v>
      </c>
      <c r="AF974" s="5">
        <v>86.0</v>
      </c>
      <c r="AG974" s="5">
        <v>0.0</v>
      </c>
      <c r="AH974" s="5">
        <v>36783.2524649081</v>
      </c>
      <c r="AI974" s="5">
        <v>273521.0</v>
      </c>
      <c r="AJ974" s="5">
        <f t="shared" si="29"/>
        <v>950989764</v>
      </c>
      <c r="AK974" s="6">
        <v>9.958008E8</v>
      </c>
    </row>
    <row r="975" ht="16.5" customHeight="1">
      <c r="A975" s="7">
        <v>44805.0</v>
      </c>
      <c r="B975" s="8">
        <v>21.228476821192054</v>
      </c>
      <c r="C975" s="8">
        <v>24.278888888888886</v>
      </c>
      <c r="D975" s="8">
        <v>21.57</v>
      </c>
      <c r="E975" s="8">
        <v>26.913245033112588</v>
      </c>
      <c r="F975" s="8">
        <v>29.101111111111116</v>
      </c>
      <c r="G975" s="8">
        <v>25.879999999999995</v>
      </c>
      <c r="H975" s="8">
        <v>16.001986754966886</v>
      </c>
      <c r="I975" s="8">
        <v>20.43555555555556</v>
      </c>
      <c r="J975" s="8">
        <v>17.65</v>
      </c>
      <c r="K975" s="8">
        <v>10.911258278145702</v>
      </c>
      <c r="L975" s="8">
        <v>8.665555555555555</v>
      </c>
      <c r="M975" s="8">
        <v>8.229999999999999</v>
      </c>
      <c r="N975" s="8">
        <v>69.81721854304634</v>
      </c>
      <c r="O975" s="8">
        <v>81.64999999999998</v>
      </c>
      <c r="P975" s="8">
        <v>81.77000000000001</v>
      </c>
      <c r="Q975" s="8">
        <v>5.420529801324503</v>
      </c>
      <c r="R975" s="8">
        <v>8.438888888888888</v>
      </c>
      <c r="S975" s="8">
        <v>8.45</v>
      </c>
      <c r="T975" s="8">
        <v>16.171523178807945</v>
      </c>
      <c r="U975" s="8">
        <v>13.837777777777772</v>
      </c>
      <c r="V975" s="8">
        <v>10.65</v>
      </c>
      <c r="W975" s="8">
        <v>364.79470198675494</v>
      </c>
      <c r="X975" s="8">
        <v>525.8444444444444</v>
      </c>
      <c r="Y975" s="8">
        <v>550.0</v>
      </c>
      <c r="Z975" s="8">
        <v>2.09</v>
      </c>
      <c r="AA975" s="8">
        <v>61.0</v>
      </c>
      <c r="AB975" s="8">
        <v>16.0</v>
      </c>
      <c r="AC975" s="8">
        <v>10.0</v>
      </c>
      <c r="AD975" s="8">
        <v>15.0</v>
      </c>
      <c r="AE975" s="8">
        <v>1.0</v>
      </c>
      <c r="AF975" s="8">
        <v>83.0</v>
      </c>
      <c r="AG975" s="8">
        <v>2.0</v>
      </c>
      <c r="AH975" s="8">
        <v>36119.59146166282</v>
      </c>
      <c r="AI975" s="8">
        <v>287001.0</v>
      </c>
      <c r="AJ975" s="8">
        <f t="shared" ref="AJ975:AJ1004" si="30">AK975*0.956</f>
        <v>984556293.6</v>
      </c>
      <c r="AK975" s="9">
        <v>1.0298706E9</v>
      </c>
    </row>
    <row r="976" ht="16.5" customHeight="1">
      <c r="A976" s="4">
        <v>44806.0</v>
      </c>
      <c r="B976" s="5">
        <v>21.307947019867548</v>
      </c>
      <c r="C976" s="5">
        <v>24.255555555555556</v>
      </c>
      <c r="D976" s="5">
        <v>21.2</v>
      </c>
      <c r="E976" s="5">
        <v>26.976158940397355</v>
      </c>
      <c r="F976" s="5">
        <v>29.044444444444448</v>
      </c>
      <c r="G976" s="5">
        <v>25.39</v>
      </c>
      <c r="H976" s="5">
        <v>16.111920529801324</v>
      </c>
      <c r="I976" s="5">
        <v>20.452222222222222</v>
      </c>
      <c r="J976" s="5">
        <v>17.6</v>
      </c>
      <c r="K976" s="5">
        <v>10.864238410596032</v>
      </c>
      <c r="L976" s="5">
        <v>8.59222222222222</v>
      </c>
      <c r="M976" s="5">
        <v>7.789999999999999</v>
      </c>
      <c r="N976" s="5">
        <v>70.10132450331125</v>
      </c>
      <c r="O976" s="5">
        <v>81.9822222222222</v>
      </c>
      <c r="P976" s="5">
        <v>82.77000000000001</v>
      </c>
      <c r="Q976" s="5">
        <v>5.420529801324503</v>
      </c>
      <c r="R976" s="5">
        <v>8.438888888888888</v>
      </c>
      <c r="S976" s="5">
        <v>8.45</v>
      </c>
      <c r="T976" s="5">
        <v>16.119867549668875</v>
      </c>
      <c r="U976" s="5">
        <v>13.704444444444443</v>
      </c>
      <c r="V976" s="5">
        <v>10.309999999999999</v>
      </c>
      <c r="W976" s="5">
        <v>370.841059602649</v>
      </c>
      <c r="X976" s="5">
        <v>535.9777777777778</v>
      </c>
      <c r="Y976" s="5">
        <v>641.3</v>
      </c>
      <c r="Z976" s="5">
        <v>1.95</v>
      </c>
      <c r="AA976" s="5">
        <v>56.0</v>
      </c>
      <c r="AB976" s="5">
        <v>18.0</v>
      </c>
      <c r="AC976" s="5">
        <v>13.0</v>
      </c>
      <c r="AD976" s="5">
        <v>25.0</v>
      </c>
      <c r="AE976" s="5">
        <v>0.0</v>
      </c>
      <c r="AF976" s="5">
        <v>91.0</v>
      </c>
      <c r="AG976" s="5">
        <v>1.0</v>
      </c>
      <c r="AH976" s="5">
        <v>38914.60290186493</v>
      </c>
      <c r="AI976" s="5">
        <v>280610.0</v>
      </c>
      <c r="AJ976" s="5">
        <f t="shared" si="30"/>
        <v>998885873.2</v>
      </c>
      <c r="AK976" s="6">
        <v>1.0448597E9</v>
      </c>
    </row>
    <row r="977" ht="16.5" customHeight="1">
      <c r="A977" s="7">
        <v>44807.0</v>
      </c>
      <c r="B977" s="8">
        <v>21.380794701986755</v>
      </c>
      <c r="C977" s="8">
        <v>24.255555555555556</v>
      </c>
      <c r="D977" s="8">
        <v>20.93</v>
      </c>
      <c r="E977" s="8">
        <v>27.034437086092716</v>
      </c>
      <c r="F977" s="8">
        <v>29.050000000000004</v>
      </c>
      <c r="G977" s="8">
        <v>25.51</v>
      </c>
      <c r="H977" s="8">
        <v>16.204635761589405</v>
      </c>
      <c r="I977" s="8">
        <v>20.464444444444446</v>
      </c>
      <c r="J977" s="8">
        <v>16.96</v>
      </c>
      <c r="K977" s="8">
        <v>10.829801324503316</v>
      </c>
      <c r="L977" s="8">
        <v>8.585555555555553</v>
      </c>
      <c r="M977" s="8">
        <v>8.55</v>
      </c>
      <c r="N977" s="8">
        <v>70.30794701986754</v>
      </c>
      <c r="O977" s="8">
        <v>82.12888888888887</v>
      </c>
      <c r="P977" s="8">
        <v>81.71000000000001</v>
      </c>
      <c r="Q977" s="8">
        <v>5.420529801324503</v>
      </c>
      <c r="R977" s="8">
        <v>8.438888888888888</v>
      </c>
      <c r="S977" s="8">
        <v>8.1</v>
      </c>
      <c r="T977" s="8">
        <v>16.092052980132447</v>
      </c>
      <c r="U977" s="8">
        <v>13.68333333333333</v>
      </c>
      <c r="V977" s="8">
        <v>11.78</v>
      </c>
      <c r="W977" s="8">
        <v>374.8675496688742</v>
      </c>
      <c r="X977" s="8">
        <v>542.7333333333333</v>
      </c>
      <c r="Y977" s="8">
        <v>616.1</v>
      </c>
      <c r="Z977" s="8">
        <v>2.02</v>
      </c>
      <c r="AA977" s="8">
        <v>62.0</v>
      </c>
      <c r="AB977" s="8">
        <v>19.0</v>
      </c>
      <c r="AC977" s="8">
        <v>10.0</v>
      </c>
      <c r="AD977" s="8">
        <v>28.0</v>
      </c>
      <c r="AE977" s="8">
        <v>0.0</v>
      </c>
      <c r="AF977" s="8">
        <v>100.0</v>
      </c>
      <c r="AG977" s="8">
        <v>0.0</v>
      </c>
      <c r="AH977" s="8">
        <v>35660.6922575654</v>
      </c>
      <c r="AI977" s="8">
        <v>269801.0</v>
      </c>
      <c r="AJ977" s="8">
        <f t="shared" si="30"/>
        <v>983854016</v>
      </c>
      <c r="AK977" s="9">
        <v>1.029136E9</v>
      </c>
    </row>
    <row r="978" ht="16.5" customHeight="1">
      <c r="A978" s="4">
        <v>44808.0</v>
      </c>
      <c r="B978" s="5">
        <v>21.44701986754967</v>
      </c>
      <c r="C978" s="5">
        <v>24.306666666666672</v>
      </c>
      <c r="D978" s="5">
        <v>20.910000000000004</v>
      </c>
      <c r="E978" s="5">
        <v>27.078145695364242</v>
      </c>
      <c r="F978" s="5">
        <v>29.12222222222223</v>
      </c>
      <c r="G978" s="5">
        <v>25.540000000000003</v>
      </c>
      <c r="H978" s="5">
        <v>16.314569536423843</v>
      </c>
      <c r="I978" s="5">
        <v>20.492222222222225</v>
      </c>
      <c r="J978" s="5">
        <v>16.81</v>
      </c>
      <c r="K978" s="5">
        <v>10.763576158940403</v>
      </c>
      <c r="L978" s="5">
        <v>8.629999999999999</v>
      </c>
      <c r="M978" s="5">
        <v>8.73</v>
      </c>
      <c r="N978" s="5">
        <v>70.60529801324502</v>
      </c>
      <c r="O978" s="5">
        <v>82.03999999999998</v>
      </c>
      <c r="P978" s="5">
        <v>81.16</v>
      </c>
      <c r="Q978" s="5">
        <v>5.420529801324503</v>
      </c>
      <c r="R978" s="5">
        <v>8.338888888888889</v>
      </c>
      <c r="S978" s="5">
        <v>8.1</v>
      </c>
      <c r="T978" s="5">
        <v>16.019205298013244</v>
      </c>
      <c r="U978" s="5">
        <v>13.733333333333329</v>
      </c>
      <c r="V978" s="5">
        <v>12.11</v>
      </c>
      <c r="W978" s="5">
        <v>377.35099337748346</v>
      </c>
      <c r="X978" s="5">
        <v>535.7222222222222</v>
      </c>
      <c r="Y978" s="5">
        <v>572.3</v>
      </c>
      <c r="Z978" s="5">
        <v>3.0</v>
      </c>
      <c r="AA978" s="5">
        <v>5.0</v>
      </c>
      <c r="AB978" s="5">
        <v>0.0</v>
      </c>
      <c r="AC978" s="5">
        <v>0.0</v>
      </c>
      <c r="AD978" s="5">
        <v>0.0</v>
      </c>
      <c r="AE978" s="5">
        <v>0.0</v>
      </c>
      <c r="AF978" s="5">
        <v>4.0</v>
      </c>
      <c r="AG978" s="5">
        <v>0.0</v>
      </c>
      <c r="AH978" s="5">
        <v>28717.96709929046</v>
      </c>
      <c r="AI978" s="5">
        <v>4945.0</v>
      </c>
      <c r="AJ978" s="5">
        <f t="shared" si="30"/>
        <v>25408950.4</v>
      </c>
      <c r="AK978" s="6">
        <v>2.65784E7</v>
      </c>
    </row>
    <row r="979" ht="16.5" customHeight="1">
      <c r="A979" s="7">
        <v>44809.0</v>
      </c>
      <c r="B979" s="8">
        <v>21.504635761589405</v>
      </c>
      <c r="C979" s="8">
        <v>24.362222222222233</v>
      </c>
      <c r="D979" s="8">
        <v>20.940000000000005</v>
      </c>
      <c r="E979" s="8">
        <v>27.116556291390733</v>
      </c>
      <c r="F979" s="8">
        <v>29.17222222222223</v>
      </c>
      <c r="G979" s="8">
        <v>25.520000000000003</v>
      </c>
      <c r="H979" s="8">
        <v>16.396688741721857</v>
      </c>
      <c r="I979" s="8">
        <v>20.583333333333332</v>
      </c>
      <c r="J979" s="8">
        <v>16.96</v>
      </c>
      <c r="K979" s="8">
        <v>10.71986754966888</v>
      </c>
      <c r="L979" s="8">
        <v>8.588888888888887</v>
      </c>
      <c r="M979" s="8">
        <v>8.559999999999999</v>
      </c>
      <c r="N979" s="8">
        <v>70.97947019867549</v>
      </c>
      <c r="O979" s="8">
        <v>82.12777777777775</v>
      </c>
      <c r="P979" s="8">
        <v>82.28999999999999</v>
      </c>
      <c r="Q979" s="8">
        <v>5.423841059602649</v>
      </c>
      <c r="R979" s="8">
        <v>8.28888888888889</v>
      </c>
      <c r="S979" s="8">
        <v>8.15</v>
      </c>
      <c r="T979" s="8">
        <v>15.902649006622514</v>
      </c>
      <c r="U979" s="8">
        <v>13.653333333333327</v>
      </c>
      <c r="V979" s="8">
        <v>11.419999999999998</v>
      </c>
      <c r="W979" s="8">
        <v>383.3245033112583</v>
      </c>
      <c r="X979" s="8">
        <v>536.1</v>
      </c>
      <c r="Y979" s="8">
        <v>652.6</v>
      </c>
      <c r="Z979" s="8">
        <v>1.94</v>
      </c>
      <c r="AA979" s="8">
        <v>72.0</v>
      </c>
      <c r="AB979" s="8">
        <v>26.0</v>
      </c>
      <c r="AC979" s="8">
        <v>11.0</v>
      </c>
      <c r="AD979" s="8">
        <v>30.0</v>
      </c>
      <c r="AE979" s="8">
        <v>0.0</v>
      </c>
      <c r="AF979" s="8">
        <v>111.0</v>
      </c>
      <c r="AG979" s="8">
        <v>1.0</v>
      </c>
      <c r="AH979" s="8">
        <v>29724.02024788997</v>
      </c>
      <c r="AI979" s="8">
        <v>381925.0</v>
      </c>
      <c r="AJ979" s="8">
        <f t="shared" si="30"/>
        <v>1114283295</v>
      </c>
      <c r="AK979" s="9">
        <v>1.1655683E9</v>
      </c>
    </row>
    <row r="980" ht="16.5" customHeight="1">
      <c r="A980" s="4">
        <v>44810.0</v>
      </c>
      <c r="B980" s="5">
        <v>21.577483443708612</v>
      </c>
      <c r="C980" s="5">
        <v>24.45333333333334</v>
      </c>
      <c r="D980" s="5">
        <v>20.93</v>
      </c>
      <c r="E980" s="5">
        <v>27.173509933774845</v>
      </c>
      <c r="F980" s="5">
        <v>29.22555555555556</v>
      </c>
      <c r="G980" s="5">
        <v>25.18</v>
      </c>
      <c r="H980" s="5">
        <v>16.488741721854307</v>
      </c>
      <c r="I980" s="5">
        <v>20.71777777777778</v>
      </c>
      <c r="J980" s="5">
        <v>17.3</v>
      </c>
      <c r="K980" s="5">
        <v>10.684768211920533</v>
      </c>
      <c r="L980" s="5">
        <v>8.507777777777774</v>
      </c>
      <c r="M980" s="5">
        <v>7.879999999999998</v>
      </c>
      <c r="N980" s="5">
        <v>71.37880794701987</v>
      </c>
      <c r="O980" s="5">
        <v>82.32888888888887</v>
      </c>
      <c r="P980" s="5">
        <v>85.27000000000001</v>
      </c>
      <c r="Q980" s="5">
        <v>5.801324503311259</v>
      </c>
      <c r="R980" s="5">
        <v>8.911111111111111</v>
      </c>
      <c r="S980" s="5">
        <v>13.85</v>
      </c>
      <c r="T980" s="5">
        <v>15.795364238410595</v>
      </c>
      <c r="U980" s="5">
        <v>13.529999999999996</v>
      </c>
      <c r="V980" s="5">
        <v>9.709999999999997</v>
      </c>
      <c r="W980" s="5">
        <v>392.6953642384106</v>
      </c>
      <c r="X980" s="5">
        <v>542.4444444444445</v>
      </c>
      <c r="Y980" s="5">
        <v>794.1</v>
      </c>
      <c r="Z980" s="5">
        <v>2.13</v>
      </c>
      <c r="AA980" s="5">
        <v>57.0</v>
      </c>
      <c r="AB980" s="5">
        <v>21.0</v>
      </c>
      <c r="AC980" s="5">
        <v>11.0</v>
      </c>
      <c r="AD980" s="5">
        <v>35.0</v>
      </c>
      <c r="AE980" s="5">
        <v>0.0</v>
      </c>
      <c r="AF980" s="5">
        <v>107.0</v>
      </c>
      <c r="AG980" s="5">
        <v>3.0</v>
      </c>
      <c r="AH980" s="5">
        <v>27994.33043397028</v>
      </c>
      <c r="AI980" s="5">
        <v>262230.0</v>
      </c>
      <c r="AJ980" s="5">
        <f t="shared" si="30"/>
        <v>714783418.4</v>
      </c>
      <c r="AK980" s="6">
        <v>7.476814E8</v>
      </c>
    </row>
    <row r="981" ht="16.5" customHeight="1">
      <c r="A981" s="7">
        <v>44811.0</v>
      </c>
      <c r="B981" s="8">
        <v>21.63774834437086</v>
      </c>
      <c r="C981" s="8">
        <v>24.507777777777783</v>
      </c>
      <c r="D981" s="8">
        <v>20.880000000000003</v>
      </c>
      <c r="E981" s="8">
        <v>27.194039735099345</v>
      </c>
      <c r="F981" s="8">
        <v>29.24333333333334</v>
      </c>
      <c r="G981" s="8">
        <v>24.91</v>
      </c>
      <c r="H981" s="8">
        <v>16.59933774834437</v>
      </c>
      <c r="I981" s="8">
        <v>20.783333333333335</v>
      </c>
      <c r="J981" s="8">
        <v>17.630000000000003</v>
      </c>
      <c r="K981" s="8">
        <v>10.594701986754972</v>
      </c>
      <c r="L981" s="8">
        <v>8.459999999999996</v>
      </c>
      <c r="M981" s="8">
        <v>7.280000000000001</v>
      </c>
      <c r="N981" s="8">
        <v>71.61324503311259</v>
      </c>
      <c r="O981" s="8">
        <v>82.25111111111109</v>
      </c>
      <c r="P981" s="8">
        <v>86.4</v>
      </c>
      <c r="Q981" s="8">
        <v>6.066225165562914</v>
      </c>
      <c r="R981" s="8">
        <v>9.355555555555556</v>
      </c>
      <c r="S981" s="8">
        <v>17.85</v>
      </c>
      <c r="T981" s="8">
        <v>15.717218543046355</v>
      </c>
      <c r="U981" s="8">
        <v>13.509999999999993</v>
      </c>
      <c r="V981" s="8">
        <v>8.559999999999999</v>
      </c>
      <c r="W981" s="8">
        <v>395.18543046357615</v>
      </c>
      <c r="X981" s="8">
        <v>536.6777777777778</v>
      </c>
      <c r="Y981" s="8">
        <v>831.7</v>
      </c>
      <c r="Z981" s="8">
        <v>2.16</v>
      </c>
      <c r="AA981" s="8">
        <v>59.0</v>
      </c>
      <c r="AB981" s="8">
        <v>22.0</v>
      </c>
      <c r="AC981" s="8">
        <v>8.0</v>
      </c>
      <c r="AD981" s="8">
        <v>25.0</v>
      </c>
      <c r="AE981" s="8">
        <v>0.0</v>
      </c>
      <c r="AF981" s="8">
        <f>114-18</f>
        <v>96</v>
      </c>
      <c r="AG981" s="8">
        <v>0.0</v>
      </c>
      <c r="AH981" s="8">
        <v>24026.63952880228</v>
      </c>
      <c r="AI981" s="8">
        <v>220815.0</v>
      </c>
      <c r="AJ981" s="8">
        <f t="shared" si="30"/>
        <v>513369132</v>
      </c>
      <c r="AK981" s="9">
        <v>5.36997E8</v>
      </c>
    </row>
    <row r="982" ht="16.5" customHeight="1">
      <c r="A982" s="4">
        <v>44812.0</v>
      </c>
      <c r="B982" s="5">
        <v>21.6682119205298</v>
      </c>
      <c r="C982" s="5">
        <v>24.54</v>
      </c>
      <c r="D982" s="5">
        <v>21.020000000000003</v>
      </c>
      <c r="E982" s="5">
        <v>27.20596026490067</v>
      </c>
      <c r="F982" s="5">
        <v>29.28666666666667</v>
      </c>
      <c r="G982" s="5">
        <v>24.9</v>
      </c>
      <c r="H982" s="5">
        <v>16.645033112582784</v>
      </c>
      <c r="I982" s="5">
        <v>20.78777777777778</v>
      </c>
      <c r="J982" s="5">
        <v>17.79</v>
      </c>
      <c r="K982" s="5">
        <v>10.560927152317888</v>
      </c>
      <c r="L982" s="5">
        <v>8.498888888888887</v>
      </c>
      <c r="M982" s="5">
        <v>7.109999999999999</v>
      </c>
      <c r="N982" s="5">
        <v>71.75496688741723</v>
      </c>
      <c r="O982" s="5">
        <v>82.08666666666664</v>
      </c>
      <c r="P982" s="5">
        <v>85.68</v>
      </c>
      <c r="Q982" s="5">
        <v>6.066225165562914</v>
      </c>
      <c r="R982" s="5">
        <v>9.355555555555556</v>
      </c>
      <c r="S982" s="5">
        <v>17.85</v>
      </c>
      <c r="T982" s="5">
        <v>15.723841059602645</v>
      </c>
      <c r="U982" s="5">
        <v>13.597777777777772</v>
      </c>
      <c r="V982" s="5">
        <v>8.469999999999999</v>
      </c>
      <c r="W982" s="5">
        <v>395.18543046357615</v>
      </c>
      <c r="X982" s="5">
        <v>535.9444444444445</v>
      </c>
      <c r="Y982" s="5">
        <v>829.9</v>
      </c>
      <c r="Z982" s="5">
        <v>2.46</v>
      </c>
      <c r="AA982" s="5">
        <v>41.0</v>
      </c>
      <c r="AB982" s="5">
        <v>10.0</v>
      </c>
      <c r="AC982" s="5">
        <v>4.0</v>
      </c>
      <c r="AD982" s="5">
        <v>13.0</v>
      </c>
      <c r="AE982" s="5">
        <v>0.0</v>
      </c>
      <c r="AF982" s="5">
        <v>66.0</v>
      </c>
      <c r="AG982" s="5">
        <v>0.0</v>
      </c>
      <c r="AH982" s="5">
        <v>24040.98082224899</v>
      </c>
      <c r="AI982" s="5">
        <v>65880.0</v>
      </c>
      <c r="AJ982" s="5">
        <f t="shared" si="30"/>
        <v>166645235.6</v>
      </c>
      <c r="AK982" s="6">
        <v>1.743151E8</v>
      </c>
    </row>
    <row r="983" ht="16.5" customHeight="1">
      <c r="A983" s="7">
        <v>44813.0</v>
      </c>
      <c r="B983" s="8">
        <v>21.680132450331122</v>
      </c>
      <c r="C983" s="8">
        <v>24.531111111111112</v>
      </c>
      <c r="D983" s="8">
        <v>21.19</v>
      </c>
      <c r="E983" s="8">
        <v>27.209933774834443</v>
      </c>
      <c r="F983" s="8">
        <v>29.296666666666674</v>
      </c>
      <c r="G983" s="8">
        <v>25.640000000000004</v>
      </c>
      <c r="H983" s="8">
        <v>16.665562913907284</v>
      </c>
      <c r="I983" s="8">
        <v>20.781111111111112</v>
      </c>
      <c r="J983" s="8">
        <v>17.389999999999997</v>
      </c>
      <c r="K983" s="8">
        <v>10.544370860927158</v>
      </c>
      <c r="L983" s="8">
        <v>8.515555555555553</v>
      </c>
      <c r="M983" s="8">
        <v>8.25</v>
      </c>
      <c r="N983" s="8">
        <v>71.97086092715232</v>
      </c>
      <c r="O983" s="8">
        <v>82.10888888888886</v>
      </c>
      <c r="P983" s="8">
        <v>84.27000000000001</v>
      </c>
      <c r="Q983" s="8">
        <v>6.066225165562914</v>
      </c>
      <c r="R983" s="8">
        <v>9.355555555555556</v>
      </c>
      <c r="S983" s="8">
        <v>17.5</v>
      </c>
      <c r="T983" s="8">
        <v>15.729139072847678</v>
      </c>
      <c r="U983" s="8">
        <v>13.59444444444444</v>
      </c>
      <c r="V983" s="8">
        <v>10.139999999999999</v>
      </c>
      <c r="W983" s="8">
        <v>395.18543046357615</v>
      </c>
      <c r="X983" s="8">
        <v>530.9555555555555</v>
      </c>
      <c r="Y983" s="8">
        <v>737.6</v>
      </c>
      <c r="Z983" s="8">
        <v>3.0</v>
      </c>
      <c r="AA983" s="8">
        <v>5.0</v>
      </c>
      <c r="AB983" s="8">
        <v>0.0</v>
      </c>
      <c r="AC983" s="8">
        <v>0.0</v>
      </c>
      <c r="AD983" s="8">
        <v>0.0</v>
      </c>
      <c r="AE983" s="8">
        <v>1.0</v>
      </c>
      <c r="AF983" s="8">
        <v>3.0</v>
      </c>
      <c r="AG983" s="8">
        <v>0.0</v>
      </c>
      <c r="AH983" s="8">
        <v>11659.73608977641</v>
      </c>
      <c r="AI983" s="8">
        <v>3600.0</v>
      </c>
      <c r="AJ983" s="8">
        <f t="shared" si="30"/>
        <v>4308500.8</v>
      </c>
      <c r="AK983" s="9">
        <v>4506800.0</v>
      </c>
    </row>
    <row r="984" ht="16.5" customHeight="1">
      <c r="A984" s="4">
        <v>44814.0</v>
      </c>
      <c r="B984" s="5">
        <v>21.684768211920524</v>
      </c>
      <c r="C984" s="5">
        <v>24.51888888888889</v>
      </c>
      <c r="D984" s="5">
        <v>21.32</v>
      </c>
      <c r="E984" s="5">
        <v>27.219867549668884</v>
      </c>
      <c r="F984" s="5">
        <v>29.30000000000001</v>
      </c>
      <c r="G984" s="5">
        <v>26.46</v>
      </c>
      <c r="H984" s="5">
        <v>16.688741721854306</v>
      </c>
      <c r="I984" s="5">
        <v>20.750000000000004</v>
      </c>
      <c r="J984" s="5">
        <v>17.15</v>
      </c>
      <c r="K984" s="5">
        <v>10.531125827814574</v>
      </c>
      <c r="L984" s="5">
        <v>8.549999999999997</v>
      </c>
      <c r="M984" s="5">
        <v>9.309999999999999</v>
      </c>
      <c r="N984" s="5">
        <v>72.13509933774834</v>
      </c>
      <c r="O984" s="5">
        <v>82.14777777777773</v>
      </c>
      <c r="P984" s="5">
        <v>81.9</v>
      </c>
      <c r="Q984" s="5">
        <v>6.066225165562914</v>
      </c>
      <c r="R984" s="5">
        <v>9.355555555555556</v>
      </c>
      <c r="S984" s="5">
        <v>12.05</v>
      </c>
      <c r="T984" s="5">
        <v>15.729801324503308</v>
      </c>
      <c r="U984" s="5">
        <v>13.63444444444444</v>
      </c>
      <c r="V984" s="5">
        <v>12.02</v>
      </c>
      <c r="W984" s="5">
        <v>395.18543046357615</v>
      </c>
      <c r="X984" s="5">
        <v>529.8444444444444</v>
      </c>
      <c r="Y984" s="5">
        <v>595.1</v>
      </c>
      <c r="Z984" s="5">
        <v>0.0</v>
      </c>
      <c r="AA984" s="5"/>
      <c r="AB984" s="5"/>
      <c r="AC984" s="5"/>
      <c r="AD984" s="5"/>
      <c r="AE984" s="5"/>
      <c r="AF984" s="5"/>
      <c r="AG984" s="5"/>
      <c r="AH984" s="5">
        <v>0.0</v>
      </c>
      <c r="AI984" s="5">
        <v>0.0</v>
      </c>
      <c r="AJ984" s="5">
        <f t="shared" si="30"/>
        <v>0</v>
      </c>
      <c r="AK984" s="6">
        <v>0.0</v>
      </c>
    </row>
    <row r="985" ht="16.5" customHeight="1">
      <c r="A985" s="7">
        <v>44815.0</v>
      </c>
      <c r="B985" s="8">
        <v>21.679470198675492</v>
      </c>
      <c r="C985" s="8">
        <v>24.514444444444436</v>
      </c>
      <c r="D985" s="8">
        <v>21.259999999999998</v>
      </c>
      <c r="E985" s="8">
        <v>27.202649006622526</v>
      </c>
      <c r="F985" s="8">
        <v>29.286666666666672</v>
      </c>
      <c r="G985" s="8">
        <v>26.670000000000005</v>
      </c>
      <c r="H985" s="8">
        <v>16.70198675496689</v>
      </c>
      <c r="I985" s="8">
        <v>20.762222222222228</v>
      </c>
      <c r="J985" s="8">
        <v>16.7</v>
      </c>
      <c r="K985" s="8">
        <v>10.500662251655633</v>
      </c>
      <c r="L985" s="8">
        <v>8.524444444444443</v>
      </c>
      <c r="M985" s="8">
        <v>9.969999999999999</v>
      </c>
      <c r="N985" s="8">
        <v>72.21125827814569</v>
      </c>
      <c r="O985" s="8">
        <v>82.14111111111109</v>
      </c>
      <c r="P985" s="8">
        <v>79.15</v>
      </c>
      <c r="Q985" s="8">
        <v>6.066225165562914</v>
      </c>
      <c r="R985" s="8">
        <v>9.355555555555556</v>
      </c>
      <c r="S985" s="8">
        <v>9.75</v>
      </c>
      <c r="T985" s="8">
        <v>15.699337748344364</v>
      </c>
      <c r="U985" s="8">
        <v>13.558888888888884</v>
      </c>
      <c r="V985" s="8">
        <v>12.87</v>
      </c>
      <c r="W985" s="8">
        <v>394.86092715231786</v>
      </c>
      <c r="X985" s="8">
        <v>527.4333333333333</v>
      </c>
      <c r="Y985" s="8">
        <v>458.9</v>
      </c>
      <c r="Z985" s="8">
        <v>0.0</v>
      </c>
      <c r="AA985" s="8"/>
      <c r="AB985" s="8"/>
      <c r="AC985" s="8"/>
      <c r="AD985" s="8"/>
      <c r="AE985" s="8"/>
      <c r="AF985" s="8"/>
      <c r="AG985" s="8"/>
      <c r="AH985" s="8">
        <v>0.0</v>
      </c>
      <c r="AI985" s="8">
        <v>0.0</v>
      </c>
      <c r="AJ985" s="8">
        <f t="shared" si="30"/>
        <v>0</v>
      </c>
      <c r="AK985" s="9">
        <v>0.0</v>
      </c>
    </row>
    <row r="986" ht="16.5" customHeight="1">
      <c r="A986" s="4">
        <v>44816.0</v>
      </c>
      <c r="B986" s="5">
        <v>21.742384105960262</v>
      </c>
      <c r="C986" s="5">
        <v>24.538888888888884</v>
      </c>
      <c r="D986" s="5">
        <v>21.39</v>
      </c>
      <c r="E986" s="5">
        <v>27.243046357615906</v>
      </c>
      <c r="F986" s="5">
        <v>29.29222222222223</v>
      </c>
      <c r="G986" s="5">
        <v>26.71</v>
      </c>
      <c r="H986" s="5">
        <v>16.77483443708609</v>
      </c>
      <c r="I986" s="5">
        <v>20.792222222222225</v>
      </c>
      <c r="J986" s="5">
        <v>16.77</v>
      </c>
      <c r="K986" s="5">
        <v>10.468211920529805</v>
      </c>
      <c r="L986" s="5">
        <v>8.499999999999998</v>
      </c>
      <c r="M986" s="5">
        <v>9.940000000000001</v>
      </c>
      <c r="N986" s="5">
        <v>72.21192052980132</v>
      </c>
      <c r="O986" s="5">
        <v>82.2411111111111</v>
      </c>
      <c r="P986" s="5">
        <v>77.94</v>
      </c>
      <c r="Q986" s="5">
        <v>5.986754966887418</v>
      </c>
      <c r="R986" s="5">
        <v>9.355555555555556</v>
      </c>
      <c r="S986" s="5">
        <v>9.75</v>
      </c>
      <c r="T986" s="5">
        <v>15.766887417218536</v>
      </c>
      <c r="U986" s="5">
        <v>13.461111111111107</v>
      </c>
      <c r="V986" s="5">
        <v>12.719999999999999</v>
      </c>
      <c r="W986" s="5">
        <v>390.5165562913907</v>
      </c>
      <c r="X986" s="5">
        <v>527.4333333333333</v>
      </c>
      <c r="Y986" s="5">
        <v>367.6</v>
      </c>
      <c r="Z986" s="5">
        <v>0.0</v>
      </c>
      <c r="AA986" s="5"/>
      <c r="AB986" s="5"/>
      <c r="AC986" s="5"/>
      <c r="AD986" s="5"/>
      <c r="AE986" s="5"/>
      <c r="AF986" s="5"/>
      <c r="AG986" s="5"/>
      <c r="AH986" s="5">
        <v>0.0</v>
      </c>
      <c r="AI986" s="5">
        <v>0.0</v>
      </c>
      <c r="AJ986" s="5">
        <f t="shared" si="30"/>
        <v>0</v>
      </c>
      <c r="AK986" s="6">
        <v>0.0</v>
      </c>
    </row>
    <row r="987" ht="16.5" customHeight="1">
      <c r="A987" s="7">
        <v>44817.0</v>
      </c>
      <c r="B987" s="8">
        <v>21.831788079470194</v>
      </c>
      <c r="C987" s="8">
        <v>24.59555555555555</v>
      </c>
      <c r="D987" s="8">
        <v>21.46</v>
      </c>
      <c r="E987" s="8">
        <v>27.350331125827825</v>
      </c>
      <c r="F987" s="8">
        <v>29.36777777777778</v>
      </c>
      <c r="G987" s="8">
        <v>26.590000000000003</v>
      </c>
      <c r="H987" s="8">
        <v>16.85430463576159</v>
      </c>
      <c r="I987" s="8">
        <v>20.832222222222224</v>
      </c>
      <c r="J987" s="8">
        <v>17.06</v>
      </c>
      <c r="K987" s="8">
        <v>10.496026490066228</v>
      </c>
      <c r="L987" s="8">
        <v>8.535555555555554</v>
      </c>
      <c r="M987" s="8">
        <v>9.53</v>
      </c>
      <c r="N987" s="8">
        <v>72.2337748344371</v>
      </c>
      <c r="O987" s="8">
        <v>82.2833333333333</v>
      </c>
      <c r="P987" s="8">
        <v>78.67</v>
      </c>
      <c r="Q987" s="8">
        <v>5.943708609271523</v>
      </c>
      <c r="R987" s="8">
        <v>9.283333333333333</v>
      </c>
      <c r="S987" s="8">
        <v>9.75</v>
      </c>
      <c r="T987" s="8">
        <v>15.799337748344364</v>
      </c>
      <c r="U987" s="8">
        <v>13.49222222222222</v>
      </c>
      <c r="V987" s="8">
        <v>11.84</v>
      </c>
      <c r="W987" s="8">
        <v>382.4039735099338</v>
      </c>
      <c r="X987" s="8">
        <v>520.4555555555555</v>
      </c>
      <c r="Y987" s="8">
        <v>327.3</v>
      </c>
      <c r="Z987" s="8">
        <v>2.89</v>
      </c>
      <c r="AA987" s="8">
        <v>8.0</v>
      </c>
      <c r="AB987" s="8">
        <v>4.0</v>
      </c>
      <c r="AC987" s="8">
        <v>0.0</v>
      </c>
      <c r="AD987" s="8">
        <v>0.0</v>
      </c>
      <c r="AE987" s="8">
        <v>1.0</v>
      </c>
      <c r="AF987" s="8">
        <v>11.0</v>
      </c>
      <c r="AG987" s="8">
        <v>0.0</v>
      </c>
      <c r="AH987" s="8">
        <v>16707.12855958548</v>
      </c>
      <c r="AI987" s="8">
        <v>22745.0</v>
      </c>
      <c r="AJ987" s="8">
        <f t="shared" si="30"/>
        <v>41956928</v>
      </c>
      <c r="AK987" s="9">
        <v>4.3888E7</v>
      </c>
    </row>
    <row r="988" ht="16.5" customHeight="1">
      <c r="A988" s="4">
        <v>44818.0</v>
      </c>
      <c r="B988" s="5">
        <v>21.91192052980132</v>
      </c>
      <c r="C988" s="5">
        <v>24.66666666666666</v>
      </c>
      <c r="D988" s="5">
        <v>21.6</v>
      </c>
      <c r="E988" s="5">
        <v>27.411258278145702</v>
      </c>
      <c r="F988" s="5">
        <v>29.460000000000004</v>
      </c>
      <c r="G988" s="5">
        <v>26.839999999999996</v>
      </c>
      <c r="H988" s="5">
        <v>16.945695364238407</v>
      </c>
      <c r="I988" s="5">
        <v>20.893333333333334</v>
      </c>
      <c r="J988" s="5">
        <v>17.21</v>
      </c>
      <c r="K988" s="5">
        <v>10.465562913907288</v>
      </c>
      <c r="L988" s="5">
        <v>8.566666666666665</v>
      </c>
      <c r="M988" s="5">
        <v>9.63</v>
      </c>
      <c r="N988" s="5">
        <v>72.31655629139075</v>
      </c>
      <c r="O988" s="5">
        <v>82.15888888888887</v>
      </c>
      <c r="P988" s="5">
        <v>78.98</v>
      </c>
      <c r="Q988" s="5">
        <v>5.943708609271523</v>
      </c>
      <c r="R988" s="5">
        <v>9.222222222222221</v>
      </c>
      <c r="S988" s="5">
        <v>9.75</v>
      </c>
      <c r="T988" s="5">
        <v>15.745033112582776</v>
      </c>
      <c r="U988" s="5">
        <v>13.559999999999995</v>
      </c>
      <c r="V988" s="5">
        <v>12.12</v>
      </c>
      <c r="W988" s="5">
        <v>376.9139072847682</v>
      </c>
      <c r="X988" s="5">
        <v>504.56666666666666</v>
      </c>
      <c r="Y988" s="5">
        <v>289.8</v>
      </c>
      <c r="Z988" s="5">
        <v>1.83</v>
      </c>
      <c r="AA988" s="5">
        <v>31.0</v>
      </c>
      <c r="AB988" s="5">
        <v>13.0</v>
      </c>
      <c r="AC988" s="5">
        <v>7.0</v>
      </c>
      <c r="AD988" s="5">
        <v>26.0</v>
      </c>
      <c r="AE988" s="5">
        <v>0.0</v>
      </c>
      <c r="AF988" s="5">
        <v>62.0</v>
      </c>
      <c r="AG988" s="5">
        <v>0.0</v>
      </c>
      <c r="AH988" s="5">
        <v>28169.21350263754</v>
      </c>
      <c r="AI988" s="5">
        <v>107190.0</v>
      </c>
      <c r="AJ988" s="5">
        <f t="shared" si="30"/>
        <v>175912604</v>
      </c>
      <c r="AK988" s="6">
        <v>1.84009E8</v>
      </c>
    </row>
    <row r="989" ht="16.5" customHeight="1">
      <c r="A989" s="7">
        <v>44819.0</v>
      </c>
      <c r="B989" s="8">
        <v>21.987417218543044</v>
      </c>
      <c r="C989" s="8">
        <v>24.69888888888888</v>
      </c>
      <c r="D989" s="8">
        <v>21.58</v>
      </c>
      <c r="E989" s="8">
        <v>27.480794701986763</v>
      </c>
      <c r="F989" s="8">
        <v>29.523333333333337</v>
      </c>
      <c r="G989" s="8">
        <v>27.209999999999997</v>
      </c>
      <c r="H989" s="8">
        <v>17.04503311258278</v>
      </c>
      <c r="I989" s="8">
        <v>20.922222222222224</v>
      </c>
      <c r="J989" s="8">
        <v>17.03</v>
      </c>
      <c r="K989" s="8">
        <v>10.435761589403976</v>
      </c>
      <c r="L989" s="8">
        <v>8.601111111111111</v>
      </c>
      <c r="M989" s="8">
        <v>10.18</v>
      </c>
      <c r="N989" s="8">
        <v>72.40596026490068</v>
      </c>
      <c r="O989" s="8">
        <v>82.05555555555553</v>
      </c>
      <c r="P989" s="8">
        <v>76.98</v>
      </c>
      <c r="Q989" s="8">
        <v>5.943708609271523</v>
      </c>
      <c r="R989" s="8">
        <v>9.222222222222221</v>
      </c>
      <c r="S989" s="8">
        <v>9.7</v>
      </c>
      <c r="T989" s="8">
        <v>15.694039735099333</v>
      </c>
      <c r="U989" s="8">
        <v>13.559999999999999</v>
      </c>
      <c r="V989" s="8">
        <v>13.239999999999998</v>
      </c>
      <c r="W989" s="8">
        <v>373.1655629139073</v>
      </c>
      <c r="X989" s="8">
        <v>498.8222222222222</v>
      </c>
      <c r="Y989" s="8">
        <v>199.6</v>
      </c>
      <c r="Z989" s="8">
        <v>1.91</v>
      </c>
      <c r="AA989" s="8">
        <v>30.0</v>
      </c>
      <c r="AB989" s="8">
        <v>14.0</v>
      </c>
      <c r="AC989" s="8">
        <v>7.0</v>
      </c>
      <c r="AD989" s="8">
        <v>25.0</v>
      </c>
      <c r="AE989" s="8">
        <v>2.0</v>
      </c>
      <c r="AF989" s="8">
        <v>63.0</v>
      </c>
      <c r="AG989" s="8">
        <v>1.0</v>
      </c>
      <c r="AH989" s="8">
        <v>23835.96726705526</v>
      </c>
      <c r="AI989" s="8">
        <v>80475.0</v>
      </c>
      <c r="AJ989" s="8">
        <f t="shared" si="30"/>
        <v>130401172.4</v>
      </c>
      <c r="AK989" s="9">
        <v>1.364029E8</v>
      </c>
    </row>
    <row r="990" ht="16.5" customHeight="1">
      <c r="A990" s="4">
        <v>44820.0</v>
      </c>
      <c r="B990" s="5">
        <v>22.04304635761589</v>
      </c>
      <c r="C990" s="5">
        <v>24.702222222222215</v>
      </c>
      <c r="D990" s="5">
        <v>21.479999999999997</v>
      </c>
      <c r="E990" s="5">
        <v>27.533112582781463</v>
      </c>
      <c r="F990" s="5">
        <v>29.501111111111122</v>
      </c>
      <c r="G990" s="5">
        <v>27.5</v>
      </c>
      <c r="H990" s="5">
        <v>17.133774834437087</v>
      </c>
      <c r="I990" s="5">
        <v>20.97888888888889</v>
      </c>
      <c r="J990" s="5">
        <v>16.71</v>
      </c>
      <c r="K990" s="5">
        <v>10.399337748344374</v>
      </c>
      <c r="L990" s="5">
        <v>8.52222222222222</v>
      </c>
      <c r="M990" s="5">
        <v>10.790000000000001</v>
      </c>
      <c r="N990" s="5">
        <v>72.69867549668875</v>
      </c>
      <c r="O990" s="5">
        <v>82.10111111111108</v>
      </c>
      <c r="P990" s="5">
        <v>74.78999999999999</v>
      </c>
      <c r="Q990" s="5">
        <v>5.943708609271523</v>
      </c>
      <c r="R990" s="5">
        <v>9.222222222222221</v>
      </c>
      <c r="S990" s="5">
        <v>4.0</v>
      </c>
      <c r="T990" s="5">
        <v>15.670198675496685</v>
      </c>
      <c r="U990" s="5">
        <v>13.48333333333333</v>
      </c>
      <c r="V990" s="5">
        <v>14.829999999999998</v>
      </c>
      <c r="W990" s="5">
        <v>373.1655629139073</v>
      </c>
      <c r="X990" s="5">
        <v>498.6333333333333</v>
      </c>
      <c r="Y990" s="5">
        <v>58.1</v>
      </c>
      <c r="Z990" s="5">
        <v>1.91</v>
      </c>
      <c r="AA990" s="5">
        <v>38.0</v>
      </c>
      <c r="AB990" s="5">
        <v>13.0</v>
      </c>
      <c r="AC990" s="5">
        <v>11.0</v>
      </c>
      <c r="AD990" s="5">
        <v>36.0</v>
      </c>
      <c r="AE990" s="5">
        <v>0.0</v>
      </c>
      <c r="AF990" s="5">
        <v>92.0</v>
      </c>
      <c r="AG990" s="5">
        <v>1.0</v>
      </c>
      <c r="AH990" s="5">
        <v>22900.30140845401</v>
      </c>
      <c r="AI990" s="5">
        <v>88510.0</v>
      </c>
      <c r="AJ990" s="5">
        <f t="shared" si="30"/>
        <v>132794518.4</v>
      </c>
      <c r="AK990" s="6">
        <v>1.389064E8</v>
      </c>
    </row>
    <row r="991" ht="16.5" customHeight="1">
      <c r="A991" s="7">
        <v>44821.0</v>
      </c>
      <c r="B991" s="8">
        <v>22.084105960264896</v>
      </c>
      <c r="C991" s="8">
        <v>24.65888888888888</v>
      </c>
      <c r="D991" s="8">
        <v>21.529999999999998</v>
      </c>
      <c r="E991" s="8">
        <v>27.56556291390729</v>
      </c>
      <c r="F991" s="8">
        <v>29.436666666666678</v>
      </c>
      <c r="G991" s="8">
        <v>27.709999999999997</v>
      </c>
      <c r="H991" s="8">
        <v>17.195364238410598</v>
      </c>
      <c r="I991" s="8">
        <v>20.973333333333336</v>
      </c>
      <c r="J991" s="8">
        <v>16.750000000000004</v>
      </c>
      <c r="K991" s="8">
        <v>10.370198675496692</v>
      </c>
      <c r="L991" s="8">
        <v>8.463333333333333</v>
      </c>
      <c r="M991" s="8">
        <v>10.959999999999999</v>
      </c>
      <c r="N991" s="8">
        <v>73.07748344370862</v>
      </c>
      <c r="O991" s="8">
        <v>82.34666666666665</v>
      </c>
      <c r="P991" s="8">
        <v>76.22999999999999</v>
      </c>
      <c r="Q991" s="8">
        <v>5.943708609271523</v>
      </c>
      <c r="R991" s="8">
        <v>9.222222222222221</v>
      </c>
      <c r="S991" s="8">
        <v>0.0</v>
      </c>
      <c r="T991" s="8">
        <v>15.594039735099333</v>
      </c>
      <c r="U991" s="8">
        <v>13.258888888888889</v>
      </c>
      <c r="V991" s="8">
        <v>14.289999999999997</v>
      </c>
      <c r="W991" s="8">
        <v>376.1456953642384</v>
      </c>
      <c r="X991" s="8">
        <v>503.6333333333333</v>
      </c>
      <c r="Y991" s="8">
        <v>65.5</v>
      </c>
      <c r="Z991" s="8">
        <v>2.22</v>
      </c>
      <c r="AA991" s="8">
        <v>17.0</v>
      </c>
      <c r="AB991" s="8">
        <v>7.0</v>
      </c>
      <c r="AC991" s="8">
        <v>2.0</v>
      </c>
      <c r="AD991" s="8">
        <v>6.0</v>
      </c>
      <c r="AE991" s="8">
        <v>2.0</v>
      </c>
      <c r="AF991" s="8">
        <v>28.0</v>
      </c>
      <c r="AG991" s="8">
        <v>0.0</v>
      </c>
      <c r="AH991" s="8">
        <v>15754.70019716717</v>
      </c>
      <c r="AI991" s="8">
        <v>29680.0</v>
      </c>
      <c r="AJ991" s="8">
        <f t="shared" si="30"/>
        <v>38446878.4</v>
      </c>
      <c r="AK991" s="9">
        <v>4.02164E7</v>
      </c>
    </row>
    <row r="992" ht="16.5" customHeight="1">
      <c r="A992" s="4">
        <v>44822.0</v>
      </c>
      <c r="B992" s="5">
        <v>22.1569536423841</v>
      </c>
      <c r="C992" s="5">
        <v>24.65777777777777</v>
      </c>
      <c r="D992" s="5">
        <v>21.959999999999997</v>
      </c>
      <c r="E992" s="5">
        <v>27.621854304635765</v>
      </c>
      <c r="F992" s="5">
        <v>29.426666666666673</v>
      </c>
      <c r="G992" s="5">
        <v>28.080000000000002</v>
      </c>
      <c r="H992" s="5">
        <v>17.29801324503311</v>
      </c>
      <c r="I992" s="5">
        <v>20.99222222222222</v>
      </c>
      <c r="J992" s="5">
        <v>17.51</v>
      </c>
      <c r="K992" s="5">
        <v>10.323841059602652</v>
      </c>
      <c r="L992" s="5">
        <v>8.434444444444443</v>
      </c>
      <c r="M992" s="5">
        <v>10.569999999999999</v>
      </c>
      <c r="N992" s="5">
        <v>73.38410596026492</v>
      </c>
      <c r="O992" s="5">
        <v>82.52444444444443</v>
      </c>
      <c r="P992" s="5">
        <v>78.24999999999999</v>
      </c>
      <c r="Q992" s="5">
        <v>5.947019867549669</v>
      </c>
      <c r="R992" s="5">
        <v>9.227777777777778</v>
      </c>
      <c r="S992" s="5">
        <v>0.05</v>
      </c>
      <c r="T992" s="5">
        <v>15.53443708609271</v>
      </c>
      <c r="U992" s="5">
        <v>13.148888888888887</v>
      </c>
      <c r="V992" s="5">
        <v>13.5</v>
      </c>
      <c r="W992" s="5">
        <v>377.0198675496689</v>
      </c>
      <c r="X992" s="5">
        <v>505.1</v>
      </c>
      <c r="Y992" s="5">
        <v>78.7</v>
      </c>
      <c r="Z992" s="5">
        <v>0.0</v>
      </c>
      <c r="AA992" s="5"/>
      <c r="AB992" s="5"/>
      <c r="AC992" s="5"/>
      <c r="AD992" s="5"/>
      <c r="AE992" s="5"/>
      <c r="AF992" s="5"/>
      <c r="AG992" s="5"/>
      <c r="AH992" s="5">
        <v>0.0</v>
      </c>
      <c r="AI992" s="5">
        <v>0.0</v>
      </c>
      <c r="AJ992" s="5">
        <f t="shared" si="30"/>
        <v>0</v>
      </c>
      <c r="AK992" s="6">
        <v>0.0</v>
      </c>
    </row>
    <row r="993" ht="16.5" customHeight="1">
      <c r="A993" s="7">
        <v>44823.0</v>
      </c>
      <c r="B993" s="8">
        <v>22.22185430463576</v>
      </c>
      <c r="C993" s="8">
        <v>24.652222222222214</v>
      </c>
      <c r="D993" s="8">
        <v>22.49</v>
      </c>
      <c r="E993" s="8">
        <v>27.673509933774845</v>
      </c>
      <c r="F993" s="8">
        <v>29.412222222222226</v>
      </c>
      <c r="G993" s="8">
        <v>28.310000000000002</v>
      </c>
      <c r="H993" s="8">
        <v>17.40066225165563</v>
      </c>
      <c r="I993" s="8">
        <v>21.028888888888893</v>
      </c>
      <c r="J993" s="8">
        <v>18.45</v>
      </c>
      <c r="K993" s="8">
        <v>10.272847682119208</v>
      </c>
      <c r="L993" s="8">
        <v>8.383333333333333</v>
      </c>
      <c r="M993" s="8">
        <v>9.86</v>
      </c>
      <c r="N993" s="8">
        <v>73.67615894039736</v>
      </c>
      <c r="O993" s="8">
        <v>82.65999999999998</v>
      </c>
      <c r="P993" s="8">
        <v>79.01</v>
      </c>
      <c r="Q993" s="8">
        <v>5.947019867549669</v>
      </c>
      <c r="R993" s="8">
        <v>9.227777777777778</v>
      </c>
      <c r="S993" s="8">
        <v>0.05</v>
      </c>
      <c r="T993" s="8">
        <v>15.455629139072846</v>
      </c>
      <c r="U993" s="8">
        <v>12.999999999999998</v>
      </c>
      <c r="V993" s="8">
        <v>12.429999999999998</v>
      </c>
      <c r="W993" s="8">
        <v>380.92715231788077</v>
      </c>
      <c r="X993" s="8">
        <v>511.65555555555557</v>
      </c>
      <c r="Y993" s="8">
        <v>137.7</v>
      </c>
      <c r="Z993" s="8">
        <v>1.93</v>
      </c>
      <c r="AA993" s="8">
        <v>45.0</v>
      </c>
      <c r="AB993" s="8">
        <v>22.0</v>
      </c>
      <c r="AC993" s="8">
        <v>9.0</v>
      </c>
      <c r="AD993" s="8">
        <v>39.0</v>
      </c>
      <c r="AE993" s="8">
        <v>1.0</v>
      </c>
      <c r="AF993" s="8">
        <v>91.0</v>
      </c>
      <c r="AG993" s="8">
        <v>8.0</v>
      </c>
      <c r="AH993" s="8">
        <v>24517.1214021107</v>
      </c>
      <c r="AI993" s="8">
        <v>104362.0</v>
      </c>
      <c r="AJ993" s="8">
        <f t="shared" si="30"/>
        <v>146947811.6</v>
      </c>
      <c r="AK993" s="9">
        <v>1.537111E8</v>
      </c>
    </row>
    <row r="994" ht="16.5" customHeight="1">
      <c r="A994" s="4">
        <v>44824.0</v>
      </c>
      <c r="B994" s="5">
        <v>22.28741721854304</v>
      </c>
      <c r="C994" s="5">
        <v>24.60555555555555</v>
      </c>
      <c r="D994" s="5">
        <v>22.769999999999996</v>
      </c>
      <c r="E994" s="5">
        <v>27.735099337748352</v>
      </c>
      <c r="F994" s="5">
        <v>29.344444444444456</v>
      </c>
      <c r="G994" s="5">
        <v>28.369999999999997</v>
      </c>
      <c r="H994" s="5">
        <v>17.449668874172186</v>
      </c>
      <c r="I994" s="5">
        <v>20.96666666666667</v>
      </c>
      <c r="J994" s="5">
        <v>18.43</v>
      </c>
      <c r="K994" s="5">
        <v>10.285430463576162</v>
      </c>
      <c r="L994" s="5">
        <v>8.377777777777776</v>
      </c>
      <c r="M994" s="5">
        <v>9.940000000000001</v>
      </c>
      <c r="N994" s="5">
        <v>73.8271523178808</v>
      </c>
      <c r="O994" s="5">
        <v>82.69555555555553</v>
      </c>
      <c r="P994" s="5">
        <v>78.61999999999999</v>
      </c>
      <c r="Q994" s="5">
        <v>5.947019867549669</v>
      </c>
      <c r="R994" s="5">
        <v>9.227777777777778</v>
      </c>
      <c r="S994" s="5">
        <v>0.05</v>
      </c>
      <c r="T994" s="5">
        <v>15.474172185430463</v>
      </c>
      <c r="U994" s="5">
        <v>12.908888888888889</v>
      </c>
      <c r="V994" s="5">
        <v>11.940000000000001</v>
      </c>
      <c r="W994" s="5">
        <v>380.92715231788077</v>
      </c>
      <c r="X994" s="5">
        <v>511.35555555555555</v>
      </c>
      <c r="Y994" s="5">
        <v>137.7</v>
      </c>
      <c r="Z994" s="5">
        <v>1.8</v>
      </c>
      <c r="AA994" s="5">
        <v>27.0</v>
      </c>
      <c r="AB994" s="5">
        <v>23.0</v>
      </c>
      <c r="AC994" s="5">
        <v>13.0</v>
      </c>
      <c r="AD994" s="5">
        <v>44.0</v>
      </c>
      <c r="AE994" s="5">
        <v>0.0</v>
      </c>
      <c r="AF994" s="5">
        <v>87.0</v>
      </c>
      <c r="AG994" s="5">
        <v>10.0</v>
      </c>
      <c r="AH994" s="5">
        <v>28731.89314306634</v>
      </c>
      <c r="AI994" s="5">
        <v>70235.0</v>
      </c>
      <c r="AJ994" s="5">
        <f t="shared" si="30"/>
        <v>102756902.8</v>
      </c>
      <c r="AK994" s="6">
        <v>1.074863E8</v>
      </c>
    </row>
    <row r="995" ht="16.5" customHeight="1">
      <c r="A995" s="7">
        <v>44825.0</v>
      </c>
      <c r="B995" s="8">
        <v>22.292715231788076</v>
      </c>
      <c r="C995" s="8">
        <v>24.483333333333327</v>
      </c>
      <c r="D995" s="8">
        <v>22.409999999999997</v>
      </c>
      <c r="E995" s="8">
        <v>27.721854304635773</v>
      </c>
      <c r="F995" s="8">
        <v>29.207777777777785</v>
      </c>
      <c r="G995" s="8">
        <v>27.919999999999998</v>
      </c>
      <c r="H995" s="8">
        <v>17.488079470198677</v>
      </c>
      <c r="I995" s="8">
        <v>20.863333333333333</v>
      </c>
      <c r="J995" s="8">
        <v>18.16</v>
      </c>
      <c r="K995" s="8">
        <v>10.23377483443709</v>
      </c>
      <c r="L995" s="8">
        <v>8.344444444444443</v>
      </c>
      <c r="M995" s="8">
        <v>9.759999999999998</v>
      </c>
      <c r="N995" s="8">
        <v>73.87682119205297</v>
      </c>
      <c r="O995" s="8">
        <v>82.77666666666666</v>
      </c>
      <c r="P995" s="8">
        <v>79.08</v>
      </c>
      <c r="Q995" s="8">
        <v>5.947019867549669</v>
      </c>
      <c r="R995" s="8">
        <v>9.227777777777778</v>
      </c>
      <c r="S995" s="8">
        <v>0.05</v>
      </c>
      <c r="T995" s="8">
        <v>15.468874172185432</v>
      </c>
      <c r="U995" s="8">
        <v>12.780000000000001</v>
      </c>
      <c r="V995" s="8">
        <v>11.620000000000001</v>
      </c>
      <c r="W995" s="8">
        <v>380.92715231788077</v>
      </c>
      <c r="X995" s="8">
        <v>511.35555555555555</v>
      </c>
      <c r="Y995" s="8">
        <v>137.7</v>
      </c>
      <c r="Z995" s="8">
        <v>1.57</v>
      </c>
      <c r="AA995" s="8">
        <v>28.0</v>
      </c>
      <c r="AB995" s="8">
        <v>18.0</v>
      </c>
      <c r="AC995" s="8">
        <v>13.0</v>
      </c>
      <c r="AD995" s="8">
        <v>40.0</v>
      </c>
      <c r="AE995" s="8">
        <v>1.0</v>
      </c>
      <c r="AF995" s="8">
        <v>88.0</v>
      </c>
      <c r="AG995" s="8">
        <v>9.0</v>
      </c>
      <c r="AH995" s="8">
        <v>31305.22534532601</v>
      </c>
      <c r="AI995" s="8">
        <v>56270.0</v>
      </c>
      <c r="AJ995" s="8">
        <f t="shared" si="30"/>
        <v>99284902</v>
      </c>
      <c r="AK995" s="9">
        <v>1.038545E8</v>
      </c>
    </row>
    <row r="996" ht="16.5" customHeight="1">
      <c r="A996" s="4">
        <v>44826.0</v>
      </c>
      <c r="B996" s="5">
        <v>22.278145695364234</v>
      </c>
      <c r="C996" s="5">
        <v>24.38</v>
      </c>
      <c r="D996" s="5">
        <v>21.75</v>
      </c>
      <c r="E996" s="5">
        <v>27.714569536423845</v>
      </c>
      <c r="F996" s="5">
        <v>29.16111111111111</v>
      </c>
      <c r="G996" s="5">
        <v>27.57</v>
      </c>
      <c r="H996" s="5">
        <v>17.470198675496693</v>
      </c>
      <c r="I996" s="5">
        <v>20.728888888888893</v>
      </c>
      <c r="J996" s="5">
        <v>17.28</v>
      </c>
      <c r="K996" s="5">
        <v>10.244370860927154</v>
      </c>
      <c r="L996" s="5">
        <v>8.43222222222222</v>
      </c>
      <c r="M996" s="5">
        <v>10.289999999999997</v>
      </c>
      <c r="N996" s="5">
        <v>73.98543046357615</v>
      </c>
      <c r="O996" s="5">
        <v>82.68555555555554</v>
      </c>
      <c r="P996" s="5">
        <v>78.75</v>
      </c>
      <c r="Q996" s="5">
        <v>5.947019867549669</v>
      </c>
      <c r="R996" s="5">
        <v>8.872222222222222</v>
      </c>
      <c r="S996" s="5">
        <v>0.05</v>
      </c>
      <c r="T996" s="5">
        <v>15.467549668874172</v>
      </c>
      <c r="U996" s="5">
        <v>12.916666666666666</v>
      </c>
      <c r="V996" s="5">
        <v>12.34</v>
      </c>
      <c r="W996" s="5">
        <v>382.88079470198676</v>
      </c>
      <c r="X996" s="5">
        <v>507.27777777777777</v>
      </c>
      <c r="Y996" s="5">
        <v>167.2</v>
      </c>
      <c r="Z996" s="5">
        <v>1.68</v>
      </c>
      <c r="AA996" s="5">
        <v>15.0</v>
      </c>
      <c r="AB996" s="5">
        <v>19.0</v>
      </c>
      <c r="AC996" s="5">
        <v>12.0</v>
      </c>
      <c r="AD996" s="5">
        <v>48.0</v>
      </c>
      <c r="AE996" s="5">
        <v>0.0</v>
      </c>
      <c r="AF996" s="5">
        <v>77.0</v>
      </c>
      <c r="AG996" s="5">
        <v>7.0</v>
      </c>
      <c r="AH996" s="5">
        <v>33471.10228053165</v>
      </c>
      <c r="AI996" s="5">
        <v>48570.0</v>
      </c>
      <c r="AJ996" s="5">
        <f t="shared" si="30"/>
        <v>81914955.6</v>
      </c>
      <c r="AK996" s="6">
        <v>8.56851E7</v>
      </c>
    </row>
    <row r="997" ht="16.5" customHeight="1">
      <c r="A997" s="7">
        <v>44827.0</v>
      </c>
      <c r="B997" s="8">
        <v>22.270198675496687</v>
      </c>
      <c r="C997" s="8">
        <v>24.278888888888886</v>
      </c>
      <c r="D997" s="8">
        <v>21.25</v>
      </c>
      <c r="E997" s="8">
        <v>27.691390728476826</v>
      </c>
      <c r="F997" s="8">
        <v>29.10111111111111</v>
      </c>
      <c r="G997" s="8">
        <v>27.369999999999997</v>
      </c>
      <c r="H997" s="8">
        <v>17.474834437086095</v>
      </c>
      <c r="I997" s="8">
        <v>20.582222222222224</v>
      </c>
      <c r="J997" s="8">
        <v>16.360000000000003</v>
      </c>
      <c r="K997" s="8">
        <v>10.21655629139073</v>
      </c>
      <c r="L997" s="8">
        <v>8.518888888888887</v>
      </c>
      <c r="M997" s="8">
        <v>11.01</v>
      </c>
      <c r="N997" s="8">
        <v>74.0774834437086</v>
      </c>
      <c r="O997" s="8">
        <v>82.7011111111111</v>
      </c>
      <c r="P997" s="8">
        <v>77.55999999999999</v>
      </c>
      <c r="Q997" s="8">
        <v>5.947019867549669</v>
      </c>
      <c r="R997" s="8">
        <v>8.71111111111111</v>
      </c>
      <c r="S997" s="8">
        <v>0.05</v>
      </c>
      <c r="T997" s="8">
        <v>15.432450331125827</v>
      </c>
      <c r="U997" s="8">
        <v>12.92</v>
      </c>
      <c r="V997" s="8">
        <v>13.16</v>
      </c>
      <c r="W997" s="8">
        <v>383.07284768211923</v>
      </c>
      <c r="X997" s="8">
        <v>500.6</v>
      </c>
      <c r="Y997" s="8">
        <v>151.0</v>
      </c>
      <c r="Z997" s="8">
        <v>1.76</v>
      </c>
      <c r="AA997" s="8">
        <v>29.0</v>
      </c>
      <c r="AB997" s="8">
        <v>26.0</v>
      </c>
      <c r="AC997" s="8">
        <v>11.0</v>
      </c>
      <c r="AD997" s="8">
        <v>38.0</v>
      </c>
      <c r="AE997" s="8">
        <v>0.0</v>
      </c>
      <c r="AF997" s="8">
        <v>93.0</v>
      </c>
      <c r="AG997" s="8">
        <v>0.0</v>
      </c>
      <c r="AH997" s="8">
        <v>32321.11738060179</v>
      </c>
      <c r="AI997" s="8">
        <v>58620.0</v>
      </c>
      <c r="AJ997" s="8">
        <f t="shared" si="30"/>
        <v>110467520.8</v>
      </c>
      <c r="AK997" s="9">
        <v>1.155518E8</v>
      </c>
    </row>
    <row r="998" ht="16.5" customHeight="1">
      <c r="A998" s="4">
        <v>44828.0</v>
      </c>
      <c r="B998" s="5">
        <v>22.25629139072847</v>
      </c>
      <c r="C998" s="5">
        <v>24.20333333333333</v>
      </c>
      <c r="D998" s="5">
        <v>20.79</v>
      </c>
      <c r="E998" s="5">
        <v>27.691390728476826</v>
      </c>
      <c r="F998" s="5">
        <v>29.033333333333335</v>
      </c>
      <c r="G998" s="5">
        <v>27.24</v>
      </c>
      <c r="H998" s="5">
        <v>17.465562913907284</v>
      </c>
      <c r="I998" s="5">
        <v>20.532222222222224</v>
      </c>
      <c r="J998" s="5">
        <v>15.749999999999996</v>
      </c>
      <c r="K998" s="5">
        <v>10.22582781456954</v>
      </c>
      <c r="L998" s="5">
        <v>8.50111111111111</v>
      </c>
      <c r="M998" s="5">
        <v>11.489999999999998</v>
      </c>
      <c r="N998" s="5">
        <v>74.141059602649</v>
      </c>
      <c r="O998" s="5">
        <v>82.65333333333332</v>
      </c>
      <c r="P998" s="5">
        <v>76.38999999999999</v>
      </c>
      <c r="Q998" s="5">
        <v>5.940397350993377</v>
      </c>
      <c r="R998" s="5">
        <v>8.7</v>
      </c>
      <c r="S998" s="5">
        <v>0.05</v>
      </c>
      <c r="T998" s="5">
        <v>15.426490066225163</v>
      </c>
      <c r="U998" s="5">
        <v>12.84666666666667</v>
      </c>
      <c r="V998" s="5">
        <v>13.470000000000002</v>
      </c>
      <c r="W998" s="5">
        <v>383.17218543046357</v>
      </c>
      <c r="X998" s="5">
        <v>497.4222222222222</v>
      </c>
      <c r="Y998" s="5">
        <v>155.1</v>
      </c>
      <c r="Z998" s="5">
        <v>1.58</v>
      </c>
      <c r="AA998" s="5">
        <v>16.0</v>
      </c>
      <c r="AB998" s="5">
        <v>17.0</v>
      </c>
      <c r="AC998" s="5">
        <v>12.0</v>
      </c>
      <c r="AD998" s="5">
        <v>39.0</v>
      </c>
      <c r="AE998" s="5">
        <v>0.0</v>
      </c>
      <c r="AF998" s="5">
        <v>78.0</v>
      </c>
      <c r="AG998" s="5">
        <v>4.0</v>
      </c>
      <c r="AH998" s="5">
        <v>35774.104798701</v>
      </c>
      <c r="AI998" s="5">
        <v>41775.0</v>
      </c>
      <c r="AJ998" s="5">
        <f t="shared" si="30"/>
        <v>74321830</v>
      </c>
      <c r="AK998" s="6">
        <v>7.77425E7</v>
      </c>
    </row>
    <row r="999" ht="16.5" customHeight="1">
      <c r="A999" s="7">
        <v>44829.0</v>
      </c>
      <c r="B999" s="8">
        <v>22.251655629139066</v>
      </c>
      <c r="C999" s="8">
        <v>24.118888888888883</v>
      </c>
      <c r="D999" s="8">
        <v>20.299999999999997</v>
      </c>
      <c r="E999" s="8">
        <v>27.687417218543047</v>
      </c>
      <c r="F999" s="8">
        <v>28.957777777777775</v>
      </c>
      <c r="G999" s="8">
        <v>26.579999999999995</v>
      </c>
      <c r="H999" s="8">
        <v>17.459602649006627</v>
      </c>
      <c r="I999" s="8">
        <v>20.44444444444445</v>
      </c>
      <c r="J999" s="8">
        <v>15.34</v>
      </c>
      <c r="K999" s="8">
        <v>10.227814569536424</v>
      </c>
      <c r="L999" s="8">
        <v>8.51333333333333</v>
      </c>
      <c r="M999" s="8">
        <v>11.239999999999998</v>
      </c>
      <c r="N999" s="8">
        <v>73.97218543046357</v>
      </c>
      <c r="O999" s="8">
        <v>82.33444444444444</v>
      </c>
      <c r="P999" s="8">
        <v>75.23999999999998</v>
      </c>
      <c r="Q999" s="8">
        <v>5.768211920529802</v>
      </c>
      <c r="R999" s="8">
        <v>8.683333333333334</v>
      </c>
      <c r="S999" s="8">
        <v>0.05</v>
      </c>
      <c r="T999" s="8">
        <v>15.478807947019865</v>
      </c>
      <c r="U999" s="8">
        <v>12.961111111111116</v>
      </c>
      <c r="V999" s="8">
        <v>13.950000000000003</v>
      </c>
      <c r="W999" s="8">
        <v>376.4172185430464</v>
      </c>
      <c r="X999" s="8">
        <v>491.6</v>
      </c>
      <c r="Y999" s="8">
        <v>155.1</v>
      </c>
      <c r="Z999" s="8">
        <v>0.0</v>
      </c>
      <c r="AA999" s="8"/>
      <c r="AB999" s="8"/>
      <c r="AC999" s="8"/>
      <c r="AD999" s="8"/>
      <c r="AE999" s="8"/>
      <c r="AF999" s="8"/>
      <c r="AG999" s="8"/>
      <c r="AH999" s="8">
        <v>0.0</v>
      </c>
      <c r="AI999" s="8">
        <v>0.0</v>
      </c>
      <c r="AJ999" s="8">
        <f t="shared" si="30"/>
        <v>0</v>
      </c>
      <c r="AK999" s="9">
        <v>0.0</v>
      </c>
    </row>
    <row r="1000" ht="16.5" customHeight="1">
      <c r="A1000" s="4">
        <v>44830.0</v>
      </c>
      <c r="B1000" s="5">
        <v>22.250331125827806</v>
      </c>
      <c r="C1000" s="5">
        <v>24.0311111111111</v>
      </c>
      <c r="D1000" s="5">
        <v>19.709999999999997</v>
      </c>
      <c r="E1000" s="5">
        <v>27.691390728476826</v>
      </c>
      <c r="F1000" s="5">
        <v>28.912222222222223</v>
      </c>
      <c r="G1000" s="5">
        <v>25.939999999999998</v>
      </c>
      <c r="H1000" s="5">
        <v>17.474834437086095</v>
      </c>
      <c r="I1000" s="5">
        <v>20.32777777777778</v>
      </c>
      <c r="J1000" s="5">
        <v>14.750000000000004</v>
      </c>
      <c r="K1000" s="5">
        <v>10.21655629139073</v>
      </c>
      <c r="L1000" s="5">
        <v>8.584444444444442</v>
      </c>
      <c r="M1000" s="5">
        <v>11.19</v>
      </c>
      <c r="N1000" s="5">
        <v>74.10198675496687</v>
      </c>
      <c r="O1000" s="5">
        <v>82.11666666666666</v>
      </c>
      <c r="P1000" s="5">
        <v>75.22</v>
      </c>
      <c r="Q1000" s="5">
        <v>5.768211920529802</v>
      </c>
      <c r="R1000" s="5">
        <v>8.244444444444444</v>
      </c>
      <c r="S1000" s="5">
        <v>0.05</v>
      </c>
      <c r="T1000" s="5">
        <v>15.41655629139072</v>
      </c>
      <c r="U1000" s="5">
        <v>13.034444444444448</v>
      </c>
      <c r="V1000" s="5">
        <v>13.169999999999998</v>
      </c>
      <c r="W1000" s="5">
        <v>376.43046357615896</v>
      </c>
      <c r="X1000" s="5">
        <v>475.7888888888889</v>
      </c>
      <c r="Y1000" s="5">
        <v>155.3</v>
      </c>
      <c r="Z1000" s="5">
        <v>1.82</v>
      </c>
      <c r="AA1000" s="5">
        <v>51.0</v>
      </c>
      <c r="AB1000" s="5">
        <v>30.0</v>
      </c>
      <c r="AC1000" s="5">
        <v>15.0</v>
      </c>
      <c r="AD1000" s="5">
        <v>56.0</v>
      </c>
      <c r="AE1000" s="5">
        <v>0.0</v>
      </c>
      <c r="AF1000" s="5">
        <v>130.0</v>
      </c>
      <c r="AG1000" s="5">
        <v>6.0</v>
      </c>
      <c r="AH1000" s="5">
        <v>35709.61341546369</v>
      </c>
      <c r="AI1000" s="5">
        <v>121337.0</v>
      </c>
      <c r="AJ1000" s="5">
        <f t="shared" si="30"/>
        <v>252976911.2</v>
      </c>
      <c r="AK1000" s="6">
        <v>2.646202E8</v>
      </c>
    </row>
    <row r="1001" ht="16.5" customHeight="1">
      <c r="A1001" s="7">
        <v>44831.0</v>
      </c>
      <c r="B1001" s="8">
        <v>22.2662251655629</v>
      </c>
      <c r="C1001" s="8">
        <v>23.925555555555547</v>
      </c>
      <c r="D1001" s="8">
        <v>19.259999999999998</v>
      </c>
      <c r="E1001" s="8">
        <v>27.705298013245034</v>
      </c>
      <c r="F1001" s="8">
        <v>28.841111111111104</v>
      </c>
      <c r="G1001" s="8">
        <v>25.769999999999992</v>
      </c>
      <c r="H1001" s="8">
        <v>17.498013245033118</v>
      </c>
      <c r="I1001" s="8">
        <v>20.195555555555558</v>
      </c>
      <c r="J1001" s="8">
        <v>14.030000000000001</v>
      </c>
      <c r="K1001" s="8">
        <v>10.20728476821192</v>
      </c>
      <c r="L1001" s="8">
        <v>8.645555555555553</v>
      </c>
      <c r="M1001" s="8">
        <v>11.739999999999998</v>
      </c>
      <c r="N1001" s="8">
        <v>74.17218543046356</v>
      </c>
      <c r="O1001" s="8">
        <v>82.10333333333332</v>
      </c>
      <c r="P1001" s="8">
        <v>74.2</v>
      </c>
      <c r="Q1001" s="8">
        <v>5.768211920529802</v>
      </c>
      <c r="R1001" s="8">
        <v>8.244444444444444</v>
      </c>
      <c r="S1001" s="8">
        <v>0.05</v>
      </c>
      <c r="T1001" s="8">
        <v>15.357615894039727</v>
      </c>
      <c r="U1001" s="8">
        <v>13.08333333333334</v>
      </c>
      <c r="V1001" s="8">
        <v>13.95</v>
      </c>
      <c r="W1001" s="8">
        <v>376.43046357615896</v>
      </c>
      <c r="X1001" s="8">
        <v>472.9111111111111</v>
      </c>
      <c r="Y1001" s="8">
        <v>110.3</v>
      </c>
      <c r="Z1001" s="8">
        <v>1.43</v>
      </c>
      <c r="AA1001" s="8">
        <v>38.0</v>
      </c>
      <c r="AB1001" s="8">
        <v>27.0</v>
      </c>
      <c r="AC1001" s="8">
        <v>18.0</v>
      </c>
      <c r="AD1001" s="8">
        <v>61.0</v>
      </c>
      <c r="AE1001" s="8">
        <v>0.0</v>
      </c>
      <c r="AF1001" s="8">
        <v>117.0</v>
      </c>
      <c r="AG1001" s="8">
        <v>12.0</v>
      </c>
      <c r="AH1001" s="8">
        <v>41924.8342576564</v>
      </c>
      <c r="AI1001" s="8">
        <v>144705.0</v>
      </c>
      <c r="AJ1001" s="8">
        <f t="shared" si="30"/>
        <v>285639416</v>
      </c>
      <c r="AK1001" s="9">
        <v>2.98786E8</v>
      </c>
    </row>
    <row r="1002" ht="16.5" customHeight="1">
      <c r="A1002" s="4">
        <v>44832.0</v>
      </c>
      <c r="B1002" s="5">
        <v>22.317218543046348</v>
      </c>
      <c r="C1002" s="5">
        <v>23.828888888888883</v>
      </c>
      <c r="D1002" s="5">
        <v>18.529999999999998</v>
      </c>
      <c r="E1002" s="5">
        <v>27.790066225165557</v>
      </c>
      <c r="F1002" s="5">
        <v>28.784444444444432</v>
      </c>
      <c r="G1002" s="5">
        <v>25.29</v>
      </c>
      <c r="H1002" s="5">
        <v>17.531125827814574</v>
      </c>
      <c r="I1002" s="5">
        <v>20.057777777777776</v>
      </c>
      <c r="J1002" s="5">
        <v>13.05</v>
      </c>
      <c r="K1002" s="5">
        <v>10.258940397350992</v>
      </c>
      <c r="L1002" s="5">
        <v>8.726666666666665</v>
      </c>
      <c r="M1002" s="5">
        <v>12.239999999999998</v>
      </c>
      <c r="N1002" s="5">
        <v>74.17814569536421</v>
      </c>
      <c r="O1002" s="5">
        <v>82.06999999999998</v>
      </c>
      <c r="P1002" s="5">
        <v>73.25</v>
      </c>
      <c r="Q1002" s="5">
        <v>5.711920529801325</v>
      </c>
      <c r="R1002" s="5">
        <v>8.094444444444445</v>
      </c>
      <c r="S1002" s="5">
        <v>0.0</v>
      </c>
      <c r="T1002" s="5">
        <v>15.4092715231788</v>
      </c>
      <c r="U1002" s="5">
        <v>13.15222222222223</v>
      </c>
      <c r="V1002" s="5">
        <v>14.419999999999998</v>
      </c>
      <c r="W1002" s="5">
        <v>373.27814569536423</v>
      </c>
      <c r="X1002" s="5">
        <v>465.64444444444445</v>
      </c>
      <c r="Y1002" s="5">
        <v>108.9</v>
      </c>
      <c r="Z1002" s="5">
        <v>1.89</v>
      </c>
      <c r="AA1002" s="5">
        <v>48.0</v>
      </c>
      <c r="AB1002" s="5">
        <v>25.0</v>
      </c>
      <c r="AC1002" s="5">
        <v>12.0</v>
      </c>
      <c r="AD1002" s="5">
        <v>51.0</v>
      </c>
      <c r="AE1002" s="5">
        <v>0.0</v>
      </c>
      <c r="AF1002" s="5">
        <v>113.0</v>
      </c>
      <c r="AG1002" s="5">
        <v>13.0</v>
      </c>
      <c r="AH1002" s="5">
        <v>36472.30994924588</v>
      </c>
      <c r="AI1002" s="5">
        <v>130400.0</v>
      </c>
      <c r="AJ1002" s="5">
        <f t="shared" si="30"/>
        <v>294756883.6</v>
      </c>
      <c r="AK1002" s="6">
        <v>3.083231E8</v>
      </c>
    </row>
    <row r="1003" ht="16.5" customHeight="1">
      <c r="A1003" s="7">
        <v>44833.0</v>
      </c>
      <c r="B1003" s="8">
        <v>22.352980132450316</v>
      </c>
      <c r="C1003" s="8">
        <v>23.75444444444444</v>
      </c>
      <c r="D1003" s="8">
        <v>17.72</v>
      </c>
      <c r="E1003" s="8">
        <v>27.849006622516555</v>
      </c>
      <c r="F1003" s="8">
        <v>28.76222222222221</v>
      </c>
      <c r="G1003" s="8">
        <v>24.699999999999996</v>
      </c>
      <c r="H1003" s="8">
        <v>17.553642384105963</v>
      </c>
      <c r="I1003" s="8">
        <v>19.946666666666662</v>
      </c>
      <c r="J1003" s="8">
        <v>11.99</v>
      </c>
      <c r="K1003" s="8">
        <v>10.295364238410595</v>
      </c>
      <c r="L1003" s="8">
        <v>8.815555555555553</v>
      </c>
      <c r="M1003" s="8">
        <v>12.709999999999999</v>
      </c>
      <c r="N1003" s="8">
        <v>74.30198675496686</v>
      </c>
      <c r="O1003" s="8">
        <v>81.97111111111109</v>
      </c>
      <c r="P1003" s="8">
        <v>73.46000000000001</v>
      </c>
      <c r="Q1003" s="8">
        <v>5.711920529801325</v>
      </c>
      <c r="R1003" s="8">
        <v>7.783333333333333</v>
      </c>
      <c r="S1003" s="8">
        <v>0.0</v>
      </c>
      <c r="T1003" s="8">
        <v>15.398675496688735</v>
      </c>
      <c r="U1003" s="8">
        <v>13.196666666666673</v>
      </c>
      <c r="V1003" s="8">
        <v>14.73</v>
      </c>
      <c r="W1003" s="8">
        <v>376.1920529801325</v>
      </c>
      <c r="X1003" s="8">
        <v>454.9222222222222</v>
      </c>
      <c r="Y1003" s="8">
        <v>93.9</v>
      </c>
      <c r="Z1003" s="8">
        <v>1.68</v>
      </c>
      <c r="AA1003" s="8">
        <v>34.0</v>
      </c>
      <c r="AB1003" s="8">
        <v>22.0</v>
      </c>
      <c r="AC1003" s="8">
        <v>15.0</v>
      </c>
      <c r="AD1003" s="8">
        <v>50.0</v>
      </c>
      <c r="AE1003" s="8">
        <v>0.0</v>
      </c>
      <c r="AF1003" s="8">
        <v>101.0</v>
      </c>
      <c r="AG1003" s="8">
        <v>12.0</v>
      </c>
      <c r="AH1003" s="8">
        <v>41221.87743435091</v>
      </c>
      <c r="AI1003" s="8">
        <v>91980.0</v>
      </c>
      <c r="AJ1003" s="8">
        <f t="shared" si="30"/>
        <v>223296552.8</v>
      </c>
      <c r="AK1003" s="9">
        <v>2.335738E8</v>
      </c>
    </row>
    <row r="1004" ht="16.5" customHeight="1">
      <c r="A1004" s="4">
        <v>44834.0</v>
      </c>
      <c r="B1004" s="5">
        <v>22.38278145695363</v>
      </c>
      <c r="C1004" s="5">
        <v>23.659999999999997</v>
      </c>
      <c r="D1004" s="5">
        <v>17.169999999999998</v>
      </c>
      <c r="E1004" s="5">
        <v>27.9046357615894</v>
      </c>
      <c r="F1004" s="5">
        <v>28.69666666666665</v>
      </c>
      <c r="G1004" s="5">
        <v>24.43</v>
      </c>
      <c r="H1004" s="5">
        <v>17.58079470198676</v>
      </c>
      <c r="I1004" s="5">
        <v>19.82555555555555</v>
      </c>
      <c r="J1004" s="5">
        <v>11.59</v>
      </c>
      <c r="K1004" s="5">
        <v>10.323841059602648</v>
      </c>
      <c r="L1004" s="5">
        <v>8.871111111111109</v>
      </c>
      <c r="M1004" s="5">
        <v>12.839999999999998</v>
      </c>
      <c r="N1004" s="5">
        <v>74.57284768211919</v>
      </c>
      <c r="O1004" s="5">
        <v>81.96444444444444</v>
      </c>
      <c r="P1004" s="5">
        <v>74.89</v>
      </c>
      <c r="Q1004" s="5">
        <v>5.711920529801325</v>
      </c>
      <c r="R1004" s="5">
        <v>7.783333333333333</v>
      </c>
      <c r="S1004" s="5">
        <v>0.0</v>
      </c>
      <c r="T1004" s="5">
        <v>15.372847682119195</v>
      </c>
      <c r="U1004" s="5">
        <v>13.187777777777784</v>
      </c>
      <c r="V1004" s="5">
        <v>15.01</v>
      </c>
      <c r="W1004" s="5">
        <v>378.2582781456954</v>
      </c>
      <c r="X1004" s="5">
        <v>451.02222222222224</v>
      </c>
      <c r="Y1004" s="5">
        <v>125.1</v>
      </c>
      <c r="Z1004" s="5">
        <v>1.84</v>
      </c>
      <c r="AA1004" s="5">
        <v>50.0</v>
      </c>
      <c r="AB1004" s="5">
        <v>44.0</v>
      </c>
      <c r="AC1004" s="5">
        <v>18.0</v>
      </c>
      <c r="AD1004" s="5">
        <v>68.0</v>
      </c>
      <c r="AE1004" s="5">
        <v>0.0</v>
      </c>
      <c r="AF1004" s="5">
        <v>153.0</v>
      </c>
      <c r="AG1004" s="5">
        <v>14.0</v>
      </c>
      <c r="AH1004" s="5">
        <v>37934.43693771755</v>
      </c>
      <c r="AI1004" s="5">
        <v>129350.0</v>
      </c>
      <c r="AJ1004" s="5">
        <f t="shared" si="30"/>
        <v>307778464</v>
      </c>
      <c r="AK1004" s="6">
        <v>3.21944E8</v>
      </c>
    </row>
    <row r="1005" ht="16.5" customHeight="1">
      <c r="A1005" s="7">
        <v>44835.0</v>
      </c>
      <c r="B1005" s="8">
        <v>22.427814569536412</v>
      </c>
      <c r="C1005" s="8">
        <v>23.554444444444446</v>
      </c>
      <c r="D1005" s="8">
        <v>17.35</v>
      </c>
      <c r="E1005" s="8">
        <v>27.970198675496682</v>
      </c>
      <c r="F1005" s="8">
        <v>28.611111111111097</v>
      </c>
      <c r="G1005" s="8">
        <v>24.97</v>
      </c>
      <c r="H1005" s="8">
        <v>17.617880794701993</v>
      </c>
      <c r="I1005" s="8">
        <v>19.709999999999994</v>
      </c>
      <c r="J1005" s="8">
        <v>11.569999999999999</v>
      </c>
      <c r="K1005" s="8">
        <v>10.352317880794702</v>
      </c>
      <c r="L1005" s="8">
        <v>8.90111111111111</v>
      </c>
      <c r="M1005" s="8">
        <v>13.399999999999997</v>
      </c>
      <c r="N1005" s="8">
        <v>74.65894039735097</v>
      </c>
      <c r="O1005" s="8">
        <v>81.97222222222221</v>
      </c>
      <c r="P1005" s="8">
        <v>74.83999999999999</v>
      </c>
      <c r="Q1005" s="8">
        <v>5.711920529801325</v>
      </c>
      <c r="R1005" s="8">
        <v>7.783333333333333</v>
      </c>
      <c r="S1005" s="8">
        <v>0.0</v>
      </c>
      <c r="T1005" s="8">
        <v>15.35960264900661</v>
      </c>
      <c r="U1005" s="8">
        <v>13.098888888888892</v>
      </c>
      <c r="V1005" s="8">
        <v>15.569999999999999</v>
      </c>
      <c r="W1005" s="8">
        <v>381.9933774834437</v>
      </c>
      <c r="X1005" s="8">
        <v>457.24444444444447</v>
      </c>
      <c r="Y1005" s="8">
        <v>181.5</v>
      </c>
      <c r="Z1005" s="8">
        <v>1.98</v>
      </c>
      <c r="AA1005" s="8">
        <v>31.0</v>
      </c>
      <c r="AB1005" s="8">
        <v>22.0</v>
      </c>
      <c r="AC1005" s="8">
        <v>14.0</v>
      </c>
      <c r="AD1005" s="8">
        <v>52.0</v>
      </c>
      <c r="AE1005" s="8">
        <v>0.0</v>
      </c>
      <c r="AF1005" s="8">
        <v>91.0</v>
      </c>
      <c r="AG1005" s="8">
        <v>20.0</v>
      </c>
      <c r="AH1005" s="8">
        <v>36988.57345173644</v>
      </c>
      <c r="AI1005" s="8">
        <v>63715.0</v>
      </c>
      <c r="AJ1005" s="8">
        <f t="shared" ref="AJ1005:AJ1065" si="31">AK1005*0.959</f>
        <v>146226977.4</v>
      </c>
      <c r="AK1005" s="9">
        <v>1.524786E8</v>
      </c>
    </row>
    <row r="1006" ht="16.5" customHeight="1">
      <c r="A1006" s="4">
        <v>44836.0</v>
      </c>
      <c r="B1006" s="5">
        <v>22.463576158940384</v>
      </c>
      <c r="C1006" s="5">
        <v>23.436666666666675</v>
      </c>
      <c r="D1006" s="5">
        <v>17.6</v>
      </c>
      <c r="E1006" s="5">
        <v>28.010596026490056</v>
      </c>
      <c r="F1006" s="5">
        <v>28.54333333333332</v>
      </c>
      <c r="G1006" s="5">
        <v>25.439999999999998</v>
      </c>
      <c r="H1006" s="5">
        <v>17.66158940397351</v>
      </c>
      <c r="I1006" s="5">
        <v>19.551111111111105</v>
      </c>
      <c r="J1006" s="5">
        <v>11.6</v>
      </c>
      <c r="K1006" s="5">
        <v>10.349006622516557</v>
      </c>
      <c r="L1006" s="5">
        <v>8.992222222222221</v>
      </c>
      <c r="M1006" s="5">
        <v>13.84</v>
      </c>
      <c r="N1006" s="5">
        <v>74.69470198675494</v>
      </c>
      <c r="O1006" s="5">
        <v>81.93444444444442</v>
      </c>
      <c r="P1006" s="5">
        <v>73.96</v>
      </c>
      <c r="Q1006" s="5">
        <v>5.711920529801325</v>
      </c>
      <c r="R1006" s="5">
        <v>7.783333333333333</v>
      </c>
      <c r="S1006" s="5">
        <v>0.0</v>
      </c>
      <c r="T1006" s="5">
        <v>15.299337748344364</v>
      </c>
      <c r="U1006" s="5">
        <v>12.990000000000002</v>
      </c>
      <c r="V1006" s="5">
        <v>15.190000000000001</v>
      </c>
      <c r="W1006" s="5">
        <v>382.4039735099338</v>
      </c>
      <c r="X1006" s="5">
        <v>457.93333333333334</v>
      </c>
      <c r="Y1006" s="5">
        <v>158.2</v>
      </c>
      <c r="Z1006" s="5">
        <v>0.0</v>
      </c>
      <c r="AA1006" s="5"/>
      <c r="AB1006" s="5"/>
      <c r="AC1006" s="5"/>
      <c r="AD1006" s="5"/>
      <c r="AE1006" s="5"/>
      <c r="AF1006" s="5"/>
      <c r="AG1006" s="5"/>
      <c r="AH1006" s="5">
        <v>0.0</v>
      </c>
      <c r="AI1006" s="5">
        <v>0.0</v>
      </c>
      <c r="AJ1006" s="5">
        <f t="shared" si="31"/>
        <v>0</v>
      </c>
      <c r="AK1006" s="6">
        <v>0.0</v>
      </c>
    </row>
    <row r="1007" ht="16.5" customHeight="1">
      <c r="A1007" s="7">
        <v>44837.0</v>
      </c>
      <c r="B1007" s="8">
        <v>22.46821192052979</v>
      </c>
      <c r="C1007" s="8">
        <v>23.32000000000001</v>
      </c>
      <c r="D1007" s="8">
        <v>17.71</v>
      </c>
      <c r="E1007" s="8">
        <v>27.998013245033107</v>
      </c>
      <c r="F1007" s="8">
        <v>28.425555555555544</v>
      </c>
      <c r="G1007" s="8">
        <v>25.439999999999998</v>
      </c>
      <c r="H1007" s="8">
        <v>17.69403973509934</v>
      </c>
      <c r="I1007" s="8">
        <v>19.422222222222217</v>
      </c>
      <c r="J1007" s="8">
        <v>11.86</v>
      </c>
      <c r="K1007" s="8">
        <v>10.303973509933776</v>
      </c>
      <c r="L1007" s="8">
        <v>9.003333333333332</v>
      </c>
      <c r="M1007" s="8">
        <v>13.580000000000002</v>
      </c>
      <c r="N1007" s="8">
        <v>74.9119205298013</v>
      </c>
      <c r="O1007" s="8">
        <v>81.99555555555554</v>
      </c>
      <c r="P1007" s="8">
        <v>74.46</v>
      </c>
      <c r="Q1007" s="8">
        <v>5.73841059602649</v>
      </c>
      <c r="R1007" s="8">
        <v>7.8277777777777775</v>
      </c>
      <c r="S1007" s="8">
        <v>0.4</v>
      </c>
      <c r="T1007" s="8">
        <v>15.182119205298008</v>
      </c>
      <c r="U1007" s="8">
        <v>12.805555555555559</v>
      </c>
      <c r="V1007" s="8">
        <v>14.11</v>
      </c>
      <c r="W1007" s="8">
        <v>384.74834437086093</v>
      </c>
      <c r="X1007" s="8">
        <v>461.77777777777777</v>
      </c>
      <c r="Y1007" s="8">
        <v>189.3</v>
      </c>
      <c r="Z1007" s="8">
        <v>1.89</v>
      </c>
      <c r="AA1007" s="8">
        <v>57.0</v>
      </c>
      <c r="AB1007" s="8">
        <v>32.0</v>
      </c>
      <c r="AC1007" s="8">
        <v>16.0</v>
      </c>
      <c r="AD1007" s="8">
        <v>64.0</v>
      </c>
      <c r="AE1007" s="8">
        <v>0.0</v>
      </c>
      <c r="AF1007" s="8">
        <v>145.0</v>
      </c>
      <c r="AG1007" s="8">
        <v>16.0</v>
      </c>
      <c r="AH1007" s="8">
        <v>38274.85256353435</v>
      </c>
      <c r="AI1007" s="8">
        <v>154515.0</v>
      </c>
      <c r="AJ1007" s="8">
        <f t="shared" si="31"/>
        <v>409792208</v>
      </c>
      <c r="AK1007" s="9">
        <v>4.27312E8</v>
      </c>
    </row>
    <row r="1008" ht="16.5" customHeight="1">
      <c r="A1008" s="4">
        <v>44838.0</v>
      </c>
      <c r="B1008" s="5">
        <v>22.47350993377482</v>
      </c>
      <c r="C1008" s="5">
        <v>23.225555555555562</v>
      </c>
      <c r="D1008" s="5">
        <v>17.840000000000003</v>
      </c>
      <c r="E1008" s="5">
        <v>27.969536423841053</v>
      </c>
      <c r="F1008" s="5">
        <v>28.303333333333317</v>
      </c>
      <c r="G1008" s="5">
        <v>25.11</v>
      </c>
      <c r="H1008" s="5">
        <v>17.748344370860934</v>
      </c>
      <c r="I1008" s="5">
        <v>19.35555555555555</v>
      </c>
      <c r="J1008" s="5">
        <v>12.26</v>
      </c>
      <c r="K1008" s="5">
        <v>10.221192052980134</v>
      </c>
      <c r="L1008" s="5">
        <v>8.947777777777777</v>
      </c>
      <c r="M1008" s="5">
        <v>12.85</v>
      </c>
      <c r="N1008" s="5">
        <v>75.21324503311256</v>
      </c>
      <c r="O1008" s="5">
        <v>82.1922222222222</v>
      </c>
      <c r="P1008" s="5">
        <v>76.94</v>
      </c>
      <c r="Q1008" s="5">
        <v>5.78476821192053</v>
      </c>
      <c r="R1008" s="5">
        <v>7.85</v>
      </c>
      <c r="S1008" s="5">
        <v>1.1</v>
      </c>
      <c r="T1008" s="5">
        <v>15.041059602649</v>
      </c>
      <c r="U1008" s="5">
        <v>12.606666666666671</v>
      </c>
      <c r="V1008" s="5">
        <v>12.979999999999999</v>
      </c>
      <c r="W1008" s="5">
        <v>394.21854304635764</v>
      </c>
      <c r="X1008" s="5">
        <v>475.6666666666667</v>
      </c>
      <c r="Y1008" s="5">
        <v>328.2</v>
      </c>
      <c r="Z1008" s="5">
        <v>2.02</v>
      </c>
      <c r="AA1008" s="5">
        <v>32.0</v>
      </c>
      <c r="AB1008" s="5">
        <v>20.0</v>
      </c>
      <c r="AC1008" s="5">
        <v>13.0</v>
      </c>
      <c r="AD1008" s="5">
        <v>44.0</v>
      </c>
      <c r="AE1008" s="5">
        <v>0.0</v>
      </c>
      <c r="AF1008" s="5">
        <v>91.0</v>
      </c>
      <c r="AG1008" s="5">
        <v>12.0</v>
      </c>
      <c r="AH1008" s="5">
        <v>42235.08279518918</v>
      </c>
      <c r="AI1008" s="5">
        <v>104150.0</v>
      </c>
      <c r="AJ1008" s="5">
        <f t="shared" si="31"/>
        <v>286728053.5</v>
      </c>
      <c r="AK1008" s="6">
        <v>2.989865E8</v>
      </c>
    </row>
    <row r="1009" ht="16.5" customHeight="1">
      <c r="A1009" s="7">
        <v>44839.0</v>
      </c>
      <c r="B1009" s="8">
        <v>22.478807947019853</v>
      </c>
      <c r="C1009" s="8">
        <v>23.140000000000004</v>
      </c>
      <c r="D1009" s="8">
        <v>18.08</v>
      </c>
      <c r="E1009" s="8">
        <v>27.95298013245032</v>
      </c>
      <c r="F1009" s="8">
        <v>28.216666666666647</v>
      </c>
      <c r="G1009" s="8">
        <v>25.27</v>
      </c>
      <c r="H1009" s="8">
        <v>17.77549668874173</v>
      </c>
      <c r="I1009" s="8">
        <v>19.242222222222217</v>
      </c>
      <c r="J1009" s="8">
        <v>12.279999999999998</v>
      </c>
      <c r="K1009" s="8">
        <v>10.17748344370861</v>
      </c>
      <c r="L1009" s="8">
        <v>8.974444444444444</v>
      </c>
      <c r="M1009" s="8">
        <v>12.99</v>
      </c>
      <c r="N1009" s="8">
        <v>75.43245033112579</v>
      </c>
      <c r="O1009" s="8">
        <v>82.29333333333332</v>
      </c>
      <c r="P1009" s="8">
        <v>80.25</v>
      </c>
      <c r="Q1009" s="8">
        <v>6.079470198675497</v>
      </c>
      <c r="R1009" s="8">
        <v>8.322222222222223</v>
      </c>
      <c r="S1009" s="8">
        <v>5.55</v>
      </c>
      <c r="T1009" s="8">
        <v>14.90331125827814</v>
      </c>
      <c r="U1009" s="8">
        <v>12.47666666666667</v>
      </c>
      <c r="V1009" s="8">
        <v>11.43</v>
      </c>
      <c r="W1009" s="8">
        <v>403.66887417218544</v>
      </c>
      <c r="X1009" s="8">
        <v>483.4222222222222</v>
      </c>
      <c r="Y1009" s="8">
        <v>470.9</v>
      </c>
      <c r="Z1009" s="8">
        <v>2.52</v>
      </c>
      <c r="AA1009" s="8">
        <v>66.0</v>
      </c>
      <c r="AB1009" s="8">
        <v>34.0</v>
      </c>
      <c r="AC1009" s="8">
        <v>12.0</v>
      </c>
      <c r="AD1009" s="8">
        <v>36.0</v>
      </c>
      <c r="AE1009" s="8">
        <v>0.0</v>
      </c>
      <c r="AF1009" s="8">
        <v>126.0</v>
      </c>
      <c r="AG1009" s="8">
        <v>13.0</v>
      </c>
      <c r="AH1009" s="8">
        <v>36078.12359485144</v>
      </c>
      <c r="AI1009" s="8">
        <v>97564.0</v>
      </c>
      <c r="AJ1009" s="8">
        <f t="shared" si="31"/>
        <v>299184792.2</v>
      </c>
      <c r="AK1009" s="9">
        <v>3.119758E8</v>
      </c>
    </row>
    <row r="1010" ht="16.5" customHeight="1">
      <c r="A1010" s="4">
        <v>44840.0</v>
      </c>
      <c r="B1010" s="5">
        <v>22.458278145695353</v>
      </c>
      <c r="C1010" s="5">
        <v>23.008888888888897</v>
      </c>
      <c r="D1010" s="5">
        <v>17.9</v>
      </c>
      <c r="E1010" s="5">
        <v>27.920529801324502</v>
      </c>
      <c r="F1010" s="5">
        <v>28.07222222222221</v>
      </c>
      <c r="G1010" s="5">
        <v>24.89</v>
      </c>
      <c r="H1010" s="5">
        <v>17.78741721854305</v>
      </c>
      <c r="I1010" s="5">
        <v>19.11333333333333</v>
      </c>
      <c r="J1010" s="5">
        <v>12.309999999999999</v>
      </c>
      <c r="K1010" s="5">
        <v>10.133112582781456</v>
      </c>
      <c r="L1010" s="5">
        <v>8.95888888888889</v>
      </c>
      <c r="M1010" s="5">
        <v>12.580000000000002</v>
      </c>
      <c r="N1010" s="5">
        <v>75.5867549668874</v>
      </c>
      <c r="O1010" s="5">
        <v>82.22888888888886</v>
      </c>
      <c r="P1010" s="5">
        <v>81.08000000000001</v>
      </c>
      <c r="Q1010" s="5">
        <v>6.079470198675497</v>
      </c>
      <c r="R1010" s="5">
        <v>8.15</v>
      </c>
      <c r="S1010" s="5">
        <v>5.55</v>
      </c>
      <c r="T1010" s="5">
        <v>14.84900662251655</v>
      </c>
      <c r="U1010" s="5">
        <v>12.464444444444446</v>
      </c>
      <c r="V1010" s="5">
        <v>11.22</v>
      </c>
      <c r="W1010" s="5">
        <v>409.05960264900665</v>
      </c>
      <c r="X1010" s="5">
        <v>479.3</v>
      </c>
      <c r="Y1010" s="5">
        <v>552.1</v>
      </c>
      <c r="Z1010" s="5">
        <v>1.84</v>
      </c>
      <c r="AA1010" s="5">
        <v>36.0</v>
      </c>
      <c r="AB1010" s="5">
        <v>20.0</v>
      </c>
      <c r="AC1010" s="5">
        <v>13.0</v>
      </c>
      <c r="AD1010" s="5">
        <v>43.0</v>
      </c>
      <c r="AE1010" s="5">
        <v>2.0</v>
      </c>
      <c r="AF1010" s="5">
        <v>96.0</v>
      </c>
      <c r="AG1010" s="5">
        <v>9.0</v>
      </c>
      <c r="AH1010" s="5">
        <v>45987.69908499023</v>
      </c>
      <c r="AI1010" s="5">
        <v>109195.0</v>
      </c>
      <c r="AJ1010" s="5">
        <f t="shared" si="31"/>
        <v>333400281.9</v>
      </c>
      <c r="AK1010" s="6">
        <v>3.476541E8</v>
      </c>
    </row>
    <row r="1011" ht="16.5" customHeight="1">
      <c r="A1011" s="7">
        <v>44841.0</v>
      </c>
      <c r="B1011" s="8">
        <v>22.47417218543045</v>
      </c>
      <c r="C1011" s="8">
        <v>22.88333333333334</v>
      </c>
      <c r="D1011" s="8">
        <v>17.749999999999996</v>
      </c>
      <c r="E1011" s="8">
        <v>27.932450331125825</v>
      </c>
      <c r="F1011" s="8">
        <v>27.951111111111096</v>
      </c>
      <c r="G1011" s="8">
        <v>24.47</v>
      </c>
      <c r="H1011" s="8">
        <v>17.822516556291394</v>
      </c>
      <c r="I1011" s="8">
        <v>18.979999999999997</v>
      </c>
      <c r="J1011" s="8">
        <v>12.39</v>
      </c>
      <c r="K1011" s="8">
        <v>10.109933774834436</v>
      </c>
      <c r="L1011" s="8">
        <v>8.971111111111112</v>
      </c>
      <c r="M1011" s="8">
        <v>12.079999999999998</v>
      </c>
      <c r="N1011" s="8">
        <v>75.7278145695364</v>
      </c>
      <c r="O1011" s="8">
        <v>82.23999999999998</v>
      </c>
      <c r="P1011" s="8">
        <v>81.46000000000001</v>
      </c>
      <c r="Q1011" s="8">
        <v>6.082781456953643</v>
      </c>
      <c r="R1011" s="8">
        <v>8.11111111111111</v>
      </c>
      <c r="S1011" s="8">
        <v>5.6</v>
      </c>
      <c r="T1011" s="8">
        <v>14.811258278145687</v>
      </c>
      <c r="U1011" s="8">
        <v>12.372222222222225</v>
      </c>
      <c r="V1011" s="8">
        <v>10.8</v>
      </c>
      <c r="W1011" s="8">
        <v>410.21854304635764</v>
      </c>
      <c r="X1011" s="8">
        <v>474.77777777777777</v>
      </c>
      <c r="Y1011" s="8">
        <v>579.2</v>
      </c>
      <c r="Z1011" s="8">
        <v>2.1</v>
      </c>
      <c r="AA1011" s="8">
        <v>52.0</v>
      </c>
      <c r="AB1011" s="8">
        <v>29.0</v>
      </c>
      <c r="AC1011" s="8">
        <v>11.0</v>
      </c>
      <c r="AD1011" s="8">
        <v>34.0</v>
      </c>
      <c r="AE1011" s="8">
        <v>2.0</v>
      </c>
      <c r="AF1011" s="8">
        <v>107.0</v>
      </c>
      <c r="AG1011" s="8">
        <v>9.0</v>
      </c>
      <c r="AH1011" s="8">
        <v>40847.42338093864</v>
      </c>
      <c r="AI1011" s="8">
        <v>134292.0</v>
      </c>
      <c r="AJ1011" s="8">
        <f t="shared" si="31"/>
        <v>453246703.7</v>
      </c>
      <c r="AK1011" s="9">
        <v>4.726243E8</v>
      </c>
    </row>
    <row r="1012" ht="16.5" customHeight="1">
      <c r="A1012" s="4">
        <v>44842.0</v>
      </c>
      <c r="B1012" s="5">
        <v>22.471523178807935</v>
      </c>
      <c r="C1012" s="5">
        <v>22.737777777777783</v>
      </c>
      <c r="D1012" s="5">
        <v>17.4</v>
      </c>
      <c r="E1012" s="5">
        <v>27.893377483443707</v>
      </c>
      <c r="F1012" s="5">
        <v>27.782222222222202</v>
      </c>
      <c r="G1012" s="5">
        <v>23.6</v>
      </c>
      <c r="H1012" s="5">
        <v>17.82582781456954</v>
      </c>
      <c r="I1012" s="5">
        <v>18.82666666666666</v>
      </c>
      <c r="J1012" s="5">
        <v>12.19</v>
      </c>
      <c r="K1012" s="5">
        <v>10.067549668874172</v>
      </c>
      <c r="L1012" s="5">
        <v>8.955555555555557</v>
      </c>
      <c r="M1012" s="5">
        <v>11.41</v>
      </c>
      <c r="N1012" s="5">
        <v>75.8933774834437</v>
      </c>
      <c r="O1012" s="5">
        <v>82.30999999999997</v>
      </c>
      <c r="P1012" s="5">
        <v>81.87</v>
      </c>
      <c r="Q1012" s="5">
        <v>6.0927152317880795</v>
      </c>
      <c r="R1012" s="5">
        <v>8.13888888888889</v>
      </c>
      <c r="S1012" s="5">
        <v>5.85</v>
      </c>
      <c r="T1012" s="5">
        <v>14.694701986754959</v>
      </c>
      <c r="U1012" s="5">
        <v>12.232222222222223</v>
      </c>
      <c r="V1012" s="5">
        <v>9.79</v>
      </c>
      <c r="W1012" s="5">
        <v>410.18543046357615</v>
      </c>
      <c r="X1012" s="5">
        <v>481.5777777777778</v>
      </c>
      <c r="Y1012" s="5">
        <v>628.6</v>
      </c>
      <c r="Z1012" s="5">
        <v>1.73</v>
      </c>
      <c r="AA1012" s="5">
        <v>14.0</v>
      </c>
      <c r="AB1012" s="5">
        <v>16.0</v>
      </c>
      <c r="AC1012" s="5">
        <v>9.0</v>
      </c>
      <c r="AD1012" s="5">
        <v>27.0</v>
      </c>
      <c r="AE1012" s="5">
        <v>0.0</v>
      </c>
      <c r="AF1012" s="5">
        <v>59.0</v>
      </c>
      <c r="AG1012" s="5">
        <v>0.0</v>
      </c>
      <c r="AH1012" s="5">
        <v>52281.01498414105</v>
      </c>
      <c r="AI1012" s="5">
        <v>45500.0</v>
      </c>
      <c r="AJ1012" s="5">
        <f t="shared" si="31"/>
        <v>138197270.4</v>
      </c>
      <c r="AK1012" s="6">
        <v>1.441056E8</v>
      </c>
    </row>
    <row r="1013" ht="16.5" customHeight="1">
      <c r="A1013" s="7">
        <v>44843.0</v>
      </c>
      <c r="B1013" s="8">
        <v>22.457615894039726</v>
      </c>
      <c r="C1013" s="8">
        <v>22.57666666666667</v>
      </c>
      <c r="D1013" s="8">
        <v>16.939999999999998</v>
      </c>
      <c r="E1013" s="8">
        <v>27.8635761589404</v>
      </c>
      <c r="F1013" s="8">
        <v>27.614444444444427</v>
      </c>
      <c r="G1013" s="8">
        <v>22.98</v>
      </c>
      <c r="H1013" s="8">
        <v>17.83245033112583</v>
      </c>
      <c r="I1013" s="8">
        <v>18.652222222222218</v>
      </c>
      <c r="J1013" s="8">
        <v>11.77</v>
      </c>
      <c r="K1013" s="8">
        <v>10.03112582781457</v>
      </c>
      <c r="L1013" s="8">
        <v>8.962222222222223</v>
      </c>
      <c r="M1013" s="8">
        <v>11.209999999999999</v>
      </c>
      <c r="N1013" s="8">
        <v>76.10529801324502</v>
      </c>
      <c r="O1013" s="8">
        <v>82.29555555555554</v>
      </c>
      <c r="P1013" s="8">
        <v>81.36</v>
      </c>
      <c r="Q1013" s="8">
        <v>6.0927152317880795</v>
      </c>
      <c r="R1013" s="8">
        <v>8.083333333333334</v>
      </c>
      <c r="S1013" s="8">
        <v>5.85</v>
      </c>
      <c r="T1013" s="8">
        <v>14.631125827814564</v>
      </c>
      <c r="U1013" s="8">
        <v>12.172222222222224</v>
      </c>
      <c r="V1013" s="8">
        <v>9.86</v>
      </c>
      <c r="W1013" s="8">
        <v>414.6754966887417</v>
      </c>
      <c r="X1013" s="8">
        <v>487.0111111111111</v>
      </c>
      <c r="Y1013" s="8">
        <v>652.4</v>
      </c>
      <c r="Z1013" s="8">
        <v>0.0</v>
      </c>
      <c r="AA1013" s="8"/>
      <c r="AB1013" s="8"/>
      <c r="AC1013" s="8"/>
      <c r="AD1013" s="8"/>
      <c r="AE1013" s="8"/>
      <c r="AF1013" s="8"/>
      <c r="AG1013" s="8"/>
      <c r="AH1013" s="8">
        <v>0.0</v>
      </c>
      <c r="AI1013" s="8">
        <v>0.0</v>
      </c>
      <c r="AJ1013" s="8">
        <f t="shared" si="31"/>
        <v>0</v>
      </c>
      <c r="AK1013" s="9">
        <v>0.0</v>
      </c>
    </row>
    <row r="1014" ht="16.5" customHeight="1">
      <c r="A1014" s="4">
        <v>44844.0</v>
      </c>
      <c r="B1014" s="5">
        <v>22.425165562913897</v>
      </c>
      <c r="C1014" s="5">
        <v>22.450000000000006</v>
      </c>
      <c r="D1014" s="5">
        <v>16.49</v>
      </c>
      <c r="E1014" s="5">
        <v>27.801324503311253</v>
      </c>
      <c r="F1014" s="5">
        <v>27.491111111111096</v>
      </c>
      <c r="G1014" s="5">
        <v>21.979999999999997</v>
      </c>
      <c r="H1014" s="5">
        <v>17.83907284768212</v>
      </c>
      <c r="I1014" s="5">
        <v>18.511111111111106</v>
      </c>
      <c r="J1014" s="5">
        <v>11.719999999999999</v>
      </c>
      <c r="K1014" s="5">
        <v>9.96225165562914</v>
      </c>
      <c r="L1014" s="5">
        <v>8.980000000000002</v>
      </c>
      <c r="M1014" s="5">
        <v>10.260000000000002</v>
      </c>
      <c r="N1014" s="5">
        <v>76.32847682119203</v>
      </c>
      <c r="O1014" s="5">
        <v>82.2411111111111</v>
      </c>
      <c r="P1014" s="5">
        <v>81.52000000000001</v>
      </c>
      <c r="Q1014" s="5">
        <v>6.135761589403973</v>
      </c>
      <c r="R1014" s="5">
        <v>8.0</v>
      </c>
      <c r="S1014" s="5">
        <v>6.5</v>
      </c>
      <c r="T1014" s="5">
        <v>14.530463576158937</v>
      </c>
      <c r="U1014" s="5">
        <v>12.156666666666668</v>
      </c>
      <c r="V1014" s="5">
        <v>8.58</v>
      </c>
      <c r="W1014" s="5">
        <v>419.7549668874172</v>
      </c>
      <c r="X1014" s="5">
        <v>485.02222222222224</v>
      </c>
      <c r="Y1014" s="5">
        <v>697.9</v>
      </c>
      <c r="Z1014" s="5">
        <v>1.92</v>
      </c>
      <c r="AA1014" s="5">
        <v>71.0</v>
      </c>
      <c r="AB1014" s="5">
        <v>27.0</v>
      </c>
      <c r="AC1014" s="5">
        <v>12.0</v>
      </c>
      <c r="AD1014" s="5">
        <v>50.0</v>
      </c>
      <c r="AE1014" s="5">
        <v>3.0</v>
      </c>
      <c r="AF1014" s="5">
        <v>122.0</v>
      </c>
      <c r="AG1014" s="5">
        <v>15.0</v>
      </c>
      <c r="AH1014" s="5">
        <v>46872.6134398458</v>
      </c>
      <c r="AI1014" s="5">
        <v>175675.0</v>
      </c>
      <c r="AJ1014" s="5">
        <f t="shared" si="31"/>
        <v>592065310.2</v>
      </c>
      <c r="AK1014" s="6">
        <v>6.173778E8</v>
      </c>
    </row>
    <row r="1015" ht="16.5" customHeight="1">
      <c r="A1015" s="7">
        <v>44845.0</v>
      </c>
      <c r="B1015" s="8">
        <v>22.36225165562913</v>
      </c>
      <c r="C1015" s="8">
        <v>22.28333333333334</v>
      </c>
      <c r="D1015" s="8">
        <v>15.7</v>
      </c>
      <c r="E1015" s="8">
        <v>27.716556291390727</v>
      </c>
      <c r="F1015" s="8">
        <v>27.30888888888887</v>
      </c>
      <c r="G1015" s="8">
        <v>20.529999999999994</v>
      </c>
      <c r="H1015" s="8">
        <v>17.79271523178808</v>
      </c>
      <c r="I1015" s="8">
        <v>18.341111111111108</v>
      </c>
      <c r="J1015" s="8">
        <v>11.33</v>
      </c>
      <c r="K1015" s="8">
        <v>9.92384105960265</v>
      </c>
      <c r="L1015" s="8">
        <v>8.96777777777778</v>
      </c>
      <c r="M1015" s="8">
        <v>9.2</v>
      </c>
      <c r="N1015" s="8">
        <v>76.3596026490066</v>
      </c>
      <c r="O1015" s="8">
        <v>82.08666666666664</v>
      </c>
      <c r="P1015" s="8">
        <v>81.09</v>
      </c>
      <c r="Q1015" s="8">
        <v>6.185430463576159</v>
      </c>
      <c r="R1015" s="8">
        <v>8.083333333333334</v>
      </c>
      <c r="S1015" s="8">
        <v>7.25</v>
      </c>
      <c r="T1015" s="8">
        <v>14.498675496688737</v>
      </c>
      <c r="U1015" s="8">
        <v>12.131111111111114</v>
      </c>
      <c r="V1015" s="8">
        <v>7.840000000000001</v>
      </c>
      <c r="W1015" s="8">
        <v>425.07284768211923</v>
      </c>
      <c r="X1015" s="8">
        <v>493.6666666666667</v>
      </c>
      <c r="Y1015" s="8">
        <v>721.8</v>
      </c>
      <c r="Z1015" s="8">
        <v>2.07</v>
      </c>
      <c r="AA1015" s="8">
        <v>46.0</v>
      </c>
      <c r="AB1015" s="8">
        <v>26.0</v>
      </c>
      <c r="AC1015" s="8">
        <v>15.0</v>
      </c>
      <c r="AD1015" s="8">
        <v>54.0</v>
      </c>
      <c r="AE1015" s="8">
        <v>1.0</v>
      </c>
      <c r="AF1015" s="8">
        <v>93.0</v>
      </c>
      <c r="AG1015" s="8">
        <v>30.0</v>
      </c>
      <c r="AH1015" s="8">
        <v>49091.44724383081</v>
      </c>
      <c r="AI1015" s="8">
        <v>146622.5</v>
      </c>
      <c r="AJ1015" s="8">
        <f t="shared" si="31"/>
        <v>480013065</v>
      </c>
      <c r="AK1015" s="9">
        <v>5.00535E8</v>
      </c>
    </row>
    <row r="1016" ht="16.5" customHeight="1">
      <c r="A1016" s="4">
        <v>44846.0</v>
      </c>
      <c r="B1016" s="5">
        <v>22.327152317880785</v>
      </c>
      <c r="C1016" s="5">
        <v>22.147777777777783</v>
      </c>
      <c r="D1016" s="5">
        <v>14.959999999999999</v>
      </c>
      <c r="E1016" s="5">
        <v>27.694701986754964</v>
      </c>
      <c r="F1016" s="5">
        <v>27.227777777777764</v>
      </c>
      <c r="G1016" s="5">
        <v>19.389999999999997</v>
      </c>
      <c r="H1016" s="5">
        <v>17.756953642384108</v>
      </c>
      <c r="I1016" s="5">
        <v>18.176666666666666</v>
      </c>
      <c r="J1016" s="5">
        <v>11.11</v>
      </c>
      <c r="K1016" s="5">
        <v>9.937748344370862</v>
      </c>
      <c r="L1016" s="5">
        <v>9.051111111111112</v>
      </c>
      <c r="M1016" s="5">
        <v>8.28</v>
      </c>
      <c r="N1016" s="5">
        <v>76.26026490066224</v>
      </c>
      <c r="O1016" s="5">
        <v>81.83111111111108</v>
      </c>
      <c r="P1016" s="5">
        <v>81.33</v>
      </c>
      <c r="Q1016" s="5">
        <v>6.175496688741722</v>
      </c>
      <c r="R1016" s="5">
        <v>7.205555555555556</v>
      </c>
      <c r="S1016" s="5">
        <v>7.25</v>
      </c>
      <c r="T1016" s="5">
        <v>14.569536423841056</v>
      </c>
      <c r="U1016" s="5">
        <v>12.294444444444448</v>
      </c>
      <c r="V1016" s="5">
        <v>8.08</v>
      </c>
      <c r="W1016" s="5">
        <v>421.6622516556291</v>
      </c>
      <c r="X1016" s="5">
        <v>485.44444444444446</v>
      </c>
      <c r="Y1016" s="5">
        <v>719.8</v>
      </c>
      <c r="Z1016" s="5">
        <v>1.98</v>
      </c>
      <c r="AA1016" s="5">
        <v>46.0</v>
      </c>
      <c r="AB1016" s="5">
        <v>31.0</v>
      </c>
      <c r="AC1016" s="5">
        <v>16.0</v>
      </c>
      <c r="AD1016" s="5">
        <v>53.0</v>
      </c>
      <c r="AE1016" s="5">
        <v>2.0</v>
      </c>
      <c r="AF1016" s="5">
        <v>82.0</v>
      </c>
      <c r="AG1016" s="5">
        <v>30.0</v>
      </c>
      <c r="AH1016" s="5">
        <v>42802.44045408863</v>
      </c>
      <c r="AI1016" s="5">
        <v>144409.0</v>
      </c>
      <c r="AJ1016" s="5">
        <f t="shared" si="31"/>
        <v>462342531</v>
      </c>
      <c r="AK1016" s="6">
        <v>4.82109E8</v>
      </c>
    </row>
    <row r="1017" ht="16.5" customHeight="1">
      <c r="A1017" s="7">
        <v>44847.0</v>
      </c>
      <c r="B1017" s="8">
        <v>22.30198675496688</v>
      </c>
      <c r="C1017" s="8">
        <v>22.008888888888894</v>
      </c>
      <c r="D1017" s="8">
        <v>14.38</v>
      </c>
      <c r="E1017" s="8">
        <v>27.692052980132445</v>
      </c>
      <c r="F1017" s="8">
        <v>27.134444444444433</v>
      </c>
      <c r="G1017" s="8">
        <v>19.029999999999998</v>
      </c>
      <c r="H1017" s="8">
        <v>17.725165562913908</v>
      </c>
      <c r="I1017" s="8">
        <v>17.974444444444444</v>
      </c>
      <c r="J1017" s="8">
        <v>10.34</v>
      </c>
      <c r="K1017" s="8">
        <v>9.966887417218542</v>
      </c>
      <c r="L1017" s="8">
        <v>9.160000000000002</v>
      </c>
      <c r="M1017" s="8">
        <v>8.69</v>
      </c>
      <c r="N1017" s="8">
        <v>76.46423841059601</v>
      </c>
      <c r="O1017" s="8">
        <v>81.70777777777775</v>
      </c>
      <c r="P1017" s="8">
        <v>81.19</v>
      </c>
      <c r="Q1017" s="8">
        <v>6.175496688741722</v>
      </c>
      <c r="R1017" s="8">
        <v>7.2</v>
      </c>
      <c r="S1017" s="8">
        <v>6.85</v>
      </c>
      <c r="T1017" s="8">
        <v>14.50596026490066</v>
      </c>
      <c r="U1017" s="8">
        <v>12.343333333333334</v>
      </c>
      <c r="V1017" s="8">
        <v>9.07</v>
      </c>
      <c r="W1017" s="8">
        <v>418.41059602649005</v>
      </c>
      <c r="X1017" s="8">
        <v>476.52222222222224</v>
      </c>
      <c r="Y1017" s="8">
        <v>686.6</v>
      </c>
      <c r="Z1017" s="8">
        <v>1.85</v>
      </c>
      <c r="AA1017" s="8">
        <v>57.0</v>
      </c>
      <c r="AB1017" s="8">
        <v>31.0</v>
      </c>
      <c r="AC1017" s="8">
        <v>18.0</v>
      </c>
      <c r="AD1017" s="8">
        <v>58.0</v>
      </c>
      <c r="AE1017" s="8">
        <v>0.0</v>
      </c>
      <c r="AF1017" s="8">
        <v>98.0</v>
      </c>
      <c r="AG1017" s="8">
        <v>49.0</v>
      </c>
      <c r="AH1017" s="8">
        <v>44814.73132126595</v>
      </c>
      <c r="AI1017" s="8">
        <v>146935.0</v>
      </c>
      <c r="AJ1017" s="8">
        <f t="shared" si="31"/>
        <v>449143430.4</v>
      </c>
      <c r="AK1017" s="9">
        <v>4.683456E8</v>
      </c>
    </row>
    <row r="1018" ht="16.5" customHeight="1">
      <c r="A1018" s="4">
        <v>44848.0</v>
      </c>
      <c r="B1018" s="5">
        <v>22.29470198675496</v>
      </c>
      <c r="C1018" s="5">
        <v>21.887777777777785</v>
      </c>
      <c r="D1018" s="5">
        <v>13.88</v>
      </c>
      <c r="E1018" s="5">
        <v>27.698675496688743</v>
      </c>
      <c r="F1018" s="5">
        <v>27.033333333333317</v>
      </c>
      <c r="G1018" s="5">
        <v>18.91</v>
      </c>
      <c r="H1018" s="5">
        <v>17.72516556291391</v>
      </c>
      <c r="I1018" s="5">
        <v>17.84222222222222</v>
      </c>
      <c r="J1018" s="5">
        <v>9.43</v>
      </c>
      <c r="K1018" s="5">
        <v>9.973509933774832</v>
      </c>
      <c r="L1018" s="5">
        <v>9.19111111111111</v>
      </c>
      <c r="M1018" s="5">
        <v>9.48</v>
      </c>
      <c r="N1018" s="5">
        <v>76.72384105960263</v>
      </c>
      <c r="O1018" s="5">
        <v>81.76777777777774</v>
      </c>
      <c r="P1018" s="5">
        <v>79.44000000000001</v>
      </c>
      <c r="Q1018" s="5">
        <v>6.175496688741722</v>
      </c>
      <c r="R1018" s="5">
        <v>7.2</v>
      </c>
      <c r="S1018" s="5">
        <v>6.15</v>
      </c>
      <c r="T1018" s="5">
        <v>14.441721854304635</v>
      </c>
      <c r="U1018" s="5">
        <v>12.250000000000002</v>
      </c>
      <c r="V1018" s="5">
        <v>10.4</v>
      </c>
      <c r="W1018" s="5">
        <v>418.41059602649005</v>
      </c>
      <c r="X1018" s="5">
        <v>476.52222222222224</v>
      </c>
      <c r="Y1018" s="5">
        <v>543.6</v>
      </c>
      <c r="Z1018" s="5">
        <v>1.96</v>
      </c>
      <c r="AA1018" s="5">
        <v>63.0</v>
      </c>
      <c r="AB1018" s="5">
        <v>37.0</v>
      </c>
      <c r="AC1018" s="5">
        <v>15.0</v>
      </c>
      <c r="AD1018" s="5">
        <v>58.0</v>
      </c>
      <c r="AE1018" s="5">
        <v>0.0</v>
      </c>
      <c r="AF1018" s="5">
        <v>103.0</v>
      </c>
      <c r="AG1018" s="5">
        <v>45.0</v>
      </c>
      <c r="AH1018" s="5">
        <v>44754.38722978296</v>
      </c>
      <c r="AI1018" s="5">
        <v>183430.0</v>
      </c>
      <c r="AJ1018" s="5">
        <f t="shared" si="31"/>
        <v>575156414</v>
      </c>
      <c r="AK1018" s="6">
        <v>5.99746E8</v>
      </c>
    </row>
    <row r="1019" ht="16.5" customHeight="1">
      <c r="A1019" s="7">
        <v>44849.0</v>
      </c>
      <c r="B1019" s="8">
        <v>22.27814569536423</v>
      </c>
      <c r="C1019" s="8">
        <v>21.780000000000005</v>
      </c>
      <c r="D1019" s="8">
        <v>13.319999999999999</v>
      </c>
      <c r="E1019" s="8">
        <v>27.6841059602649</v>
      </c>
      <c r="F1019" s="8">
        <v>26.9411111111111</v>
      </c>
      <c r="G1019" s="8">
        <v>18.610000000000003</v>
      </c>
      <c r="H1019" s="8">
        <v>17.72450331125828</v>
      </c>
      <c r="I1019" s="8">
        <v>17.713333333333335</v>
      </c>
      <c r="J1019" s="8">
        <v>8.860000000000003</v>
      </c>
      <c r="K1019" s="8">
        <v>9.95960264900662</v>
      </c>
      <c r="L1019" s="8">
        <v>9.227777777777778</v>
      </c>
      <c r="M1019" s="8">
        <v>9.75</v>
      </c>
      <c r="N1019" s="8">
        <v>77.04039735099337</v>
      </c>
      <c r="O1019" s="8">
        <v>81.79777777777775</v>
      </c>
      <c r="P1019" s="8">
        <v>78.71000000000001</v>
      </c>
      <c r="Q1019" s="8">
        <v>6.175496688741722</v>
      </c>
      <c r="R1019" s="8">
        <v>7.188888888888889</v>
      </c>
      <c r="S1019" s="8">
        <v>1.7</v>
      </c>
      <c r="T1019" s="8">
        <v>14.352980132450327</v>
      </c>
      <c r="U1019" s="8">
        <v>12.225555555555557</v>
      </c>
      <c r="V1019" s="8">
        <v>11.28</v>
      </c>
      <c r="W1019" s="8">
        <v>420.4370860927152</v>
      </c>
      <c r="X1019" s="8">
        <v>475.5777777777778</v>
      </c>
      <c r="Y1019" s="8">
        <v>431.5</v>
      </c>
      <c r="Z1019" s="8">
        <v>1.72</v>
      </c>
      <c r="AA1019" s="8">
        <v>26.0</v>
      </c>
      <c r="AB1019" s="8">
        <v>21.0</v>
      </c>
      <c r="AC1019" s="8">
        <v>12.0</v>
      </c>
      <c r="AD1019" s="8">
        <v>37.0</v>
      </c>
      <c r="AE1019" s="8">
        <v>0.0</v>
      </c>
      <c r="AF1019" s="8">
        <v>46.0</v>
      </c>
      <c r="AG1019" s="8">
        <v>33.0</v>
      </c>
      <c r="AH1019" s="8">
        <v>42892.18994671401</v>
      </c>
      <c r="AI1019" s="8">
        <v>73610.0</v>
      </c>
      <c r="AJ1019" s="8">
        <f t="shared" si="31"/>
        <v>212987762.4</v>
      </c>
      <c r="AK1019" s="9">
        <v>2.220936E8</v>
      </c>
    </row>
    <row r="1020" ht="16.5" customHeight="1">
      <c r="A1020" s="4">
        <v>44850.0</v>
      </c>
      <c r="B1020" s="5">
        <v>22.278145695364227</v>
      </c>
      <c r="C1020" s="5">
        <v>21.70555555555556</v>
      </c>
      <c r="D1020" s="5">
        <v>13.540000000000001</v>
      </c>
      <c r="E1020" s="5">
        <v>27.664238410596028</v>
      </c>
      <c r="F1020" s="5">
        <v>26.88555555555555</v>
      </c>
      <c r="G1020" s="5">
        <v>19.130000000000003</v>
      </c>
      <c r="H1020" s="5">
        <v>17.73973509933775</v>
      </c>
      <c r="I1020" s="5">
        <v>17.62111111111111</v>
      </c>
      <c r="J1020" s="5">
        <v>8.670000000000002</v>
      </c>
      <c r="K1020" s="5">
        <v>9.924503311258276</v>
      </c>
      <c r="L1020" s="5">
        <v>9.264444444444445</v>
      </c>
      <c r="M1020" s="5">
        <v>10.459999999999999</v>
      </c>
      <c r="N1020" s="5">
        <v>77.20728476821192</v>
      </c>
      <c r="O1020" s="5">
        <v>81.78111111111107</v>
      </c>
      <c r="P1020" s="5">
        <v>78.39000000000001</v>
      </c>
      <c r="Q1020" s="5">
        <v>6.172185430463577</v>
      </c>
      <c r="R1020" s="5">
        <v>7.188888888888889</v>
      </c>
      <c r="S1020" s="5">
        <v>1.7</v>
      </c>
      <c r="T1020" s="5">
        <v>14.319867549668873</v>
      </c>
      <c r="U1020" s="5">
        <v>12.223333333333338</v>
      </c>
      <c r="V1020" s="5">
        <v>12.010000000000002</v>
      </c>
      <c r="W1020" s="5">
        <v>419.4569536423841</v>
      </c>
      <c r="X1020" s="5">
        <v>469.7888888888889</v>
      </c>
      <c r="Y1020" s="5">
        <v>353.7</v>
      </c>
      <c r="Z1020" s="5">
        <v>0.0</v>
      </c>
      <c r="AA1020" s="5"/>
      <c r="AB1020" s="5"/>
      <c r="AC1020" s="5"/>
      <c r="AD1020" s="5"/>
      <c r="AE1020" s="5"/>
      <c r="AF1020" s="5"/>
      <c r="AG1020" s="5"/>
      <c r="AH1020" s="5">
        <v>0.0</v>
      </c>
      <c r="AI1020" s="5">
        <v>0.0</v>
      </c>
      <c r="AJ1020" s="5">
        <f t="shared" si="31"/>
        <v>0</v>
      </c>
      <c r="AK1020" s="6">
        <v>0.0</v>
      </c>
    </row>
    <row r="1021" ht="16.5" customHeight="1">
      <c r="A1021" s="7">
        <v>44851.0</v>
      </c>
      <c r="B1021" s="8">
        <v>22.26291390728476</v>
      </c>
      <c r="C1021" s="8">
        <v>21.64666666666667</v>
      </c>
      <c r="D1021" s="8">
        <v>13.7</v>
      </c>
      <c r="E1021" s="8">
        <v>27.626490066225163</v>
      </c>
      <c r="F1021" s="8">
        <v>26.85444444444444</v>
      </c>
      <c r="G1021" s="8">
        <v>19.37</v>
      </c>
      <c r="H1021" s="8">
        <v>17.767549668874175</v>
      </c>
      <c r="I1021" s="8">
        <v>17.549999999999997</v>
      </c>
      <c r="J1021" s="8">
        <v>8.8</v>
      </c>
      <c r="K1021" s="8">
        <v>9.858940397350992</v>
      </c>
      <c r="L1021" s="8">
        <v>9.304444444444446</v>
      </c>
      <c r="M1021" s="8">
        <v>10.57</v>
      </c>
      <c r="N1021" s="8">
        <v>77.39801324503311</v>
      </c>
      <c r="O1021" s="8">
        <v>81.67111111111109</v>
      </c>
      <c r="P1021" s="8">
        <v>78.08000000000001</v>
      </c>
      <c r="Q1021" s="8">
        <v>6.172185430463577</v>
      </c>
      <c r="R1021" s="8">
        <v>7.133333333333334</v>
      </c>
      <c r="S1021" s="8">
        <v>1.65</v>
      </c>
      <c r="T1021" s="8">
        <v>14.245033112582778</v>
      </c>
      <c r="U1021" s="8">
        <v>12.244444444444447</v>
      </c>
      <c r="V1021" s="8">
        <v>12.14</v>
      </c>
      <c r="W1021" s="8">
        <v>419.4569536423841</v>
      </c>
      <c r="X1021" s="8">
        <v>463.81111111111113</v>
      </c>
      <c r="Y1021" s="8">
        <v>326.6</v>
      </c>
      <c r="Z1021" s="8">
        <v>2.1</v>
      </c>
      <c r="AA1021" s="8">
        <v>64.0</v>
      </c>
      <c r="AB1021" s="8">
        <v>24.0</v>
      </c>
      <c r="AC1021" s="8">
        <v>13.0</v>
      </c>
      <c r="AD1021" s="8">
        <v>47.0</v>
      </c>
      <c r="AE1021" s="8">
        <v>1.0</v>
      </c>
      <c r="AF1021" s="8">
        <v>78.0</v>
      </c>
      <c r="AG1021" s="8">
        <v>46.0</v>
      </c>
      <c r="AH1021" s="8">
        <v>38680.64175653565</v>
      </c>
      <c r="AI1021" s="8">
        <v>149560.0</v>
      </c>
      <c r="AJ1021" s="8">
        <f t="shared" si="31"/>
        <v>414366638</v>
      </c>
      <c r="AK1021" s="9">
        <v>4.32082E8</v>
      </c>
    </row>
    <row r="1022" ht="16.5" customHeight="1">
      <c r="A1022" s="4">
        <v>44852.0</v>
      </c>
      <c r="B1022" s="5">
        <v>22.225165562913894</v>
      </c>
      <c r="C1022" s="5">
        <v>21.520000000000003</v>
      </c>
      <c r="D1022" s="5">
        <v>13.599999999999998</v>
      </c>
      <c r="E1022" s="5">
        <v>27.571523178807947</v>
      </c>
      <c r="F1022" s="5">
        <v>26.692222222222213</v>
      </c>
      <c r="G1022" s="5">
        <v>19.360000000000003</v>
      </c>
      <c r="H1022" s="5">
        <v>17.73443708609272</v>
      </c>
      <c r="I1022" s="5">
        <v>17.424444444444443</v>
      </c>
      <c r="J1022" s="5">
        <v>8.610000000000001</v>
      </c>
      <c r="K1022" s="5">
        <v>9.83708609271523</v>
      </c>
      <c r="L1022" s="5">
        <v>9.267777777777779</v>
      </c>
      <c r="M1022" s="5">
        <v>10.750000000000002</v>
      </c>
      <c r="N1022" s="5">
        <v>77.46158940397352</v>
      </c>
      <c r="O1022" s="5">
        <v>81.33777777777776</v>
      </c>
      <c r="P1022" s="5">
        <v>75.13000000000001</v>
      </c>
      <c r="Q1022" s="5">
        <v>6.172185430463577</v>
      </c>
      <c r="R1022" s="5">
        <v>7.133333333333334</v>
      </c>
      <c r="S1022" s="5">
        <v>1.4</v>
      </c>
      <c r="T1022" s="5">
        <v>14.238410596026487</v>
      </c>
      <c r="U1022" s="5">
        <v>12.178888888888894</v>
      </c>
      <c r="V1022" s="5">
        <v>13.020000000000001</v>
      </c>
      <c r="W1022" s="5">
        <v>419.4569536423841</v>
      </c>
      <c r="X1022" s="5">
        <v>463.81111111111113</v>
      </c>
      <c r="Y1022" s="5">
        <v>265.4</v>
      </c>
      <c r="Z1022" s="5">
        <v>2.1</v>
      </c>
      <c r="AA1022" s="5">
        <v>49.0</v>
      </c>
      <c r="AB1022" s="5">
        <v>29.0</v>
      </c>
      <c r="AC1022" s="5">
        <v>13.0</v>
      </c>
      <c r="AD1022" s="5">
        <v>44.0</v>
      </c>
      <c r="AE1022" s="5">
        <v>1.0</v>
      </c>
      <c r="AF1022" s="5">
        <v>56.0</v>
      </c>
      <c r="AG1022" s="5">
        <v>54.0</v>
      </c>
      <c r="AH1022" s="5">
        <v>36643.55322537338</v>
      </c>
      <c r="AI1022" s="5">
        <v>153785.0</v>
      </c>
      <c r="AJ1022" s="5">
        <f t="shared" si="31"/>
        <v>395424757.7</v>
      </c>
      <c r="AK1022" s="6">
        <v>4.123303E8</v>
      </c>
    </row>
    <row r="1023" ht="16.5" customHeight="1">
      <c r="A1023" s="7">
        <v>44853.0</v>
      </c>
      <c r="B1023" s="8">
        <v>22.14503311258277</v>
      </c>
      <c r="C1023" s="8">
        <v>21.315555555555562</v>
      </c>
      <c r="D1023" s="8">
        <v>13.129999999999999</v>
      </c>
      <c r="E1023" s="8">
        <v>27.494701986754965</v>
      </c>
      <c r="F1023" s="8">
        <v>26.511111111111106</v>
      </c>
      <c r="G1023" s="8">
        <v>18.950000000000003</v>
      </c>
      <c r="H1023" s="8">
        <v>17.642384105960264</v>
      </c>
      <c r="I1023" s="8">
        <v>17.185555555555556</v>
      </c>
      <c r="J1023" s="8">
        <v>7.970000000000001</v>
      </c>
      <c r="K1023" s="8">
        <v>9.8523178807947</v>
      </c>
      <c r="L1023" s="8">
        <v>9.325555555555557</v>
      </c>
      <c r="M1023" s="8">
        <v>10.98</v>
      </c>
      <c r="N1023" s="8">
        <v>77.56887417218543</v>
      </c>
      <c r="O1023" s="8">
        <v>81.17999999999998</v>
      </c>
      <c r="P1023" s="8">
        <v>73.14000000000001</v>
      </c>
      <c r="Q1023" s="8">
        <v>6.172185430463577</v>
      </c>
      <c r="R1023" s="8">
        <v>7.133333333333334</v>
      </c>
      <c r="S1023" s="8">
        <v>1.4</v>
      </c>
      <c r="T1023" s="8">
        <v>14.19801324503311</v>
      </c>
      <c r="U1023" s="8">
        <v>12.11555555555556</v>
      </c>
      <c r="V1023" s="8">
        <v>13.170000000000002</v>
      </c>
      <c r="W1023" s="8">
        <v>419.4569536423841</v>
      </c>
      <c r="X1023" s="8">
        <v>462.72222222222223</v>
      </c>
      <c r="Y1023" s="8">
        <v>197.6</v>
      </c>
      <c r="Z1023" s="8">
        <v>2.25</v>
      </c>
      <c r="AA1023" s="8">
        <v>54.0</v>
      </c>
      <c r="AB1023" s="8">
        <v>22.0</v>
      </c>
      <c r="AC1023" s="8">
        <v>10.0</v>
      </c>
      <c r="AD1023" s="8">
        <v>37.0</v>
      </c>
      <c r="AE1023" s="8">
        <v>0.0</v>
      </c>
      <c r="AF1023" s="8">
        <v>59.0</v>
      </c>
      <c r="AG1023" s="8">
        <v>41.0</v>
      </c>
      <c r="AH1023" s="8">
        <v>34101.99186944665</v>
      </c>
      <c r="AI1023" s="8">
        <v>167715.0</v>
      </c>
      <c r="AJ1023" s="8">
        <f t="shared" si="31"/>
        <v>412847006.6</v>
      </c>
      <c r="AK1023" s="9">
        <v>4.304974E8</v>
      </c>
    </row>
    <row r="1024" ht="16.5" customHeight="1">
      <c r="A1024" s="4">
        <v>44854.0</v>
      </c>
      <c r="B1024" s="5">
        <v>22.05298013245032</v>
      </c>
      <c r="C1024" s="5">
        <v>21.14555555555556</v>
      </c>
      <c r="D1024" s="5">
        <v>12.57</v>
      </c>
      <c r="E1024" s="5">
        <v>27.426490066225163</v>
      </c>
      <c r="F1024" s="5">
        <v>26.41</v>
      </c>
      <c r="G1024" s="5">
        <v>18.919999999999998</v>
      </c>
      <c r="H1024" s="5">
        <v>17.550993377483447</v>
      </c>
      <c r="I1024" s="5">
        <v>16.94777777777778</v>
      </c>
      <c r="J1024" s="5">
        <v>6.94</v>
      </c>
      <c r="K1024" s="5">
        <v>9.875496688741721</v>
      </c>
      <c r="L1024" s="5">
        <v>9.462222222222227</v>
      </c>
      <c r="M1024" s="5">
        <v>11.98</v>
      </c>
      <c r="N1024" s="5">
        <v>77.64238410596028</v>
      </c>
      <c r="O1024" s="5">
        <v>80.86555555555553</v>
      </c>
      <c r="P1024" s="5">
        <v>71.0</v>
      </c>
      <c r="Q1024" s="5">
        <v>6.172185430463577</v>
      </c>
      <c r="R1024" s="5">
        <v>6.866666666666666</v>
      </c>
      <c r="S1024" s="5">
        <v>0.75</v>
      </c>
      <c r="T1024" s="5">
        <v>14.143708609271522</v>
      </c>
      <c r="U1024" s="5">
        <v>12.227777777777783</v>
      </c>
      <c r="V1024" s="5">
        <v>14.270000000000001</v>
      </c>
      <c r="W1024" s="5">
        <v>419.89403973509934</v>
      </c>
      <c r="X1024" s="5">
        <v>447.56666666666666</v>
      </c>
      <c r="Y1024" s="5">
        <v>127.5</v>
      </c>
      <c r="Z1024" s="5">
        <v>2.04</v>
      </c>
      <c r="AA1024" s="5">
        <v>43.0</v>
      </c>
      <c r="AB1024" s="5">
        <v>25.0</v>
      </c>
      <c r="AC1024" s="5">
        <v>12.0</v>
      </c>
      <c r="AD1024" s="5">
        <v>41.0</v>
      </c>
      <c r="AE1024" s="5">
        <v>0.0</v>
      </c>
      <c r="AF1024" s="5">
        <v>56.0</v>
      </c>
      <c r="AG1024" s="5">
        <v>42.0</v>
      </c>
      <c r="AH1024" s="5">
        <v>35846.2462149858</v>
      </c>
      <c r="AI1024" s="5">
        <v>132298.0</v>
      </c>
      <c r="AJ1024" s="5">
        <f t="shared" si="31"/>
        <v>306578202.7</v>
      </c>
      <c r="AK1024" s="6">
        <v>3.196853E8</v>
      </c>
    </row>
    <row r="1025" ht="16.5" customHeight="1">
      <c r="A1025" s="7">
        <v>44855.0</v>
      </c>
      <c r="B1025" s="8">
        <v>21.967549668874163</v>
      </c>
      <c r="C1025" s="8">
        <v>20.98222222222223</v>
      </c>
      <c r="D1025" s="8">
        <v>12.46</v>
      </c>
      <c r="E1025" s="8">
        <v>27.371523178807944</v>
      </c>
      <c r="F1025" s="8">
        <v>26.30777777777778</v>
      </c>
      <c r="G1025" s="8">
        <v>19.62</v>
      </c>
      <c r="H1025" s="8">
        <v>17.450993377483442</v>
      </c>
      <c r="I1025" s="8">
        <v>16.70888888888889</v>
      </c>
      <c r="J1025" s="8">
        <v>6.190000000000001</v>
      </c>
      <c r="K1025" s="8">
        <v>9.920529801324502</v>
      </c>
      <c r="L1025" s="8">
        <v>9.598888888888892</v>
      </c>
      <c r="M1025" s="8">
        <v>13.430000000000001</v>
      </c>
      <c r="N1025" s="8">
        <v>77.72913907284769</v>
      </c>
      <c r="O1025" s="8">
        <v>80.7222222222222</v>
      </c>
      <c r="P1025" s="8">
        <v>71.13</v>
      </c>
      <c r="Q1025" s="8">
        <v>6.172185430463577</v>
      </c>
      <c r="R1025" s="8">
        <v>6.822222222222222</v>
      </c>
      <c r="S1025" s="8">
        <v>0.0</v>
      </c>
      <c r="T1025" s="8">
        <v>14.088741721854305</v>
      </c>
      <c r="U1025" s="8">
        <v>12.247777777777783</v>
      </c>
      <c r="V1025" s="8">
        <v>14.809999999999999</v>
      </c>
      <c r="W1025" s="8">
        <v>420.04635761589407</v>
      </c>
      <c r="X1025" s="8">
        <v>436.7111111111111</v>
      </c>
      <c r="Y1025" s="8">
        <v>49.5</v>
      </c>
      <c r="Z1025" s="8">
        <v>2.08</v>
      </c>
      <c r="AA1025" s="8">
        <v>37.0</v>
      </c>
      <c r="AB1025" s="8">
        <v>23.0</v>
      </c>
      <c r="AC1025" s="8">
        <v>9.0</v>
      </c>
      <c r="AD1025" s="8">
        <v>36.0</v>
      </c>
      <c r="AE1025" s="8">
        <v>1.0</v>
      </c>
      <c r="AF1025" s="8">
        <v>45.0</v>
      </c>
      <c r="AG1025" s="8">
        <v>36.0</v>
      </c>
      <c r="AH1025" s="8">
        <v>33394.50205470042</v>
      </c>
      <c r="AI1025" s="8">
        <v>112540.0</v>
      </c>
      <c r="AJ1025" s="8">
        <f t="shared" si="31"/>
        <v>258441293.6</v>
      </c>
      <c r="AK1025" s="9">
        <v>2.694904E8</v>
      </c>
    </row>
    <row r="1026" ht="16.5" customHeight="1">
      <c r="A1026" s="4">
        <v>44856.0</v>
      </c>
      <c r="B1026" s="5">
        <v>21.89867549668873</v>
      </c>
      <c r="C1026" s="5">
        <v>20.85222222222223</v>
      </c>
      <c r="D1026" s="5">
        <v>12.590000000000002</v>
      </c>
      <c r="E1026" s="5">
        <v>27.3</v>
      </c>
      <c r="F1026" s="5">
        <v>26.22555555555555</v>
      </c>
      <c r="G1026" s="5">
        <v>19.92</v>
      </c>
      <c r="H1026" s="5">
        <v>17.39139072847682</v>
      </c>
      <c r="I1026" s="5">
        <v>16.520000000000003</v>
      </c>
      <c r="J1026" s="5">
        <v>5.930000000000001</v>
      </c>
      <c r="K1026" s="5">
        <v>9.90860927152318</v>
      </c>
      <c r="L1026" s="5">
        <v>9.70555555555556</v>
      </c>
      <c r="M1026" s="5">
        <v>13.99</v>
      </c>
      <c r="N1026" s="5">
        <v>77.76158940397352</v>
      </c>
      <c r="O1026" s="5">
        <v>80.45666666666666</v>
      </c>
      <c r="P1026" s="5">
        <v>70.97</v>
      </c>
      <c r="Q1026" s="5">
        <v>6.172185430463577</v>
      </c>
      <c r="R1026" s="5">
        <v>6.761111111111111</v>
      </c>
      <c r="S1026" s="5">
        <v>0.0</v>
      </c>
      <c r="T1026" s="5">
        <v>13.990066225165563</v>
      </c>
      <c r="U1026" s="5">
        <v>12.285555555555561</v>
      </c>
      <c r="V1026" s="5">
        <v>14.140000000000004</v>
      </c>
      <c r="W1026" s="5">
        <v>420.03973509933775</v>
      </c>
      <c r="X1026" s="5">
        <v>422.6222222222222</v>
      </c>
      <c r="Y1026" s="5">
        <v>45.3</v>
      </c>
      <c r="Z1026" s="5">
        <v>1.71</v>
      </c>
      <c r="AA1026" s="5">
        <v>16.0</v>
      </c>
      <c r="AB1026" s="5">
        <v>12.0</v>
      </c>
      <c r="AC1026" s="5">
        <v>9.0</v>
      </c>
      <c r="AD1026" s="5">
        <v>31.0</v>
      </c>
      <c r="AE1026" s="5">
        <v>0.0</v>
      </c>
      <c r="AF1026" s="5">
        <v>29.0</v>
      </c>
      <c r="AG1026" s="5">
        <v>25.0</v>
      </c>
      <c r="AH1026" s="5">
        <v>33428.80669094617</v>
      </c>
      <c r="AI1026" s="5">
        <v>67330.0</v>
      </c>
      <c r="AJ1026" s="5">
        <f t="shared" si="31"/>
        <v>140076430.9</v>
      </c>
      <c r="AK1026" s="6">
        <v>1.460651E8</v>
      </c>
    </row>
    <row r="1027" ht="16.5" customHeight="1">
      <c r="A1027" s="7">
        <v>44857.0</v>
      </c>
      <c r="B1027" s="8">
        <v>21.827152317880785</v>
      </c>
      <c r="C1027" s="8">
        <v>20.745555555555562</v>
      </c>
      <c r="D1027" s="8">
        <v>12.800000000000002</v>
      </c>
      <c r="E1027" s="8">
        <v>27.22980132450331</v>
      </c>
      <c r="F1027" s="8">
        <v>26.147777777777776</v>
      </c>
      <c r="G1027" s="8">
        <v>19.94</v>
      </c>
      <c r="H1027" s="8">
        <v>17.32980132450331</v>
      </c>
      <c r="I1027" s="8">
        <v>16.384444444444448</v>
      </c>
      <c r="J1027" s="8">
        <v>6.410000000000001</v>
      </c>
      <c r="K1027" s="8">
        <v>9.9</v>
      </c>
      <c r="L1027" s="8">
        <v>9.763333333333337</v>
      </c>
      <c r="M1027" s="8">
        <v>13.530000000000001</v>
      </c>
      <c r="N1027" s="8">
        <v>77.84701986754965</v>
      </c>
      <c r="O1027" s="8">
        <v>80.08444444444444</v>
      </c>
      <c r="P1027" s="8">
        <v>68.96000000000001</v>
      </c>
      <c r="Q1027" s="8">
        <v>6.172185430463577</v>
      </c>
      <c r="R1027" s="8">
        <v>6.488888888888889</v>
      </c>
      <c r="S1027" s="8">
        <v>0.0</v>
      </c>
      <c r="T1027" s="8">
        <v>13.921192052980128</v>
      </c>
      <c r="U1027" s="8">
        <v>12.34555555555556</v>
      </c>
      <c r="V1027" s="8">
        <v>14.01</v>
      </c>
      <c r="W1027" s="8">
        <v>420.03973509933775</v>
      </c>
      <c r="X1027" s="8">
        <v>411.81111111111113</v>
      </c>
      <c r="Y1027" s="8">
        <v>43.1</v>
      </c>
      <c r="Z1027" s="8">
        <v>0.0</v>
      </c>
      <c r="AA1027" s="8"/>
      <c r="AB1027" s="8"/>
      <c r="AC1027" s="8"/>
      <c r="AD1027" s="8"/>
      <c r="AE1027" s="8"/>
      <c r="AF1027" s="8"/>
      <c r="AG1027" s="8"/>
      <c r="AH1027" s="8">
        <v>0.0</v>
      </c>
      <c r="AI1027" s="8">
        <v>0.0</v>
      </c>
      <c r="AJ1027" s="8">
        <f t="shared" si="31"/>
        <v>0</v>
      </c>
      <c r="AK1027" s="9">
        <v>0.0</v>
      </c>
    </row>
    <row r="1028" ht="16.5" customHeight="1">
      <c r="A1028" s="4">
        <v>44858.0</v>
      </c>
      <c r="B1028" s="5">
        <v>21.76026490066224</v>
      </c>
      <c r="C1028" s="5">
        <v>20.590000000000007</v>
      </c>
      <c r="D1028" s="5">
        <v>12.64</v>
      </c>
      <c r="E1028" s="5">
        <v>27.158940397350992</v>
      </c>
      <c r="F1028" s="5">
        <v>26.007777777777783</v>
      </c>
      <c r="G1028" s="5">
        <v>19.759999999999998</v>
      </c>
      <c r="H1028" s="5">
        <v>17.28145695364238</v>
      </c>
      <c r="I1028" s="5">
        <v>16.222222222222225</v>
      </c>
      <c r="J1028" s="5">
        <v>6.290000000000001</v>
      </c>
      <c r="K1028" s="5">
        <v>9.877483443708611</v>
      </c>
      <c r="L1028" s="5">
        <v>9.78555555555556</v>
      </c>
      <c r="M1028" s="5">
        <v>13.469999999999999</v>
      </c>
      <c r="N1028" s="5">
        <v>77.98741721854303</v>
      </c>
      <c r="O1028" s="5">
        <v>80.06333333333333</v>
      </c>
      <c r="P1028" s="5">
        <v>68.77</v>
      </c>
      <c r="Q1028" s="5">
        <v>6.172185430463577</v>
      </c>
      <c r="R1028" s="5">
        <v>6.488888888888889</v>
      </c>
      <c r="S1028" s="5">
        <v>0.0</v>
      </c>
      <c r="T1028" s="5">
        <v>13.856291390728474</v>
      </c>
      <c r="U1028" s="5">
        <v>12.203333333333335</v>
      </c>
      <c r="V1028" s="5">
        <v>13.65</v>
      </c>
      <c r="W1028" s="5">
        <v>420.03973509933775</v>
      </c>
      <c r="X1028" s="5">
        <v>411.81111111111113</v>
      </c>
      <c r="Y1028" s="5">
        <v>43.1</v>
      </c>
      <c r="Z1028" s="5">
        <v>1.94</v>
      </c>
      <c r="AA1028" s="5">
        <v>35.0</v>
      </c>
      <c r="AB1028" s="5">
        <v>19.0</v>
      </c>
      <c r="AC1028" s="5">
        <v>9.0</v>
      </c>
      <c r="AD1028" s="5">
        <v>39.0</v>
      </c>
      <c r="AE1028" s="5">
        <v>0.0</v>
      </c>
      <c r="AF1028" s="5">
        <v>34.0</v>
      </c>
      <c r="AG1028" s="5">
        <v>50.0</v>
      </c>
      <c r="AH1028" s="5">
        <v>36503.33691318671</v>
      </c>
      <c r="AI1028" s="5">
        <v>137200.0</v>
      </c>
      <c r="AJ1028" s="5">
        <f t="shared" si="31"/>
        <v>317653885.5</v>
      </c>
      <c r="AK1028" s="6">
        <v>3.312345E8</v>
      </c>
    </row>
    <row r="1029" ht="16.5" customHeight="1">
      <c r="A1029" s="7">
        <v>44859.0</v>
      </c>
      <c r="B1029" s="8">
        <v>21.69139072847681</v>
      </c>
      <c r="C1029" s="8">
        <v>20.384444444444455</v>
      </c>
      <c r="D1029" s="8">
        <v>12.110000000000001</v>
      </c>
      <c r="E1029" s="8">
        <v>27.09933774834437</v>
      </c>
      <c r="F1029" s="8">
        <v>25.802222222222227</v>
      </c>
      <c r="G1029" s="8">
        <v>19.15</v>
      </c>
      <c r="H1029" s="8">
        <v>17.22119205298013</v>
      </c>
      <c r="I1029" s="8">
        <v>16.028888888888893</v>
      </c>
      <c r="J1029" s="8">
        <v>5.920000000000001</v>
      </c>
      <c r="K1029" s="8">
        <v>9.878145695364239</v>
      </c>
      <c r="L1029" s="8">
        <v>9.773333333333339</v>
      </c>
      <c r="M1029" s="8">
        <v>13.23</v>
      </c>
      <c r="N1029" s="8">
        <v>78.09072847682117</v>
      </c>
      <c r="O1029" s="8">
        <v>79.94888888888889</v>
      </c>
      <c r="P1029" s="8">
        <v>67.05999999999999</v>
      </c>
      <c r="Q1029" s="8">
        <v>6.158940397350993</v>
      </c>
      <c r="R1029" s="8">
        <v>6.488888888888889</v>
      </c>
      <c r="S1029" s="8">
        <v>0.0</v>
      </c>
      <c r="T1029" s="8">
        <v>13.770198675496683</v>
      </c>
      <c r="U1029" s="8">
        <v>12.09</v>
      </c>
      <c r="V1029" s="8">
        <v>13.86</v>
      </c>
      <c r="W1029" s="8">
        <v>416.2582781456954</v>
      </c>
      <c r="X1029" s="8">
        <v>411.81111111111113</v>
      </c>
      <c r="Y1029" s="8">
        <v>12.5</v>
      </c>
      <c r="Z1029" s="8">
        <v>2.01</v>
      </c>
      <c r="AA1029" s="8">
        <v>31.0</v>
      </c>
      <c r="AB1029" s="8">
        <v>27.0</v>
      </c>
      <c r="AC1029" s="8">
        <v>10.0</v>
      </c>
      <c r="AD1029" s="8">
        <v>32.0</v>
      </c>
      <c r="AE1029" s="8">
        <v>0.0</v>
      </c>
      <c r="AF1029" s="8">
        <v>31.0</v>
      </c>
      <c r="AG1029" s="8">
        <v>50.0</v>
      </c>
      <c r="AH1029" s="8">
        <v>34867.49347539719</v>
      </c>
      <c r="AI1029" s="8">
        <v>184156.0</v>
      </c>
      <c r="AJ1029" s="8">
        <f t="shared" si="31"/>
        <v>415255439.2</v>
      </c>
      <c r="AK1029" s="9">
        <v>4.330088E8</v>
      </c>
    </row>
    <row r="1030" ht="16.5" customHeight="1">
      <c r="A1030" s="4">
        <v>44860.0</v>
      </c>
      <c r="B1030" s="5">
        <v>21.62317880794701</v>
      </c>
      <c r="C1030" s="5">
        <v>20.20333333333334</v>
      </c>
      <c r="D1030" s="5">
        <v>11.290000000000001</v>
      </c>
      <c r="E1030" s="5">
        <v>27.04503311258278</v>
      </c>
      <c r="F1030" s="5">
        <v>25.63555555555556</v>
      </c>
      <c r="G1030" s="5">
        <v>18.319999999999997</v>
      </c>
      <c r="H1030" s="5">
        <v>17.162913907284764</v>
      </c>
      <c r="I1030" s="5">
        <v>15.832222222222228</v>
      </c>
      <c r="J1030" s="5">
        <v>5.19</v>
      </c>
      <c r="K1030" s="5">
        <v>9.882119205298014</v>
      </c>
      <c r="L1030" s="5">
        <v>9.80333333333334</v>
      </c>
      <c r="M1030" s="5">
        <v>13.129999999999999</v>
      </c>
      <c r="N1030" s="5">
        <v>78.21125827814568</v>
      </c>
      <c r="O1030" s="5">
        <v>79.84777777777776</v>
      </c>
      <c r="P1030" s="5">
        <v>66.01000000000002</v>
      </c>
      <c r="Q1030" s="5">
        <v>6.158940397350993</v>
      </c>
      <c r="R1030" s="5">
        <v>6.488888888888889</v>
      </c>
      <c r="S1030" s="5">
        <v>0.0</v>
      </c>
      <c r="T1030" s="5">
        <v>13.748344370860924</v>
      </c>
      <c r="U1030" s="5">
        <v>11.982222222222223</v>
      </c>
      <c r="V1030" s="5">
        <v>13.419999999999998</v>
      </c>
      <c r="W1030" s="5">
        <v>416.2582781456954</v>
      </c>
      <c r="X1030" s="5">
        <v>411.77777777777777</v>
      </c>
      <c r="Y1030" s="5">
        <v>8.9</v>
      </c>
      <c r="Z1030" s="5">
        <v>1.9</v>
      </c>
      <c r="AA1030" s="5">
        <v>32.0</v>
      </c>
      <c r="AB1030" s="5">
        <v>28.0</v>
      </c>
      <c r="AC1030" s="5">
        <v>11.0</v>
      </c>
      <c r="AD1030" s="5">
        <v>33.0</v>
      </c>
      <c r="AE1030" s="5">
        <v>0.0</v>
      </c>
      <c r="AF1030" s="5">
        <v>28.0</v>
      </c>
      <c r="AG1030" s="5">
        <v>56.0</v>
      </c>
      <c r="AH1030" s="5">
        <v>32923.15994662386</v>
      </c>
      <c r="AI1030" s="5">
        <v>158556.0</v>
      </c>
      <c r="AJ1030" s="5">
        <f t="shared" si="31"/>
        <v>346487083.6</v>
      </c>
      <c r="AK1030" s="6">
        <v>3.613004E8</v>
      </c>
    </row>
    <row r="1031" ht="16.5" customHeight="1">
      <c r="A1031" s="7">
        <v>44861.0</v>
      </c>
      <c r="B1031" s="8">
        <v>21.549006622516544</v>
      </c>
      <c r="C1031" s="8">
        <v>20.033333333333342</v>
      </c>
      <c r="D1031" s="8">
        <v>10.56</v>
      </c>
      <c r="E1031" s="8">
        <v>26.968874172185426</v>
      </c>
      <c r="F1031" s="8">
        <v>25.523333333333333</v>
      </c>
      <c r="G1031" s="8">
        <v>17.939999999999998</v>
      </c>
      <c r="H1031" s="8">
        <v>17.098675496688738</v>
      </c>
      <c r="I1031" s="8">
        <v>15.60444444444445</v>
      </c>
      <c r="J1031" s="8">
        <v>3.9499999999999993</v>
      </c>
      <c r="K1031" s="8">
        <v>9.870198675496692</v>
      </c>
      <c r="L1031" s="8">
        <v>9.918888888888894</v>
      </c>
      <c r="M1031" s="8">
        <v>13.99</v>
      </c>
      <c r="N1031" s="8">
        <v>78.32251655629138</v>
      </c>
      <c r="O1031" s="8">
        <v>79.68555555555555</v>
      </c>
      <c r="P1031" s="8">
        <v>64.88000000000001</v>
      </c>
      <c r="Q1031" s="8">
        <v>6.158940397350993</v>
      </c>
      <c r="R1031" s="8">
        <v>6.488888888888889</v>
      </c>
      <c r="S1031" s="8">
        <v>0.0</v>
      </c>
      <c r="T1031" s="8">
        <v>13.678145695364233</v>
      </c>
      <c r="U1031" s="8">
        <v>12.04888888888889</v>
      </c>
      <c r="V1031" s="8">
        <v>13.940000000000001</v>
      </c>
      <c r="W1031" s="8">
        <v>416.2582781456954</v>
      </c>
      <c r="X1031" s="8">
        <v>407.7888888888889</v>
      </c>
      <c r="Y1031" s="8">
        <v>8.9</v>
      </c>
      <c r="Z1031" s="8">
        <v>1.97</v>
      </c>
      <c r="AA1031" s="8">
        <v>34.0</v>
      </c>
      <c r="AB1031" s="8">
        <v>22.0</v>
      </c>
      <c r="AC1031" s="8">
        <v>7.0</v>
      </c>
      <c r="AD1031" s="8">
        <v>27.0</v>
      </c>
      <c r="AE1031" s="8">
        <v>1.0</v>
      </c>
      <c r="AF1031" s="8">
        <v>12.0</v>
      </c>
      <c r="AG1031" s="8">
        <v>64.0</v>
      </c>
      <c r="AH1031" s="8">
        <v>32414.96517090392</v>
      </c>
      <c r="AI1031" s="8">
        <v>126390.0</v>
      </c>
      <c r="AJ1031" s="8">
        <f t="shared" si="31"/>
        <v>268213311.8</v>
      </c>
      <c r="AK1031" s="9">
        <v>2.796802E8</v>
      </c>
    </row>
    <row r="1032" ht="16.5" customHeight="1">
      <c r="A1032" s="4">
        <v>44862.0</v>
      </c>
      <c r="B1032" s="5">
        <v>21.476821192052967</v>
      </c>
      <c r="C1032" s="5">
        <v>19.857777777777784</v>
      </c>
      <c r="D1032" s="5">
        <v>10.32</v>
      </c>
      <c r="E1032" s="5">
        <v>26.907947019867542</v>
      </c>
      <c r="F1032" s="5">
        <v>25.375555555555547</v>
      </c>
      <c r="G1032" s="5">
        <v>18.299999999999997</v>
      </c>
      <c r="H1032" s="5">
        <v>17.032450331125826</v>
      </c>
      <c r="I1032" s="5">
        <v>15.380000000000003</v>
      </c>
      <c r="J1032" s="5">
        <v>3.5200000000000005</v>
      </c>
      <c r="K1032" s="5">
        <v>9.875496688741723</v>
      </c>
      <c r="L1032" s="5">
        <v>9.99555555555556</v>
      </c>
      <c r="M1032" s="5">
        <v>14.780000000000001</v>
      </c>
      <c r="N1032" s="5">
        <v>78.53046357615894</v>
      </c>
      <c r="O1032" s="5">
        <v>79.56222222222222</v>
      </c>
      <c r="P1032" s="5">
        <v>67.10000000000001</v>
      </c>
      <c r="Q1032" s="5">
        <v>6.158940397350993</v>
      </c>
      <c r="R1032" s="5">
        <v>6.405555555555556</v>
      </c>
      <c r="S1032" s="5">
        <v>0.0</v>
      </c>
      <c r="T1032" s="5">
        <v>13.594039735099333</v>
      </c>
      <c r="U1032" s="5">
        <v>11.984444444444446</v>
      </c>
      <c r="V1032" s="5">
        <v>13.65</v>
      </c>
      <c r="W1032" s="5">
        <v>416.2582781456954</v>
      </c>
      <c r="X1032" s="5">
        <v>400.6333333333333</v>
      </c>
      <c r="Y1032" s="5">
        <v>8.9</v>
      </c>
      <c r="Z1032" s="5">
        <v>1.84</v>
      </c>
      <c r="AA1032" s="5">
        <v>29.0</v>
      </c>
      <c r="AB1032" s="5">
        <v>16.0</v>
      </c>
      <c r="AC1032" s="5">
        <v>11.0</v>
      </c>
      <c r="AD1032" s="5">
        <v>42.0</v>
      </c>
      <c r="AE1032" s="5">
        <v>0.0</v>
      </c>
      <c r="AF1032" s="5">
        <v>21.0</v>
      </c>
      <c r="AG1032" s="5">
        <v>60.0</v>
      </c>
      <c r="AH1032" s="5">
        <v>33899.94028934258</v>
      </c>
      <c r="AI1032" s="5">
        <v>140002.5</v>
      </c>
      <c r="AJ1032" s="5">
        <f t="shared" si="31"/>
        <v>301033648.3</v>
      </c>
      <c r="AK1032" s="6">
        <v>3.139037E8</v>
      </c>
    </row>
    <row r="1033" ht="16.5" customHeight="1">
      <c r="A1033" s="7">
        <v>44863.0</v>
      </c>
      <c r="B1033" s="8">
        <v>21.41589403973509</v>
      </c>
      <c r="C1033" s="8">
        <v>19.694444444444454</v>
      </c>
      <c r="D1033" s="8">
        <v>10.72</v>
      </c>
      <c r="E1033" s="8">
        <v>26.858940397350985</v>
      </c>
      <c r="F1033" s="8">
        <v>25.248888888888878</v>
      </c>
      <c r="G1033" s="8">
        <v>18.7</v>
      </c>
      <c r="H1033" s="8">
        <v>16.959602649006623</v>
      </c>
      <c r="I1033" s="8">
        <v>15.192222222222227</v>
      </c>
      <c r="J1033" s="8">
        <v>4.04</v>
      </c>
      <c r="K1033" s="8">
        <v>9.899337748344374</v>
      </c>
      <c r="L1033" s="8">
        <v>10.05666666666667</v>
      </c>
      <c r="M1033" s="8">
        <v>14.66</v>
      </c>
      <c r="N1033" s="8">
        <v>78.64701986754964</v>
      </c>
      <c r="O1033" s="8">
        <v>79.51777777777778</v>
      </c>
      <c r="P1033" s="8">
        <v>68.99000000000001</v>
      </c>
      <c r="Q1033" s="8">
        <v>6.158940397350993</v>
      </c>
      <c r="R1033" s="8">
        <v>6.405555555555556</v>
      </c>
      <c r="S1033" s="8">
        <v>0.0</v>
      </c>
      <c r="T1033" s="8">
        <v>13.59006622516556</v>
      </c>
      <c r="U1033" s="8">
        <v>11.970000000000002</v>
      </c>
      <c r="V1033" s="8">
        <v>13.169999999999998</v>
      </c>
      <c r="W1033" s="8">
        <v>416.02649006622516</v>
      </c>
      <c r="X1033" s="8">
        <v>400.6333333333333</v>
      </c>
      <c r="Y1033" s="8">
        <v>8.9</v>
      </c>
      <c r="Z1033" s="8">
        <v>1.92</v>
      </c>
      <c r="AA1033" s="8">
        <v>10.0</v>
      </c>
      <c r="AB1033" s="8">
        <v>7.0</v>
      </c>
      <c r="AC1033" s="8">
        <v>3.0</v>
      </c>
      <c r="AD1033" s="8">
        <v>13.0</v>
      </c>
      <c r="AE1033" s="8">
        <v>0.0</v>
      </c>
      <c r="AF1033" s="8">
        <v>0.0</v>
      </c>
      <c r="AG1033" s="8">
        <v>31.0</v>
      </c>
      <c r="AH1033" s="8">
        <v>36032.34419606045</v>
      </c>
      <c r="AI1033" s="8">
        <v>53600.0</v>
      </c>
      <c r="AJ1033" s="8">
        <f t="shared" si="31"/>
        <v>109758029.5</v>
      </c>
      <c r="AK1033" s="9">
        <v>1.144505E8</v>
      </c>
    </row>
    <row r="1034" ht="16.5" customHeight="1">
      <c r="A1034" s="4">
        <v>44864.0</v>
      </c>
      <c r="B1034" s="5">
        <v>21.350993377483434</v>
      </c>
      <c r="C1034" s="5">
        <v>19.545555555555566</v>
      </c>
      <c r="D1034" s="5">
        <v>11.150000000000002</v>
      </c>
      <c r="E1034" s="5">
        <v>26.796026490066218</v>
      </c>
      <c r="F1034" s="5">
        <v>25.14777777777777</v>
      </c>
      <c r="G1034" s="5">
        <v>18.88</v>
      </c>
      <c r="H1034" s="5">
        <v>16.89470198675497</v>
      </c>
      <c r="I1034" s="5">
        <v>14.993333333333338</v>
      </c>
      <c r="J1034" s="5">
        <v>4.72</v>
      </c>
      <c r="K1034" s="5">
        <v>9.90132450331126</v>
      </c>
      <c r="L1034" s="5">
        <v>10.15444444444445</v>
      </c>
      <c r="M1034" s="5">
        <v>14.16</v>
      </c>
      <c r="N1034" s="5">
        <v>78.91059602649005</v>
      </c>
      <c r="O1034" s="5">
        <v>79.37777777777777</v>
      </c>
      <c r="P1034" s="5">
        <v>70.76000000000002</v>
      </c>
      <c r="Q1034" s="5">
        <v>6.158940397350993</v>
      </c>
      <c r="R1034" s="5">
        <v>6.105555555555555</v>
      </c>
      <c r="S1034" s="5">
        <v>0.0</v>
      </c>
      <c r="T1034" s="5">
        <v>13.470860927152314</v>
      </c>
      <c r="U1034" s="5">
        <v>12.044444444444448</v>
      </c>
      <c r="V1034" s="5">
        <v>12.48</v>
      </c>
      <c r="W1034" s="5">
        <v>416.02649006622516</v>
      </c>
      <c r="X1034" s="5">
        <v>388.1666666666667</v>
      </c>
      <c r="Y1034" s="5">
        <v>2.3</v>
      </c>
      <c r="Z1034" s="5">
        <v>0.0</v>
      </c>
      <c r="AA1034" s="5"/>
      <c r="AB1034" s="5"/>
      <c r="AC1034" s="5"/>
      <c r="AD1034" s="5"/>
      <c r="AE1034" s="5"/>
      <c r="AF1034" s="5"/>
      <c r="AG1034" s="5"/>
      <c r="AH1034" s="5">
        <v>0.0</v>
      </c>
      <c r="AI1034" s="5">
        <v>0.0</v>
      </c>
      <c r="AJ1034" s="5">
        <f t="shared" si="31"/>
        <v>0</v>
      </c>
      <c r="AK1034" s="6">
        <v>0.0</v>
      </c>
    </row>
    <row r="1035" ht="16.5" customHeight="1">
      <c r="A1035" s="7">
        <v>44865.0</v>
      </c>
      <c r="B1035" s="8">
        <v>21.278807947019857</v>
      </c>
      <c r="C1035" s="8">
        <v>19.388888888888896</v>
      </c>
      <c r="D1035" s="8">
        <v>11.41</v>
      </c>
      <c r="E1035" s="8">
        <v>26.714569536423834</v>
      </c>
      <c r="F1035" s="8">
        <v>25.02555555555555</v>
      </c>
      <c r="G1035" s="8">
        <v>18.79</v>
      </c>
      <c r="H1035" s="8">
        <v>16.852317880794704</v>
      </c>
      <c r="I1035" s="8">
        <v>14.793333333333337</v>
      </c>
      <c r="J1035" s="8">
        <v>5.34</v>
      </c>
      <c r="K1035" s="8">
        <v>9.86225165562914</v>
      </c>
      <c r="L1035" s="8">
        <v>10.232222222222228</v>
      </c>
      <c r="M1035" s="8">
        <v>13.45</v>
      </c>
      <c r="N1035" s="8">
        <v>79.20993377483441</v>
      </c>
      <c r="O1035" s="8">
        <v>79.23333333333332</v>
      </c>
      <c r="P1035" s="8">
        <v>71.85999999999999</v>
      </c>
      <c r="Q1035" s="8">
        <v>6.158940397350993</v>
      </c>
      <c r="R1035" s="8">
        <v>6.027777777777778</v>
      </c>
      <c r="S1035" s="8">
        <v>0.0</v>
      </c>
      <c r="T1035" s="8">
        <v>13.371523178807944</v>
      </c>
      <c r="U1035" s="8">
        <v>12.110000000000001</v>
      </c>
      <c r="V1035" s="8">
        <v>12.11</v>
      </c>
      <c r="W1035" s="8">
        <v>416.158940397351</v>
      </c>
      <c r="X1035" s="8">
        <v>374.65555555555557</v>
      </c>
      <c r="Y1035" s="8">
        <v>2.0</v>
      </c>
      <c r="Z1035" s="8">
        <v>1.86</v>
      </c>
      <c r="AA1035" s="8">
        <v>35.0</v>
      </c>
      <c r="AB1035" s="8">
        <v>19.0</v>
      </c>
      <c r="AC1035" s="8">
        <v>7.0</v>
      </c>
      <c r="AD1035" s="8">
        <v>29.0</v>
      </c>
      <c r="AE1035" s="8">
        <v>0.0</v>
      </c>
      <c r="AF1035" s="8">
        <v>9.0</v>
      </c>
      <c r="AG1035" s="8">
        <v>67.0</v>
      </c>
      <c r="AH1035" s="8">
        <v>35050.6499570501</v>
      </c>
      <c r="AI1035" s="8">
        <v>173435.0</v>
      </c>
      <c r="AJ1035" s="8">
        <f t="shared" si="31"/>
        <v>374314194.8</v>
      </c>
      <c r="AK1035" s="9">
        <v>3.903172E8</v>
      </c>
    </row>
    <row r="1036" ht="16.5" customHeight="1">
      <c r="A1036" s="4">
        <v>44866.0</v>
      </c>
      <c r="B1036" s="5">
        <v>21.21125827814569</v>
      </c>
      <c r="C1036" s="5">
        <v>19.225555555555566</v>
      </c>
      <c r="D1036" s="5">
        <v>11.430000000000001</v>
      </c>
      <c r="E1036" s="5">
        <v>26.64172185430463</v>
      </c>
      <c r="F1036" s="5">
        <v>24.89333333333333</v>
      </c>
      <c r="G1036" s="5">
        <v>18.72</v>
      </c>
      <c r="H1036" s="5">
        <v>16.817880794701992</v>
      </c>
      <c r="I1036" s="5">
        <v>14.598888888888892</v>
      </c>
      <c r="J1036" s="5">
        <v>5.64</v>
      </c>
      <c r="K1036" s="5">
        <v>9.823841059602653</v>
      </c>
      <c r="L1036" s="5">
        <v>10.294444444444451</v>
      </c>
      <c r="M1036" s="5">
        <v>13.080000000000002</v>
      </c>
      <c r="N1036" s="5">
        <v>79.44635761589402</v>
      </c>
      <c r="O1036" s="5">
        <v>79.03888888888888</v>
      </c>
      <c r="P1036" s="5">
        <v>72.84</v>
      </c>
      <c r="Q1036" s="5">
        <v>6.158940397350993</v>
      </c>
      <c r="R1036" s="5">
        <v>5.983333333333333</v>
      </c>
      <c r="S1036" s="5">
        <v>0.0</v>
      </c>
      <c r="T1036" s="5">
        <v>13.27417218543046</v>
      </c>
      <c r="U1036" s="5">
        <v>12.13111111111111</v>
      </c>
      <c r="V1036" s="5">
        <v>12.16</v>
      </c>
      <c r="W1036" s="5">
        <v>416.27152317880797</v>
      </c>
      <c r="X1036" s="5">
        <v>359.72222222222223</v>
      </c>
      <c r="Y1036" s="5">
        <v>3.7</v>
      </c>
      <c r="Z1036" s="5">
        <v>1.97</v>
      </c>
      <c r="AA1036" s="5">
        <v>28.0</v>
      </c>
      <c r="AB1036" s="5">
        <v>12.0</v>
      </c>
      <c r="AC1036" s="5">
        <v>6.0</v>
      </c>
      <c r="AD1036" s="5">
        <v>21.0</v>
      </c>
      <c r="AE1036" s="5">
        <v>0.0</v>
      </c>
      <c r="AF1036" s="5">
        <v>6.0</v>
      </c>
      <c r="AG1036" s="5">
        <v>42.0</v>
      </c>
      <c r="AH1036" s="5">
        <v>33125.77888170582</v>
      </c>
      <c r="AI1036" s="5">
        <v>133040.0</v>
      </c>
      <c r="AJ1036" s="5">
        <f t="shared" si="31"/>
        <v>277149465.6</v>
      </c>
      <c r="AK1036" s="6">
        <v>2.889984E8</v>
      </c>
    </row>
    <row r="1037" ht="16.5" customHeight="1">
      <c r="A1037" s="7">
        <v>44867.0</v>
      </c>
      <c r="B1037" s="8">
        <v>21.137086092715226</v>
      </c>
      <c r="C1037" s="8">
        <v>19.057777777777787</v>
      </c>
      <c r="D1037" s="8">
        <v>11.170000000000002</v>
      </c>
      <c r="E1037" s="8">
        <v>26.562913907284763</v>
      </c>
      <c r="F1037" s="8">
        <v>24.778888888888883</v>
      </c>
      <c r="G1037" s="8">
        <v>18.589999999999996</v>
      </c>
      <c r="H1037" s="8">
        <v>16.749668874172187</v>
      </c>
      <c r="I1037" s="8">
        <v>14.383333333333338</v>
      </c>
      <c r="J1037" s="8">
        <v>5.27</v>
      </c>
      <c r="K1037" s="8">
        <v>9.813245033112585</v>
      </c>
      <c r="L1037" s="8">
        <v>10.39555555555556</v>
      </c>
      <c r="M1037" s="8">
        <v>13.320000000000002</v>
      </c>
      <c r="N1037" s="8">
        <v>79.54966887417216</v>
      </c>
      <c r="O1037" s="8">
        <v>78.88888888888887</v>
      </c>
      <c r="P1037" s="8">
        <v>74.58</v>
      </c>
      <c r="Q1037" s="8">
        <v>6.158940397350993</v>
      </c>
      <c r="R1037" s="8">
        <v>5.983333333333333</v>
      </c>
      <c r="S1037" s="8">
        <v>0.0</v>
      </c>
      <c r="T1037" s="8">
        <v>13.19072847682119</v>
      </c>
      <c r="U1037" s="8">
        <v>12.179999999999998</v>
      </c>
      <c r="V1037" s="8">
        <v>11.919999999999998</v>
      </c>
      <c r="W1037" s="8">
        <v>416.42384105960264</v>
      </c>
      <c r="X1037" s="8">
        <v>350.8777777777778</v>
      </c>
      <c r="Y1037" s="8">
        <v>6.1</v>
      </c>
      <c r="Z1037" s="8">
        <v>1.83</v>
      </c>
      <c r="AA1037" s="8">
        <v>29.0</v>
      </c>
      <c r="AB1037" s="8">
        <v>18.0</v>
      </c>
      <c r="AC1037" s="8">
        <v>9.0</v>
      </c>
      <c r="AD1037" s="8">
        <v>35.0</v>
      </c>
      <c r="AE1037" s="8">
        <v>0.0</v>
      </c>
      <c r="AF1037" s="8">
        <v>6.0</v>
      </c>
      <c r="AG1037" s="8">
        <v>64.0</v>
      </c>
      <c r="AH1037" s="8">
        <v>34388.41465951149</v>
      </c>
      <c r="AI1037" s="8">
        <v>134320.0</v>
      </c>
      <c r="AJ1037" s="8">
        <f t="shared" si="31"/>
        <v>270261544</v>
      </c>
      <c r="AK1037" s="9">
        <v>2.81816E8</v>
      </c>
    </row>
    <row r="1038" ht="16.5" customHeight="1">
      <c r="A1038" s="4">
        <v>44868.0</v>
      </c>
      <c r="B1038" s="5">
        <v>21.06622516556291</v>
      </c>
      <c r="C1038" s="5">
        <v>18.862222222222233</v>
      </c>
      <c r="D1038" s="5">
        <v>10.91</v>
      </c>
      <c r="E1038" s="5">
        <v>26.51258278145695</v>
      </c>
      <c r="F1038" s="5">
        <v>24.62333333333334</v>
      </c>
      <c r="G1038" s="5">
        <v>18.500000000000004</v>
      </c>
      <c r="H1038" s="5">
        <v>16.674172185430464</v>
      </c>
      <c r="I1038" s="5">
        <v>14.148888888888894</v>
      </c>
      <c r="J1038" s="5">
        <v>4.85</v>
      </c>
      <c r="K1038" s="5">
        <v>9.838410596026492</v>
      </c>
      <c r="L1038" s="5">
        <v>10.47444444444445</v>
      </c>
      <c r="M1038" s="5">
        <v>13.65</v>
      </c>
      <c r="N1038" s="5">
        <v>79.53443708609268</v>
      </c>
      <c r="O1038" s="5">
        <v>78.72888888888887</v>
      </c>
      <c r="P1038" s="5">
        <v>73.39</v>
      </c>
      <c r="Q1038" s="5">
        <v>6.158940397350993</v>
      </c>
      <c r="R1038" s="5">
        <v>5.977777777777778</v>
      </c>
      <c r="S1038" s="5">
        <v>0.0</v>
      </c>
      <c r="T1038" s="5">
        <v>13.147019867549666</v>
      </c>
      <c r="U1038" s="5">
        <v>12.094444444444445</v>
      </c>
      <c r="V1038" s="5">
        <v>11.919999999999998</v>
      </c>
      <c r="W1038" s="5">
        <v>416.63576158940396</v>
      </c>
      <c r="X1038" s="5">
        <v>349.72222222222223</v>
      </c>
      <c r="Y1038" s="5">
        <v>9.3</v>
      </c>
      <c r="Z1038" s="5">
        <v>1.92</v>
      </c>
      <c r="AA1038" s="5">
        <v>20.0</v>
      </c>
      <c r="AB1038" s="5">
        <v>12.0</v>
      </c>
      <c r="AC1038" s="5">
        <v>5.0</v>
      </c>
      <c r="AD1038" s="5">
        <v>20.0</v>
      </c>
      <c r="AE1038" s="5">
        <v>0.0</v>
      </c>
      <c r="AF1038" s="5">
        <v>1.0</v>
      </c>
      <c r="AG1038" s="5">
        <v>46.0</v>
      </c>
      <c r="AH1038" s="5">
        <v>34334.0324881041</v>
      </c>
      <c r="AI1038" s="5">
        <v>134270.0</v>
      </c>
      <c r="AJ1038" s="5">
        <f t="shared" si="31"/>
        <v>267500103.5</v>
      </c>
      <c r="AK1038" s="6">
        <v>2.789365E8</v>
      </c>
    </row>
    <row r="1039" ht="16.5" customHeight="1">
      <c r="A1039" s="7">
        <v>44869.0</v>
      </c>
      <c r="B1039" s="8">
        <v>21.015231788079465</v>
      </c>
      <c r="C1039" s="8">
        <v>18.65000000000001</v>
      </c>
      <c r="D1039" s="8">
        <v>10.95</v>
      </c>
      <c r="E1039" s="8">
        <v>26.49536423841059</v>
      </c>
      <c r="F1039" s="8">
        <v>24.43555555555556</v>
      </c>
      <c r="G1039" s="8">
        <v>18.6</v>
      </c>
      <c r="H1039" s="8">
        <v>16.583443708609273</v>
      </c>
      <c r="I1039" s="8">
        <v>13.903333333333343</v>
      </c>
      <c r="J1039" s="8">
        <v>4.619999999999999</v>
      </c>
      <c r="K1039" s="8">
        <v>9.911920529801328</v>
      </c>
      <c r="L1039" s="8">
        <v>10.532222222222227</v>
      </c>
      <c r="M1039" s="8">
        <v>13.98</v>
      </c>
      <c r="N1039" s="8">
        <v>79.36754966887415</v>
      </c>
      <c r="O1039" s="8">
        <v>78.50999999999999</v>
      </c>
      <c r="P1039" s="8">
        <v>72.85999999999999</v>
      </c>
      <c r="Q1039" s="8">
        <v>6.099337748344371</v>
      </c>
      <c r="R1039" s="8">
        <v>5.955555555555556</v>
      </c>
      <c r="S1039" s="8">
        <v>0.0</v>
      </c>
      <c r="T1039" s="8">
        <v>13.168874172185426</v>
      </c>
      <c r="U1039" s="8">
        <v>12.006666666666666</v>
      </c>
      <c r="V1039" s="8">
        <v>11.209999999999997</v>
      </c>
      <c r="W1039" s="8">
        <v>409.97350993377484</v>
      </c>
      <c r="X1039" s="8">
        <v>347.0111111111111</v>
      </c>
      <c r="Y1039" s="8">
        <v>9.3</v>
      </c>
      <c r="Z1039" s="8">
        <v>1.83</v>
      </c>
      <c r="AA1039" s="8">
        <v>20.0</v>
      </c>
      <c r="AB1039" s="8">
        <v>10.0</v>
      </c>
      <c r="AC1039" s="8">
        <v>5.0</v>
      </c>
      <c r="AD1039" s="8">
        <v>23.0</v>
      </c>
      <c r="AE1039" s="8">
        <v>0.0</v>
      </c>
      <c r="AF1039" s="8">
        <v>0.0</v>
      </c>
      <c r="AG1039" s="8">
        <v>40.0</v>
      </c>
      <c r="AH1039" s="8">
        <v>32078.36304264157</v>
      </c>
      <c r="AI1039" s="8">
        <v>114415.0</v>
      </c>
      <c r="AJ1039" s="8">
        <f t="shared" si="31"/>
        <v>217918844.5</v>
      </c>
      <c r="AK1039" s="9">
        <v>2.272355E8</v>
      </c>
    </row>
    <row r="1040" ht="16.5" customHeight="1">
      <c r="A1040" s="4">
        <v>44870.0</v>
      </c>
      <c r="B1040" s="5">
        <v>20.94238410596026</v>
      </c>
      <c r="C1040" s="5">
        <v>18.404444444444454</v>
      </c>
      <c r="D1040" s="5">
        <v>10.69</v>
      </c>
      <c r="E1040" s="5">
        <v>26.42847682119205</v>
      </c>
      <c r="F1040" s="5">
        <v>24.18777777777778</v>
      </c>
      <c r="G1040" s="5">
        <v>18.130000000000003</v>
      </c>
      <c r="H1040" s="5">
        <v>16.513907284768212</v>
      </c>
      <c r="I1040" s="5">
        <v>13.633333333333342</v>
      </c>
      <c r="J1040" s="5">
        <v>4.33</v>
      </c>
      <c r="K1040" s="5">
        <v>9.914569536423844</v>
      </c>
      <c r="L1040" s="5">
        <v>10.554444444444448</v>
      </c>
      <c r="M1040" s="5">
        <v>13.8</v>
      </c>
      <c r="N1040" s="5">
        <v>79.11456953642382</v>
      </c>
      <c r="O1040" s="5">
        <v>78.11</v>
      </c>
      <c r="P1040" s="5">
        <v>70.27</v>
      </c>
      <c r="Q1040" s="5">
        <v>6.066225165562914</v>
      </c>
      <c r="R1040" s="5">
        <v>5.955555555555556</v>
      </c>
      <c r="S1040" s="5">
        <v>0.0</v>
      </c>
      <c r="T1040" s="5">
        <v>13.191390728476817</v>
      </c>
      <c r="U1040" s="5">
        <v>11.974444444444446</v>
      </c>
      <c r="V1040" s="5">
        <v>11.399999999999999</v>
      </c>
      <c r="W1040" s="5">
        <v>404.2251655629139</v>
      </c>
      <c r="X1040" s="5">
        <v>341.02222222222224</v>
      </c>
      <c r="Y1040" s="5">
        <v>9.3</v>
      </c>
      <c r="Z1040" s="5">
        <v>1.7</v>
      </c>
      <c r="AA1040" s="5">
        <v>11.0</v>
      </c>
      <c r="AB1040" s="5">
        <v>7.0</v>
      </c>
      <c r="AC1040" s="5">
        <v>4.0</v>
      </c>
      <c r="AD1040" s="5">
        <v>17.0</v>
      </c>
      <c r="AE1040" s="5">
        <v>0.0</v>
      </c>
      <c r="AF1040" s="5">
        <v>1.0</v>
      </c>
      <c r="AG1040" s="5">
        <v>37.0</v>
      </c>
      <c r="AH1040" s="5">
        <v>34860.91364482039</v>
      </c>
      <c r="AI1040" s="5">
        <v>55570.0</v>
      </c>
      <c r="AJ1040" s="5">
        <f t="shared" si="31"/>
        <v>101682578.2</v>
      </c>
      <c r="AK1040" s="6">
        <v>1.060298E8</v>
      </c>
    </row>
    <row r="1041" ht="16.5" customHeight="1">
      <c r="A1041" s="7">
        <v>44871.0</v>
      </c>
      <c r="B1041" s="8">
        <v>20.872847682119204</v>
      </c>
      <c r="C1041" s="8">
        <v>18.141111111111123</v>
      </c>
      <c r="D1041" s="8">
        <v>10.179999999999998</v>
      </c>
      <c r="E1041" s="8">
        <v>26.374172185430453</v>
      </c>
      <c r="F1041" s="8">
        <v>23.946666666666676</v>
      </c>
      <c r="G1041" s="8">
        <v>17.58</v>
      </c>
      <c r="H1041" s="8">
        <v>16.433112582781458</v>
      </c>
      <c r="I1041" s="8">
        <v>13.335555555555564</v>
      </c>
      <c r="J1041" s="8">
        <v>3.87</v>
      </c>
      <c r="K1041" s="8">
        <v>9.941059602649009</v>
      </c>
      <c r="L1041" s="8">
        <v>10.611111111111114</v>
      </c>
      <c r="M1041" s="8">
        <v>13.709999999999999</v>
      </c>
      <c r="N1041" s="8">
        <v>78.88344370860925</v>
      </c>
      <c r="O1041" s="8">
        <v>77.66333333333333</v>
      </c>
      <c r="P1041" s="8">
        <v>67.76</v>
      </c>
      <c r="Q1041" s="8">
        <v>6.059602649006623</v>
      </c>
      <c r="R1041" s="8">
        <v>5.955555555555556</v>
      </c>
      <c r="S1041" s="8">
        <v>0.0</v>
      </c>
      <c r="T1041" s="8">
        <v>13.191390728476819</v>
      </c>
      <c r="U1041" s="8">
        <v>11.94888888888889</v>
      </c>
      <c r="V1041" s="8">
        <v>11.399999999999999</v>
      </c>
      <c r="W1041" s="8">
        <v>398.63576158940396</v>
      </c>
      <c r="X1041" s="8">
        <v>341.02222222222224</v>
      </c>
      <c r="Y1041" s="8">
        <v>9.3</v>
      </c>
      <c r="Z1041" s="8">
        <v>0.0</v>
      </c>
      <c r="AA1041" s="8"/>
      <c r="AB1041" s="8"/>
      <c r="AC1041" s="8"/>
      <c r="AD1041" s="8"/>
      <c r="AE1041" s="8"/>
      <c r="AF1041" s="8"/>
      <c r="AG1041" s="8"/>
      <c r="AH1041" s="8">
        <v>0.0</v>
      </c>
      <c r="AI1041" s="8">
        <v>0.0</v>
      </c>
      <c r="AJ1041" s="8">
        <f t="shared" si="31"/>
        <v>0</v>
      </c>
      <c r="AK1041" s="9">
        <v>0.0</v>
      </c>
    </row>
    <row r="1042" ht="16.5" customHeight="1">
      <c r="A1042" s="4">
        <v>44872.0</v>
      </c>
      <c r="B1042" s="5">
        <v>20.803311258278143</v>
      </c>
      <c r="C1042" s="5">
        <v>17.9088888888889</v>
      </c>
      <c r="D1042" s="5">
        <v>9.61</v>
      </c>
      <c r="E1042" s="5">
        <v>26.323178807947013</v>
      </c>
      <c r="F1042" s="5">
        <v>23.77444444444445</v>
      </c>
      <c r="G1042" s="5">
        <v>16.91</v>
      </c>
      <c r="H1042" s="5">
        <v>16.335099337748343</v>
      </c>
      <c r="I1042" s="5">
        <v>13.038888888888897</v>
      </c>
      <c r="J1042" s="5">
        <v>3.280000000000001</v>
      </c>
      <c r="K1042" s="5">
        <v>9.988079470198677</v>
      </c>
      <c r="L1042" s="5">
        <v>10.735555555555559</v>
      </c>
      <c r="M1042" s="5">
        <v>13.63</v>
      </c>
      <c r="N1042" s="5">
        <v>78.73841059602647</v>
      </c>
      <c r="O1042" s="5">
        <v>77.34777777777778</v>
      </c>
      <c r="P1042" s="5">
        <v>66.61999999999999</v>
      </c>
      <c r="Q1042" s="5">
        <v>6.059602649006623</v>
      </c>
      <c r="R1042" s="5">
        <v>5.938888888888889</v>
      </c>
      <c r="S1042" s="5">
        <v>0.0</v>
      </c>
      <c r="T1042" s="5">
        <v>13.206622516556287</v>
      </c>
      <c r="U1042" s="5">
        <v>12.030000000000001</v>
      </c>
      <c r="V1042" s="5">
        <v>11.41</v>
      </c>
      <c r="W1042" s="5">
        <v>392.72847682119203</v>
      </c>
      <c r="X1042" s="5">
        <v>337.81111111111113</v>
      </c>
      <c r="Y1042" s="5">
        <v>9.6</v>
      </c>
      <c r="Z1042" s="5">
        <v>1.85</v>
      </c>
      <c r="AA1042" s="5">
        <v>21.0</v>
      </c>
      <c r="AB1042" s="5">
        <v>11.0</v>
      </c>
      <c r="AC1042" s="5">
        <v>6.0</v>
      </c>
      <c r="AD1042" s="5">
        <v>27.0</v>
      </c>
      <c r="AE1042" s="5">
        <v>0.0</v>
      </c>
      <c r="AF1042" s="5">
        <v>1.0</v>
      </c>
      <c r="AG1042" s="5">
        <v>46.0</v>
      </c>
      <c r="AH1042" s="5">
        <v>34595.85495824079</v>
      </c>
      <c r="AI1042" s="5">
        <v>147750.0</v>
      </c>
      <c r="AJ1042" s="5">
        <f t="shared" si="31"/>
        <v>289598628.2</v>
      </c>
      <c r="AK1042" s="6">
        <v>3.019798E8</v>
      </c>
    </row>
    <row r="1043" ht="16.5" customHeight="1">
      <c r="A1043" s="7">
        <v>44873.0</v>
      </c>
      <c r="B1043" s="8">
        <v>20.730463576158936</v>
      </c>
      <c r="C1043" s="8">
        <v>17.702222222222233</v>
      </c>
      <c r="D1043" s="8">
        <v>9.12</v>
      </c>
      <c r="E1043" s="8">
        <v>26.27814569536423</v>
      </c>
      <c r="F1043" s="8">
        <v>23.63666666666667</v>
      </c>
      <c r="G1043" s="8">
        <v>16.65</v>
      </c>
      <c r="H1043" s="8">
        <v>16.241721854304632</v>
      </c>
      <c r="I1043" s="8">
        <v>12.77000000000001</v>
      </c>
      <c r="J1043" s="8">
        <v>2.6399999999999997</v>
      </c>
      <c r="K1043" s="8">
        <v>10.036423841059603</v>
      </c>
      <c r="L1043" s="8">
        <v>10.866666666666669</v>
      </c>
      <c r="M1043" s="8">
        <v>14.01</v>
      </c>
      <c r="N1043" s="8">
        <v>78.65364238410594</v>
      </c>
      <c r="O1043" s="8">
        <v>77.07666666666667</v>
      </c>
      <c r="P1043" s="8">
        <v>65.58000000000001</v>
      </c>
      <c r="Q1043" s="8">
        <v>6.059602649006623</v>
      </c>
      <c r="R1043" s="8">
        <v>5.733333333333333</v>
      </c>
      <c r="S1043" s="8">
        <v>0.0</v>
      </c>
      <c r="T1043" s="8">
        <v>13.192052980132447</v>
      </c>
      <c r="U1043" s="8">
        <v>12.074444444444442</v>
      </c>
      <c r="V1043" s="8">
        <v>11.39</v>
      </c>
      <c r="W1043" s="8">
        <v>392.4039735099338</v>
      </c>
      <c r="X1043" s="8">
        <v>329.23333333333335</v>
      </c>
      <c r="Y1043" s="8">
        <v>11.3</v>
      </c>
      <c r="Z1043" s="8">
        <v>1.82</v>
      </c>
      <c r="AA1043" s="8">
        <v>12.0</v>
      </c>
      <c r="AB1043" s="8">
        <v>12.0</v>
      </c>
      <c r="AC1043" s="8">
        <v>7.0</v>
      </c>
      <c r="AD1043" s="8">
        <v>21.0</v>
      </c>
      <c r="AE1043" s="8">
        <v>0.0</v>
      </c>
      <c r="AF1043" s="8">
        <v>3.0</v>
      </c>
      <c r="AG1043" s="8">
        <v>33.0</v>
      </c>
      <c r="AH1043" s="8">
        <v>35656.81813823123</v>
      </c>
      <c r="AI1043" s="8">
        <v>103993.0</v>
      </c>
      <c r="AJ1043" s="8">
        <f t="shared" si="31"/>
        <v>197665148.1</v>
      </c>
      <c r="AK1043" s="9">
        <v>2.061159E8</v>
      </c>
    </row>
    <row r="1044" ht="16.5" customHeight="1">
      <c r="A1044" s="4">
        <v>44874.0</v>
      </c>
      <c r="B1044" s="5">
        <v>20.654304635761587</v>
      </c>
      <c r="C1044" s="5">
        <v>17.534444444444457</v>
      </c>
      <c r="D1044" s="5">
        <v>8.91</v>
      </c>
      <c r="E1044" s="5">
        <v>26.203973509933768</v>
      </c>
      <c r="F1044" s="5">
        <v>23.526666666666667</v>
      </c>
      <c r="G1044" s="5">
        <v>16.55</v>
      </c>
      <c r="H1044" s="5">
        <v>16.16887417218543</v>
      </c>
      <c r="I1044" s="5">
        <v>12.534444444444453</v>
      </c>
      <c r="J1044" s="5">
        <v>2.25</v>
      </c>
      <c r="K1044" s="5">
        <v>10.035099337748346</v>
      </c>
      <c r="L1044" s="5">
        <v>10.992222222222225</v>
      </c>
      <c r="M1044" s="5">
        <v>14.3</v>
      </c>
      <c r="N1044" s="5">
        <v>78.60794701986754</v>
      </c>
      <c r="O1044" s="5">
        <v>76.73</v>
      </c>
      <c r="P1044" s="5">
        <v>63.82000000000001</v>
      </c>
      <c r="Q1044" s="5">
        <v>6.059602649006623</v>
      </c>
      <c r="R1044" s="5">
        <v>4.627777777777778</v>
      </c>
      <c r="S1044" s="5">
        <v>0.0</v>
      </c>
      <c r="T1044" s="5">
        <v>13.131125827814564</v>
      </c>
      <c r="U1044" s="5">
        <v>12.181111111111107</v>
      </c>
      <c r="V1044" s="5">
        <v>11.67</v>
      </c>
      <c r="W1044" s="5">
        <v>389.43046357615896</v>
      </c>
      <c r="X1044" s="5">
        <v>314.22222222222223</v>
      </c>
      <c r="Y1044" s="5">
        <v>11.3</v>
      </c>
      <c r="Z1044" s="5">
        <v>1.77</v>
      </c>
      <c r="AA1044" s="5">
        <v>19.0</v>
      </c>
      <c r="AB1044" s="5">
        <v>15.0</v>
      </c>
      <c r="AC1044" s="5">
        <v>7.0</v>
      </c>
      <c r="AD1044" s="5">
        <v>21.0</v>
      </c>
      <c r="AE1044" s="5">
        <v>0.0</v>
      </c>
      <c r="AF1044" s="5">
        <v>1.0</v>
      </c>
      <c r="AG1044" s="5">
        <v>47.0</v>
      </c>
      <c r="AH1044" s="5">
        <v>33695.14863560943</v>
      </c>
      <c r="AI1044" s="5">
        <v>111480.0</v>
      </c>
      <c r="AJ1044" s="5">
        <f t="shared" si="31"/>
        <v>206393007.1</v>
      </c>
      <c r="AK1044" s="6">
        <v>2.152169E8</v>
      </c>
    </row>
    <row r="1045" ht="16.5" customHeight="1">
      <c r="A1045" s="7">
        <v>44875.0</v>
      </c>
      <c r="B1045" s="8">
        <v>20.5728476821192</v>
      </c>
      <c r="C1045" s="8">
        <v>17.366666666666678</v>
      </c>
      <c r="D1045" s="8">
        <v>8.629999999999999</v>
      </c>
      <c r="E1045" s="8">
        <v>26.128476821192045</v>
      </c>
      <c r="F1045" s="8">
        <v>23.439999999999998</v>
      </c>
      <c r="G1045" s="8">
        <v>16.349999999999998</v>
      </c>
      <c r="H1045" s="8">
        <v>16.063576158940393</v>
      </c>
      <c r="I1045" s="8">
        <v>12.28666666666667</v>
      </c>
      <c r="J1045" s="8">
        <v>1.7700000000000002</v>
      </c>
      <c r="K1045" s="8">
        <v>10.064900662251658</v>
      </c>
      <c r="L1045" s="8">
        <v>11.153333333333336</v>
      </c>
      <c r="M1045" s="8">
        <v>14.579999999999998</v>
      </c>
      <c r="N1045" s="8">
        <v>78.623178807947</v>
      </c>
      <c r="O1045" s="8">
        <v>76.43888888888888</v>
      </c>
      <c r="P1045" s="8">
        <v>63.06</v>
      </c>
      <c r="Q1045" s="8">
        <v>6.059602649006623</v>
      </c>
      <c r="R1045" s="8">
        <v>3.966666666666667</v>
      </c>
      <c r="S1045" s="8">
        <v>0.0</v>
      </c>
      <c r="T1045" s="8">
        <v>13.093377483443705</v>
      </c>
      <c r="U1045" s="8">
        <v>12.273333333333332</v>
      </c>
      <c r="V1045" s="8">
        <v>11.54</v>
      </c>
      <c r="W1045" s="8">
        <v>389.18543046357615</v>
      </c>
      <c r="X1045" s="8">
        <v>299.1777777777778</v>
      </c>
      <c r="Y1045" s="8">
        <v>15.6</v>
      </c>
      <c r="Z1045" s="8">
        <v>1.9</v>
      </c>
      <c r="AA1045" s="8">
        <v>15.0</v>
      </c>
      <c r="AB1045" s="8">
        <v>11.0</v>
      </c>
      <c r="AC1045" s="8">
        <v>6.0</v>
      </c>
      <c r="AD1045" s="8">
        <v>21.0</v>
      </c>
      <c r="AE1045" s="8">
        <v>0.0</v>
      </c>
      <c r="AF1045" s="8">
        <v>2.0</v>
      </c>
      <c r="AG1045" s="8">
        <v>48.0</v>
      </c>
      <c r="AH1045" s="8">
        <v>31212.97234001931</v>
      </c>
      <c r="AI1045" s="8">
        <v>98270.0</v>
      </c>
      <c r="AJ1045" s="8">
        <f t="shared" si="31"/>
        <v>177977549.4</v>
      </c>
      <c r="AK1045" s="9">
        <v>1.855866E8</v>
      </c>
    </row>
    <row r="1046" ht="16.5" customHeight="1">
      <c r="A1046" s="4">
        <v>44876.0</v>
      </c>
      <c r="B1046" s="5">
        <v>20.510596026490056</v>
      </c>
      <c r="C1046" s="5">
        <v>17.190000000000012</v>
      </c>
      <c r="D1046" s="5">
        <v>8.559999999999999</v>
      </c>
      <c r="E1046" s="5">
        <v>26.071523178807936</v>
      </c>
      <c r="F1046" s="5">
        <v>23.282222222222224</v>
      </c>
      <c r="G1046" s="5">
        <v>16.389999999999997</v>
      </c>
      <c r="H1046" s="5">
        <v>15.994701986754963</v>
      </c>
      <c r="I1046" s="5">
        <v>12.065555555555559</v>
      </c>
      <c r="J1046" s="5">
        <v>1.3299999999999998</v>
      </c>
      <c r="K1046" s="5">
        <v>10.07682119205298</v>
      </c>
      <c r="L1046" s="5">
        <v>11.216666666666669</v>
      </c>
      <c r="M1046" s="5">
        <v>15.059999999999997</v>
      </c>
      <c r="N1046" s="5">
        <v>78.63509933774834</v>
      </c>
      <c r="O1046" s="5">
        <v>76.32444444444445</v>
      </c>
      <c r="P1046" s="5">
        <v>62.480000000000004</v>
      </c>
      <c r="Q1046" s="5">
        <v>6.059602649006623</v>
      </c>
      <c r="R1046" s="5">
        <v>3.9611111111111112</v>
      </c>
      <c r="S1046" s="5">
        <v>0.0</v>
      </c>
      <c r="T1046" s="5">
        <v>13.01854304635761</v>
      </c>
      <c r="U1046" s="5">
        <v>12.128888888888886</v>
      </c>
      <c r="V1046" s="5">
        <v>11.519999999999998</v>
      </c>
      <c r="W1046" s="5">
        <v>387.8079470198675</v>
      </c>
      <c r="X1046" s="5">
        <v>292.1222222222222</v>
      </c>
      <c r="Y1046" s="5">
        <v>14.8</v>
      </c>
      <c r="Z1046" s="5">
        <v>1.97</v>
      </c>
      <c r="AA1046" s="5">
        <v>21.0</v>
      </c>
      <c r="AB1046" s="5">
        <v>16.0</v>
      </c>
      <c r="AC1046" s="5">
        <v>7.0</v>
      </c>
      <c r="AD1046" s="5">
        <v>24.0</v>
      </c>
      <c r="AE1046" s="5">
        <v>0.0</v>
      </c>
      <c r="AF1046" s="5">
        <v>1.0</v>
      </c>
      <c r="AG1046" s="5">
        <v>51.0</v>
      </c>
      <c r="AH1046" s="5">
        <v>34755.35369171149</v>
      </c>
      <c r="AI1046" s="5">
        <v>108569.0</v>
      </c>
      <c r="AJ1046" s="5">
        <f t="shared" si="31"/>
        <v>198997582.7</v>
      </c>
      <c r="AK1046" s="6">
        <v>2.075053E8</v>
      </c>
    </row>
    <row r="1047" ht="16.5" customHeight="1">
      <c r="A1047" s="7">
        <v>44877.0</v>
      </c>
      <c r="B1047" s="8">
        <v>20.463576158940388</v>
      </c>
      <c r="C1047" s="8">
        <v>17.054444444444457</v>
      </c>
      <c r="D1047" s="8">
        <v>8.67</v>
      </c>
      <c r="E1047" s="8">
        <v>26.029139072847673</v>
      </c>
      <c r="F1047" s="8">
        <v>23.188888888888894</v>
      </c>
      <c r="G1047" s="8">
        <v>16.419999999999998</v>
      </c>
      <c r="H1047" s="8">
        <v>15.940397350993374</v>
      </c>
      <c r="I1047" s="8">
        <v>11.89777777777778</v>
      </c>
      <c r="J1047" s="8">
        <v>1.4899999999999998</v>
      </c>
      <c r="K1047" s="8">
        <v>10.088741721854305</v>
      </c>
      <c r="L1047" s="8">
        <v>11.291111111111112</v>
      </c>
      <c r="M1047" s="8">
        <v>14.929999999999998</v>
      </c>
      <c r="N1047" s="8">
        <v>78.6860927152318</v>
      </c>
      <c r="O1047" s="8">
        <v>76.15111111111112</v>
      </c>
      <c r="P1047" s="8">
        <v>62.56999999999999</v>
      </c>
      <c r="Q1047" s="8">
        <v>6.059602649006623</v>
      </c>
      <c r="R1047" s="8">
        <v>3.8722222222222222</v>
      </c>
      <c r="S1047" s="8">
        <v>0.0</v>
      </c>
      <c r="T1047" s="8">
        <v>12.947682119205293</v>
      </c>
      <c r="U1047" s="8">
        <v>12.16222222222222</v>
      </c>
      <c r="V1047" s="8">
        <v>11.239999999999998</v>
      </c>
      <c r="W1047" s="8">
        <v>387.8079470198675</v>
      </c>
      <c r="X1047" s="8">
        <v>286.05555555555554</v>
      </c>
      <c r="Y1047" s="8">
        <v>12.4</v>
      </c>
      <c r="Z1047" s="8">
        <v>1.76</v>
      </c>
      <c r="AA1047" s="8">
        <v>11.0</v>
      </c>
      <c r="AB1047" s="8">
        <v>5.0</v>
      </c>
      <c r="AC1047" s="8">
        <v>3.0</v>
      </c>
      <c r="AD1047" s="8">
        <v>12.0</v>
      </c>
      <c r="AE1047" s="8">
        <v>0.0</v>
      </c>
      <c r="AF1047" s="8">
        <v>0.0</v>
      </c>
      <c r="AG1047" s="8">
        <v>24.0</v>
      </c>
      <c r="AH1047" s="8">
        <v>31110.72628273256</v>
      </c>
      <c r="AI1047" s="8">
        <v>69275.0</v>
      </c>
      <c r="AJ1047" s="8">
        <f t="shared" si="31"/>
        <v>118880229.3</v>
      </c>
      <c r="AK1047" s="9">
        <v>1.239627E8</v>
      </c>
    </row>
    <row r="1048" ht="16.5" customHeight="1">
      <c r="A1048" s="4">
        <v>44878.0</v>
      </c>
      <c r="B1048" s="5">
        <v>20.445695364238404</v>
      </c>
      <c r="C1048" s="5">
        <v>16.9288888888889</v>
      </c>
      <c r="D1048" s="5">
        <v>9.03</v>
      </c>
      <c r="E1048" s="5">
        <v>26.037748344370847</v>
      </c>
      <c r="F1048" s="5">
        <v>23.121111111111112</v>
      </c>
      <c r="G1048" s="5">
        <v>16.56</v>
      </c>
      <c r="H1048" s="5">
        <v>15.8887417218543</v>
      </c>
      <c r="I1048" s="5">
        <v>11.709999999999999</v>
      </c>
      <c r="J1048" s="5">
        <v>1.89</v>
      </c>
      <c r="K1048" s="5">
        <v>10.149006622516557</v>
      </c>
      <c r="L1048" s="5">
        <v>11.411111111111111</v>
      </c>
      <c r="M1048" s="5">
        <v>14.669999999999998</v>
      </c>
      <c r="N1048" s="5">
        <v>78.69205298013244</v>
      </c>
      <c r="O1048" s="5">
        <v>76.01333333333335</v>
      </c>
      <c r="P1048" s="5">
        <v>64.55999999999999</v>
      </c>
      <c r="Q1048" s="5">
        <v>6.046357615894039</v>
      </c>
      <c r="R1048" s="5">
        <v>3.8666666666666667</v>
      </c>
      <c r="S1048" s="5">
        <v>0.45</v>
      </c>
      <c r="T1048" s="5">
        <v>12.966887417218539</v>
      </c>
      <c r="U1048" s="5">
        <v>12.228888888888882</v>
      </c>
      <c r="V1048" s="5">
        <v>10.84</v>
      </c>
      <c r="W1048" s="5">
        <v>383.9205298013245</v>
      </c>
      <c r="X1048" s="5">
        <v>272.9</v>
      </c>
      <c r="Y1048" s="5">
        <v>33.8</v>
      </c>
      <c r="Z1048" s="5">
        <v>0.0</v>
      </c>
      <c r="AA1048" s="5"/>
      <c r="AB1048" s="5"/>
      <c r="AC1048" s="5"/>
      <c r="AD1048" s="5"/>
      <c r="AE1048" s="5"/>
      <c r="AF1048" s="5"/>
      <c r="AG1048" s="5"/>
      <c r="AH1048" s="5">
        <v>0.0</v>
      </c>
      <c r="AI1048" s="5">
        <v>0.0</v>
      </c>
      <c r="AJ1048" s="5">
        <f t="shared" si="31"/>
        <v>0</v>
      </c>
      <c r="AK1048" s="6">
        <v>0.0</v>
      </c>
    </row>
    <row r="1049" ht="16.5" customHeight="1">
      <c r="A1049" s="7">
        <v>44879.0</v>
      </c>
      <c r="B1049" s="8">
        <v>20.427152317880786</v>
      </c>
      <c r="C1049" s="8">
        <v>16.774444444444455</v>
      </c>
      <c r="D1049" s="8">
        <v>9.48</v>
      </c>
      <c r="E1049" s="8">
        <v>26.023178807947012</v>
      </c>
      <c r="F1049" s="8">
        <v>22.95444444444445</v>
      </c>
      <c r="G1049" s="8">
        <v>16.67</v>
      </c>
      <c r="H1049" s="8">
        <v>15.860927152317878</v>
      </c>
      <c r="I1049" s="8">
        <v>11.554444444444446</v>
      </c>
      <c r="J1049" s="8">
        <v>2.69</v>
      </c>
      <c r="K1049" s="8">
        <v>10.16225165562914</v>
      </c>
      <c r="L1049" s="8">
        <v>11.400000000000002</v>
      </c>
      <c r="M1049" s="8">
        <v>13.979999999999999</v>
      </c>
      <c r="N1049" s="8">
        <v>78.61788079470199</v>
      </c>
      <c r="O1049" s="8">
        <v>76.01555555555558</v>
      </c>
      <c r="P1049" s="8">
        <v>66.59</v>
      </c>
      <c r="Q1049" s="8">
        <v>6.19205298013245</v>
      </c>
      <c r="R1049" s="8">
        <v>4.166666666666667</v>
      </c>
      <c r="S1049" s="8">
        <v>3.2</v>
      </c>
      <c r="T1049" s="8">
        <v>12.97350993377483</v>
      </c>
      <c r="U1049" s="8">
        <v>12.158888888888885</v>
      </c>
      <c r="V1049" s="8">
        <v>10.729999999999999</v>
      </c>
      <c r="W1049" s="8">
        <v>378.71523178807945</v>
      </c>
      <c r="X1049" s="8">
        <v>272.96666666666664</v>
      </c>
      <c r="Y1049" s="8">
        <v>98.2</v>
      </c>
      <c r="Z1049" s="8">
        <v>1.82</v>
      </c>
      <c r="AA1049" s="8">
        <v>25.0</v>
      </c>
      <c r="AB1049" s="8">
        <v>13.0</v>
      </c>
      <c r="AC1049" s="8">
        <v>7.0</v>
      </c>
      <c r="AD1049" s="8">
        <v>25.0</v>
      </c>
      <c r="AE1049" s="8">
        <v>0.0</v>
      </c>
      <c r="AF1049" s="8">
        <v>3.0</v>
      </c>
      <c r="AG1049" s="8">
        <v>52.0</v>
      </c>
      <c r="AH1049" s="8">
        <v>32228.5375909248</v>
      </c>
      <c r="AI1049" s="8">
        <v>129040.0</v>
      </c>
      <c r="AJ1049" s="8">
        <f t="shared" si="31"/>
        <v>236213879.3</v>
      </c>
      <c r="AK1049" s="9">
        <v>2.463127E8</v>
      </c>
    </row>
    <row r="1050" ht="16.5" customHeight="1">
      <c r="A1050" s="4">
        <v>44880.0</v>
      </c>
      <c r="B1050" s="5">
        <v>20.366225165562902</v>
      </c>
      <c r="C1050" s="5">
        <v>16.597777777777786</v>
      </c>
      <c r="D1050" s="5">
        <v>9.85</v>
      </c>
      <c r="E1050" s="5">
        <v>25.949668874172175</v>
      </c>
      <c r="F1050" s="5">
        <v>22.75666666666667</v>
      </c>
      <c r="G1050" s="5">
        <v>16.82</v>
      </c>
      <c r="H1050" s="5">
        <v>15.809271523178804</v>
      </c>
      <c r="I1050" s="5">
        <v>11.383333333333333</v>
      </c>
      <c r="J1050" s="5">
        <v>3.34</v>
      </c>
      <c r="K1050" s="5">
        <v>10.140397350993382</v>
      </c>
      <c r="L1050" s="5">
        <v>11.373333333333333</v>
      </c>
      <c r="M1050" s="5">
        <v>13.48</v>
      </c>
      <c r="N1050" s="5">
        <v>78.5728476821192</v>
      </c>
      <c r="O1050" s="5">
        <v>75.86444444444447</v>
      </c>
      <c r="P1050" s="5">
        <v>69.45</v>
      </c>
      <c r="Q1050" s="5">
        <v>6.19205298013245</v>
      </c>
      <c r="R1050" s="5">
        <v>4.138888888888889</v>
      </c>
      <c r="S1050" s="5">
        <v>3.2</v>
      </c>
      <c r="T1050" s="5">
        <v>12.90529801324503</v>
      </c>
      <c r="U1050" s="5">
        <v>12.065555555555553</v>
      </c>
      <c r="V1050" s="5">
        <v>9.759999999999998</v>
      </c>
      <c r="W1050" s="5">
        <v>375.2913907284768</v>
      </c>
      <c r="X1050" s="5">
        <v>265.2</v>
      </c>
      <c r="Y1050" s="5">
        <v>98.2</v>
      </c>
      <c r="Z1050" s="5">
        <v>2.04</v>
      </c>
      <c r="AA1050" s="5">
        <v>24.0</v>
      </c>
      <c r="AB1050" s="5">
        <v>10.0</v>
      </c>
      <c r="AC1050" s="5">
        <v>6.0</v>
      </c>
      <c r="AD1050" s="5">
        <v>22.0</v>
      </c>
      <c r="AE1050" s="5">
        <v>0.0</v>
      </c>
      <c r="AF1050" s="5">
        <v>1.0</v>
      </c>
      <c r="AG1050" s="5">
        <v>43.0</v>
      </c>
      <c r="AH1050" s="5">
        <v>29608.16451425815</v>
      </c>
      <c r="AI1050" s="5">
        <v>109650.0</v>
      </c>
      <c r="AJ1050" s="5">
        <f t="shared" si="31"/>
        <v>200146752.4</v>
      </c>
      <c r="AK1050" s="6">
        <v>2.087036E8</v>
      </c>
    </row>
    <row r="1051" ht="16.5" customHeight="1">
      <c r="A1051" s="7">
        <v>44881.0</v>
      </c>
      <c r="B1051" s="8">
        <v>20.273509933774825</v>
      </c>
      <c r="C1051" s="8">
        <v>16.410000000000007</v>
      </c>
      <c r="D1051" s="8">
        <v>10.19</v>
      </c>
      <c r="E1051" s="8">
        <v>25.823178807947013</v>
      </c>
      <c r="F1051" s="8">
        <v>22.558888888888895</v>
      </c>
      <c r="G1051" s="8">
        <v>16.7</v>
      </c>
      <c r="H1051" s="8">
        <v>15.755629139072845</v>
      </c>
      <c r="I1051" s="8">
        <v>11.201111111111112</v>
      </c>
      <c r="J1051" s="8">
        <v>4.130000000000001</v>
      </c>
      <c r="K1051" s="8">
        <v>10.067549668874175</v>
      </c>
      <c r="L1051" s="8">
        <v>11.357777777777777</v>
      </c>
      <c r="M1051" s="8">
        <v>12.570000000000002</v>
      </c>
      <c r="N1051" s="8">
        <v>78.52582781456955</v>
      </c>
      <c r="O1051" s="8">
        <v>75.6377777777778</v>
      </c>
      <c r="P1051" s="8">
        <v>71.44</v>
      </c>
      <c r="Q1051" s="8">
        <v>6.195364238410596</v>
      </c>
      <c r="R1051" s="8">
        <v>4.061111111111111</v>
      </c>
      <c r="S1051" s="8">
        <v>3.25</v>
      </c>
      <c r="T1051" s="8">
        <v>12.790728476821188</v>
      </c>
      <c r="U1051" s="8">
        <v>12.014444444444441</v>
      </c>
      <c r="V1051" s="8">
        <v>9.2</v>
      </c>
      <c r="W1051" s="8">
        <v>376.682119205298</v>
      </c>
      <c r="X1051" s="8">
        <v>261.93333333333334</v>
      </c>
      <c r="Y1051" s="8">
        <v>120.9</v>
      </c>
      <c r="Z1051" s="8">
        <v>1.83</v>
      </c>
      <c r="AA1051" s="8">
        <v>26.0</v>
      </c>
      <c r="AB1051" s="8">
        <v>12.0</v>
      </c>
      <c r="AC1051" s="8">
        <v>7.0</v>
      </c>
      <c r="AD1051" s="8">
        <v>23.0</v>
      </c>
      <c r="AE1051" s="8">
        <v>0.0</v>
      </c>
      <c r="AF1051" s="8">
        <v>0.0</v>
      </c>
      <c r="AG1051" s="8">
        <v>61.0</v>
      </c>
      <c r="AH1051" s="8">
        <v>32366.45563943224</v>
      </c>
      <c r="AI1051" s="8">
        <v>116950.0</v>
      </c>
      <c r="AJ1051" s="8">
        <f t="shared" si="31"/>
        <v>193132051</v>
      </c>
      <c r="AK1051" s="9">
        <v>2.01389E8</v>
      </c>
    </row>
    <row r="1052" ht="16.5" customHeight="1">
      <c r="A1052" s="4">
        <v>44882.0</v>
      </c>
      <c r="B1052" s="5">
        <v>20.15894039735099</v>
      </c>
      <c r="C1052" s="5">
        <v>16.236666666666675</v>
      </c>
      <c r="D1052" s="5">
        <v>10.44</v>
      </c>
      <c r="E1052" s="5">
        <v>25.698675496688736</v>
      </c>
      <c r="F1052" s="5">
        <v>22.374444444444453</v>
      </c>
      <c r="G1052" s="5">
        <v>16.54</v>
      </c>
      <c r="H1052" s="5">
        <v>15.647019867549664</v>
      </c>
      <c r="I1052" s="5">
        <v>11.01888888888889</v>
      </c>
      <c r="J1052" s="5">
        <v>4.65</v>
      </c>
      <c r="K1052" s="5">
        <v>10.051655629139075</v>
      </c>
      <c r="L1052" s="5">
        <v>11.355555555555556</v>
      </c>
      <c r="M1052" s="5">
        <v>11.89</v>
      </c>
      <c r="N1052" s="5">
        <v>78.49139072847683</v>
      </c>
      <c r="O1052" s="5">
        <v>75.39666666666669</v>
      </c>
      <c r="P1052" s="5">
        <v>71.64</v>
      </c>
      <c r="Q1052" s="5">
        <v>6.195364238410596</v>
      </c>
      <c r="R1052" s="5">
        <v>4.061111111111111</v>
      </c>
      <c r="S1052" s="5">
        <v>3.25</v>
      </c>
      <c r="T1052" s="5">
        <v>12.706622516556289</v>
      </c>
      <c r="U1052" s="5">
        <v>11.946666666666662</v>
      </c>
      <c r="V1052" s="5">
        <v>8.999999999999998</v>
      </c>
      <c r="W1052" s="5">
        <v>376.80132450331126</v>
      </c>
      <c r="X1052" s="5">
        <v>255.25555555555556</v>
      </c>
      <c r="Y1052" s="5">
        <v>122.4</v>
      </c>
      <c r="Z1052" s="5">
        <v>1.88</v>
      </c>
      <c r="AA1052" s="5">
        <v>17.0</v>
      </c>
      <c r="AB1052" s="5">
        <v>10.0</v>
      </c>
      <c r="AC1052" s="5">
        <v>4.0</v>
      </c>
      <c r="AD1052" s="5">
        <v>18.0</v>
      </c>
      <c r="AE1052" s="5">
        <v>0.0</v>
      </c>
      <c r="AF1052" s="5">
        <v>0.0</v>
      </c>
      <c r="AG1052" s="5">
        <v>44.0</v>
      </c>
      <c r="AH1052" s="5">
        <v>31437.54195649347</v>
      </c>
      <c r="AI1052" s="5">
        <v>71995.0</v>
      </c>
      <c r="AJ1052" s="5">
        <f t="shared" si="31"/>
        <v>122451353.5</v>
      </c>
      <c r="AK1052" s="6">
        <v>1.276865E8</v>
      </c>
    </row>
    <row r="1053" ht="16.5" customHeight="1">
      <c r="A1053" s="7">
        <v>44883.0</v>
      </c>
      <c r="B1053" s="8">
        <v>20.03509933774834</v>
      </c>
      <c r="C1053" s="8">
        <v>16.051111111111116</v>
      </c>
      <c r="D1053" s="8">
        <v>10.399999999999999</v>
      </c>
      <c r="E1053" s="8">
        <v>25.588741721854298</v>
      </c>
      <c r="F1053" s="8">
        <v>22.23111111111112</v>
      </c>
      <c r="G1053" s="8">
        <v>16.41</v>
      </c>
      <c r="H1053" s="8">
        <v>15.519867549668868</v>
      </c>
      <c r="I1053" s="8">
        <v>10.820000000000002</v>
      </c>
      <c r="J1053" s="8">
        <v>4.7700000000000005</v>
      </c>
      <c r="K1053" s="8">
        <v>10.068874172185433</v>
      </c>
      <c r="L1053" s="8">
        <v>11.411111111111111</v>
      </c>
      <c r="M1053" s="8">
        <v>11.64</v>
      </c>
      <c r="N1053" s="8">
        <v>78.49867549668873</v>
      </c>
      <c r="O1053" s="8">
        <v>75.19444444444447</v>
      </c>
      <c r="P1053" s="8">
        <v>71.97</v>
      </c>
      <c r="Q1053" s="8">
        <v>6.195364238410596</v>
      </c>
      <c r="R1053" s="8">
        <v>4.061111111111111</v>
      </c>
      <c r="S1053" s="8">
        <v>3.25</v>
      </c>
      <c r="T1053" s="8">
        <v>12.629139072847678</v>
      </c>
      <c r="U1053" s="8">
        <v>11.947777777777775</v>
      </c>
      <c r="V1053" s="8">
        <v>9.040000000000001</v>
      </c>
      <c r="W1053" s="8">
        <v>376.80132450331126</v>
      </c>
      <c r="X1053" s="8">
        <v>253.9</v>
      </c>
      <c r="Y1053" s="8">
        <v>120.7</v>
      </c>
      <c r="Z1053" s="8">
        <v>2.17</v>
      </c>
      <c r="AA1053" s="8">
        <v>23.0</v>
      </c>
      <c r="AB1053" s="8">
        <v>14.0</v>
      </c>
      <c r="AC1053" s="8">
        <v>5.0</v>
      </c>
      <c r="AD1053" s="8">
        <v>20.0</v>
      </c>
      <c r="AE1053" s="8">
        <v>0.0</v>
      </c>
      <c r="AF1053" s="8">
        <v>0.0</v>
      </c>
      <c r="AG1053" s="8">
        <v>51.0</v>
      </c>
      <c r="AH1053" s="8">
        <v>32296.53589625256</v>
      </c>
      <c r="AI1053" s="8">
        <v>128580.0</v>
      </c>
      <c r="AJ1053" s="8">
        <f t="shared" si="31"/>
        <v>231582005.2</v>
      </c>
      <c r="AK1053" s="9">
        <v>2.414828E8</v>
      </c>
    </row>
    <row r="1054" ht="16.5" customHeight="1">
      <c r="A1054" s="4">
        <v>44884.0</v>
      </c>
      <c r="B1054" s="5">
        <v>19.913245033112577</v>
      </c>
      <c r="C1054" s="5">
        <v>15.845555555555562</v>
      </c>
      <c r="D1054" s="5">
        <v>10.209999999999999</v>
      </c>
      <c r="E1054" s="5">
        <v>25.490728476821182</v>
      </c>
      <c r="F1054" s="5">
        <v>22.067777777777785</v>
      </c>
      <c r="G1054" s="5">
        <v>16.5</v>
      </c>
      <c r="H1054" s="5">
        <v>15.39602649006622</v>
      </c>
      <c r="I1054" s="5">
        <v>10.56888888888889</v>
      </c>
      <c r="J1054" s="5">
        <v>4.55</v>
      </c>
      <c r="K1054" s="5">
        <v>10.094701986754968</v>
      </c>
      <c r="L1054" s="5">
        <v>11.498888888888887</v>
      </c>
      <c r="M1054" s="5">
        <v>11.950000000000001</v>
      </c>
      <c r="N1054" s="5">
        <v>78.49602649006623</v>
      </c>
      <c r="O1054" s="5">
        <v>74.9777777777778</v>
      </c>
      <c r="P1054" s="5">
        <v>72.35999999999999</v>
      </c>
      <c r="Q1054" s="5">
        <v>6.195364238410596</v>
      </c>
      <c r="R1054" s="5">
        <v>3.1944444444444446</v>
      </c>
      <c r="S1054" s="5">
        <v>3.25</v>
      </c>
      <c r="T1054" s="5">
        <v>12.547019867549665</v>
      </c>
      <c r="U1054" s="5">
        <v>11.889999999999999</v>
      </c>
      <c r="V1054" s="5">
        <v>8.96</v>
      </c>
      <c r="W1054" s="5">
        <v>376.80132450331126</v>
      </c>
      <c r="X1054" s="5">
        <v>247.93333333333334</v>
      </c>
      <c r="Y1054" s="5">
        <v>120.7</v>
      </c>
      <c r="Z1054" s="5">
        <v>1.84</v>
      </c>
      <c r="AA1054" s="5">
        <v>7.0</v>
      </c>
      <c r="AB1054" s="5">
        <v>7.0</v>
      </c>
      <c r="AC1054" s="5">
        <v>3.0</v>
      </c>
      <c r="AD1054" s="5">
        <v>12.0</v>
      </c>
      <c r="AE1054" s="5">
        <v>0.0</v>
      </c>
      <c r="AF1054" s="5">
        <v>2.0</v>
      </c>
      <c r="AG1054" s="5">
        <v>26.0</v>
      </c>
      <c r="AH1054" s="5">
        <v>27731.4370337315</v>
      </c>
      <c r="AI1054" s="5">
        <v>37870.0</v>
      </c>
      <c r="AJ1054" s="5">
        <f t="shared" si="31"/>
        <v>58647549.1</v>
      </c>
      <c r="AK1054" s="6">
        <v>6.11549E7</v>
      </c>
    </row>
    <row r="1055" ht="16.5" customHeight="1">
      <c r="A1055" s="7">
        <v>44885.0</v>
      </c>
      <c r="B1055" s="8">
        <v>19.804635761589402</v>
      </c>
      <c r="C1055" s="8">
        <v>15.686666666666671</v>
      </c>
      <c r="D1055" s="8">
        <v>10.389999999999999</v>
      </c>
      <c r="E1055" s="8">
        <v>25.36490066225165</v>
      </c>
      <c r="F1055" s="8">
        <v>21.907777777777785</v>
      </c>
      <c r="G1055" s="8">
        <v>16.44</v>
      </c>
      <c r="H1055" s="8">
        <v>15.28675496688741</v>
      </c>
      <c r="I1055" s="8">
        <v>10.384444444444446</v>
      </c>
      <c r="J1055" s="8">
        <v>4.750000000000001</v>
      </c>
      <c r="K1055" s="8">
        <v>10.078145695364242</v>
      </c>
      <c r="L1055" s="8">
        <v>11.523333333333332</v>
      </c>
      <c r="M1055" s="8">
        <v>11.690000000000001</v>
      </c>
      <c r="N1055" s="8">
        <v>78.53112582781458</v>
      </c>
      <c r="O1055" s="8">
        <v>74.92000000000003</v>
      </c>
      <c r="P1055" s="8">
        <v>72.3</v>
      </c>
      <c r="Q1055" s="8">
        <v>6.195364238410596</v>
      </c>
      <c r="R1055" s="8">
        <v>3.1944444444444446</v>
      </c>
      <c r="S1055" s="8">
        <v>3.25</v>
      </c>
      <c r="T1055" s="8">
        <v>12.437086092715228</v>
      </c>
      <c r="U1055" s="8">
        <v>11.729999999999999</v>
      </c>
      <c r="V1055" s="8">
        <v>8.56</v>
      </c>
      <c r="W1055" s="8">
        <v>376.6225165562914</v>
      </c>
      <c r="X1055" s="8">
        <v>247.93333333333334</v>
      </c>
      <c r="Y1055" s="8">
        <v>114.4</v>
      </c>
      <c r="Z1055" s="8">
        <v>0.0</v>
      </c>
      <c r="AA1055" s="8"/>
      <c r="AB1055" s="8"/>
      <c r="AC1055" s="8"/>
      <c r="AD1055" s="8"/>
      <c r="AE1055" s="8"/>
      <c r="AF1055" s="8"/>
      <c r="AG1055" s="8"/>
      <c r="AH1055" s="8">
        <v>0.0</v>
      </c>
      <c r="AI1055" s="8">
        <v>0.0</v>
      </c>
      <c r="AJ1055" s="8">
        <f t="shared" si="31"/>
        <v>0</v>
      </c>
      <c r="AK1055" s="9">
        <v>0.0</v>
      </c>
    </row>
    <row r="1056" ht="16.5" customHeight="1">
      <c r="A1056" s="4">
        <v>44886.0</v>
      </c>
      <c r="B1056" s="5">
        <v>19.69801324503311</v>
      </c>
      <c r="C1056" s="5">
        <v>15.54444444444445</v>
      </c>
      <c r="D1056" s="5">
        <v>10.42</v>
      </c>
      <c r="E1056" s="5">
        <v>25.256953642384097</v>
      </c>
      <c r="F1056" s="5">
        <v>21.762222222222228</v>
      </c>
      <c r="G1056" s="5">
        <v>16.330000000000002</v>
      </c>
      <c r="H1056" s="5">
        <v>15.19536423841059</v>
      </c>
      <c r="I1056" s="5">
        <v>10.271111111111113</v>
      </c>
      <c r="J1056" s="5">
        <v>5.180000000000001</v>
      </c>
      <c r="K1056" s="5">
        <v>10.061589403973512</v>
      </c>
      <c r="L1056" s="5">
        <v>11.49111111111111</v>
      </c>
      <c r="M1056" s="5">
        <v>11.15</v>
      </c>
      <c r="N1056" s="5">
        <v>78.59337748344372</v>
      </c>
      <c r="O1056" s="5">
        <v>74.86333333333337</v>
      </c>
      <c r="P1056" s="5">
        <v>72.72999999999999</v>
      </c>
      <c r="Q1056" s="5">
        <v>6.195364238410596</v>
      </c>
      <c r="R1056" s="5">
        <v>3.1944444444444446</v>
      </c>
      <c r="S1056" s="5">
        <v>3.25</v>
      </c>
      <c r="T1056" s="5">
        <v>12.332450331125825</v>
      </c>
      <c r="U1056" s="5">
        <v>11.636666666666667</v>
      </c>
      <c r="V1056" s="5">
        <v>8.27</v>
      </c>
      <c r="W1056" s="5">
        <v>376.6225165562914</v>
      </c>
      <c r="X1056" s="5">
        <v>247.93333333333334</v>
      </c>
      <c r="Y1056" s="5">
        <v>113.5</v>
      </c>
      <c r="Z1056" s="5">
        <v>2.08</v>
      </c>
      <c r="AA1056" s="5">
        <v>20.0</v>
      </c>
      <c r="AB1056" s="5">
        <v>8.0</v>
      </c>
      <c r="AC1056" s="5">
        <v>5.0</v>
      </c>
      <c r="AD1056" s="5">
        <v>20.0</v>
      </c>
      <c r="AE1056" s="5">
        <v>0.0</v>
      </c>
      <c r="AF1056" s="5">
        <v>0.0</v>
      </c>
      <c r="AG1056" s="5">
        <v>36.0</v>
      </c>
      <c r="AH1056" s="5">
        <v>34328.74493369558</v>
      </c>
      <c r="AI1056" s="5">
        <v>93600.0</v>
      </c>
      <c r="AJ1056" s="5">
        <f t="shared" si="31"/>
        <v>177680834.8</v>
      </c>
      <c r="AK1056" s="6">
        <v>1.852772E8</v>
      </c>
    </row>
    <row r="1057" ht="16.5" customHeight="1">
      <c r="A1057" s="7">
        <v>44887.0</v>
      </c>
      <c r="B1057" s="8">
        <v>19.60529801324503</v>
      </c>
      <c r="C1057" s="8">
        <v>15.398888888888894</v>
      </c>
      <c r="D1057" s="8">
        <v>10.219999999999999</v>
      </c>
      <c r="E1057" s="8">
        <v>25.196026490066213</v>
      </c>
      <c r="F1057" s="8">
        <v>21.67333333333334</v>
      </c>
      <c r="G1057" s="8">
        <v>16.169999999999998</v>
      </c>
      <c r="H1057" s="8">
        <v>15.081456953642382</v>
      </c>
      <c r="I1057" s="8">
        <v>10.07</v>
      </c>
      <c r="J1057" s="8">
        <v>4.88</v>
      </c>
      <c r="K1057" s="8">
        <v>10.114569536423843</v>
      </c>
      <c r="L1057" s="8">
        <v>11.603333333333333</v>
      </c>
      <c r="M1057" s="8">
        <v>11.290000000000001</v>
      </c>
      <c r="N1057" s="8">
        <v>78.53509933774836</v>
      </c>
      <c r="O1057" s="8">
        <v>74.6855555555556</v>
      </c>
      <c r="P1057" s="8">
        <v>72.47</v>
      </c>
      <c r="Q1057" s="8">
        <v>5.983443708609271</v>
      </c>
      <c r="R1057" s="8">
        <v>3.1555555555555554</v>
      </c>
      <c r="S1057" s="8">
        <v>3.25</v>
      </c>
      <c r="T1057" s="8">
        <v>12.352980132450329</v>
      </c>
      <c r="U1057" s="8">
        <v>11.71</v>
      </c>
      <c r="V1057" s="8">
        <v>8.260000000000002</v>
      </c>
      <c r="W1057" s="8">
        <v>372.3973509933775</v>
      </c>
      <c r="X1057" s="8">
        <v>238.64444444444445</v>
      </c>
      <c r="Y1057" s="8">
        <v>115.9</v>
      </c>
      <c r="Z1057" s="8">
        <v>2.01</v>
      </c>
      <c r="AA1057" s="8">
        <v>17.0</v>
      </c>
      <c r="AB1057" s="8">
        <v>15.0</v>
      </c>
      <c r="AC1057" s="8">
        <v>7.0</v>
      </c>
      <c r="AD1057" s="8">
        <v>25.0</v>
      </c>
      <c r="AE1057" s="8">
        <v>0.0</v>
      </c>
      <c r="AF1057" s="8">
        <v>0.0</v>
      </c>
      <c r="AG1057" s="8">
        <v>53.0</v>
      </c>
      <c r="AH1057" s="8">
        <v>32934.66309730169</v>
      </c>
      <c r="AI1057" s="8">
        <v>65960.0</v>
      </c>
      <c r="AJ1057" s="8">
        <f t="shared" si="31"/>
        <v>107157605.1</v>
      </c>
      <c r="AK1057" s="9">
        <v>1.117389E8</v>
      </c>
    </row>
    <row r="1058" ht="16.5" customHeight="1">
      <c r="A1058" s="4">
        <v>44888.0</v>
      </c>
      <c r="B1058" s="5">
        <v>19.508609271523177</v>
      </c>
      <c r="C1058" s="5">
        <v>15.283333333333339</v>
      </c>
      <c r="D1058" s="5">
        <v>9.95</v>
      </c>
      <c r="E1058" s="5">
        <v>25.100662251655617</v>
      </c>
      <c r="F1058" s="5">
        <v>21.564444444444447</v>
      </c>
      <c r="G1058" s="5">
        <v>15.619999999999996</v>
      </c>
      <c r="H1058" s="5">
        <v>14.974834437086088</v>
      </c>
      <c r="I1058" s="5">
        <v>9.922222222222224</v>
      </c>
      <c r="J1058" s="5">
        <v>4.81</v>
      </c>
      <c r="K1058" s="5">
        <v>10.12582781456954</v>
      </c>
      <c r="L1058" s="5">
        <v>11.642222222222225</v>
      </c>
      <c r="M1058" s="5">
        <v>10.810000000000002</v>
      </c>
      <c r="N1058" s="5">
        <v>78.54304635761592</v>
      </c>
      <c r="O1058" s="5">
        <v>74.57555555555558</v>
      </c>
      <c r="P1058" s="5">
        <v>71.55</v>
      </c>
      <c r="Q1058" s="5">
        <v>5.9072847682119205</v>
      </c>
      <c r="R1058" s="5">
        <v>3.188888888888889</v>
      </c>
      <c r="S1058" s="5">
        <v>3.1</v>
      </c>
      <c r="T1058" s="5">
        <v>12.270198675496685</v>
      </c>
      <c r="U1058" s="5">
        <v>11.69777777777778</v>
      </c>
      <c r="V1058" s="5">
        <v>7.790000000000001</v>
      </c>
      <c r="W1058" s="5">
        <v>371.50331125827813</v>
      </c>
      <c r="X1058" s="5">
        <v>235.26666666666668</v>
      </c>
      <c r="Y1058" s="5">
        <v>142.2</v>
      </c>
      <c r="Z1058" s="5">
        <v>2.21</v>
      </c>
      <c r="AA1058" s="5">
        <v>21.0</v>
      </c>
      <c r="AB1058" s="5">
        <v>8.0</v>
      </c>
      <c r="AC1058" s="5">
        <v>5.0</v>
      </c>
      <c r="AD1058" s="5">
        <v>14.0</v>
      </c>
      <c r="AE1058" s="5">
        <v>0.0</v>
      </c>
      <c r="AF1058" s="5">
        <v>1.0</v>
      </c>
      <c r="AG1058" s="5">
        <v>40.0</v>
      </c>
      <c r="AH1058" s="5">
        <v>29240.22159216327</v>
      </c>
      <c r="AI1058" s="5">
        <v>91530.0</v>
      </c>
      <c r="AJ1058" s="5">
        <f t="shared" si="31"/>
        <v>160260312.1</v>
      </c>
      <c r="AK1058" s="6">
        <v>1.671119E8</v>
      </c>
    </row>
    <row r="1059" ht="16.5" customHeight="1">
      <c r="A1059" s="7">
        <v>44889.0</v>
      </c>
      <c r="B1059" s="8">
        <v>19.418543046357616</v>
      </c>
      <c r="C1059" s="8">
        <v>15.165555555555558</v>
      </c>
      <c r="D1059" s="8">
        <v>9.73</v>
      </c>
      <c r="E1059" s="8">
        <v>24.988079470198663</v>
      </c>
      <c r="F1059" s="8">
        <v>21.451111111111114</v>
      </c>
      <c r="G1059" s="8">
        <v>15.45</v>
      </c>
      <c r="H1059" s="8">
        <v>14.89205298013245</v>
      </c>
      <c r="I1059" s="8">
        <v>9.785555555555556</v>
      </c>
      <c r="J1059" s="8">
        <v>4.37</v>
      </c>
      <c r="K1059" s="8">
        <v>10.096026490066228</v>
      </c>
      <c r="L1059" s="8">
        <v>11.665555555555555</v>
      </c>
      <c r="M1059" s="8">
        <v>11.080000000000002</v>
      </c>
      <c r="N1059" s="8">
        <v>78.56423841059605</v>
      </c>
      <c r="O1059" s="8">
        <v>74.5677777777778</v>
      </c>
      <c r="P1059" s="8">
        <v>71.13</v>
      </c>
      <c r="Q1059" s="8">
        <v>5.933774834437086</v>
      </c>
      <c r="R1059" s="8">
        <v>3.2444444444444445</v>
      </c>
      <c r="S1059" s="8">
        <v>0.85</v>
      </c>
      <c r="T1059" s="8">
        <v>12.1841059602649</v>
      </c>
      <c r="U1059" s="8">
        <v>11.676666666666668</v>
      </c>
      <c r="V1059" s="8">
        <v>7.970000000000001</v>
      </c>
      <c r="W1059" s="8">
        <v>375.71523178807945</v>
      </c>
      <c r="X1059" s="8">
        <v>244.86666666666667</v>
      </c>
      <c r="Y1059" s="8">
        <v>174.1</v>
      </c>
      <c r="Z1059" s="8">
        <v>2.01</v>
      </c>
      <c r="AA1059" s="8">
        <v>13.0</v>
      </c>
      <c r="AB1059" s="8">
        <v>7.0</v>
      </c>
      <c r="AC1059" s="8">
        <v>4.0</v>
      </c>
      <c r="AD1059" s="8">
        <v>13.0</v>
      </c>
      <c r="AE1059" s="8">
        <v>0.0</v>
      </c>
      <c r="AF1059" s="8">
        <v>0.0</v>
      </c>
      <c r="AG1059" s="8">
        <v>33.0</v>
      </c>
      <c r="AH1059" s="8">
        <v>29152.14787885466</v>
      </c>
      <c r="AI1059" s="8">
        <v>71900.0</v>
      </c>
      <c r="AJ1059" s="8">
        <f t="shared" si="31"/>
        <v>109325808.2</v>
      </c>
      <c r="AK1059" s="9">
        <v>1.139998E8</v>
      </c>
    </row>
    <row r="1060" ht="16.5" customHeight="1">
      <c r="A1060" s="4">
        <v>44890.0</v>
      </c>
      <c r="B1060" s="5">
        <v>19.382666666666665</v>
      </c>
      <c r="C1060" s="5">
        <v>15.06966292134832</v>
      </c>
      <c r="D1060" s="5">
        <v>9.700000000000001</v>
      </c>
      <c r="E1060" s="5">
        <v>24.957999999999988</v>
      </c>
      <c r="F1060" s="5">
        <v>21.360674157303375</v>
      </c>
      <c r="G1060" s="5">
        <v>15.777777777777779</v>
      </c>
      <c r="H1060" s="5">
        <v>14.84933333333333</v>
      </c>
      <c r="I1060" s="5">
        <v>9.692134831460676</v>
      </c>
      <c r="J1060" s="5">
        <v>4.066666666666666</v>
      </c>
      <c r="K1060" s="5">
        <v>10.041721854304638</v>
      </c>
      <c r="L1060" s="5">
        <v>11.538888888888886</v>
      </c>
      <c r="M1060" s="5">
        <v>10.540000000000001</v>
      </c>
      <c r="N1060" s="5">
        <v>78.50733333333335</v>
      </c>
      <c r="O1060" s="5">
        <v>74.64831460674161</v>
      </c>
      <c r="P1060" s="5">
        <v>70.98888888888888</v>
      </c>
      <c r="Q1060" s="5">
        <v>5.963333333333333</v>
      </c>
      <c r="R1060" s="5">
        <v>3.2808988764044944</v>
      </c>
      <c r="S1060" s="5">
        <v>0.9444444444444444</v>
      </c>
      <c r="T1060" s="5">
        <v>12.208666666666666</v>
      </c>
      <c r="U1060" s="5">
        <v>11.586516853932585</v>
      </c>
      <c r="V1060" s="5">
        <v>8.444444444444445</v>
      </c>
      <c r="W1060" s="5">
        <v>372.2450331125828</v>
      </c>
      <c r="X1060" s="5">
        <v>244.86666666666667</v>
      </c>
      <c r="Y1060" s="5">
        <v>174.1</v>
      </c>
      <c r="Z1060" s="5">
        <v>1.85</v>
      </c>
      <c r="AA1060" s="5">
        <v>16.0</v>
      </c>
      <c r="AB1060" s="5">
        <v>12.0</v>
      </c>
      <c r="AC1060" s="5">
        <v>8.0</v>
      </c>
      <c r="AD1060" s="5">
        <v>34.0</v>
      </c>
      <c r="AE1060" s="5">
        <v>0.0</v>
      </c>
      <c r="AF1060" s="5">
        <v>6.0</v>
      </c>
      <c r="AG1060" s="5">
        <v>57.0</v>
      </c>
      <c r="AH1060" s="5">
        <v>30291.28373324108</v>
      </c>
      <c r="AI1060" s="5">
        <v>75420.0</v>
      </c>
      <c r="AJ1060" s="5">
        <f t="shared" si="31"/>
        <v>118069203</v>
      </c>
      <c r="AK1060" s="6">
        <v>1.23117E8</v>
      </c>
    </row>
    <row r="1061" ht="16.5" customHeight="1">
      <c r="A1061" s="7">
        <v>44891.0</v>
      </c>
      <c r="B1061" s="8">
        <v>19.261333333333333</v>
      </c>
      <c r="C1061" s="8">
        <v>14.897752808988768</v>
      </c>
      <c r="D1061" s="8">
        <v>9.488888888888889</v>
      </c>
      <c r="E1061" s="8">
        <v>24.873999999999988</v>
      </c>
      <c r="F1061" s="8">
        <v>21.221348314606743</v>
      </c>
      <c r="G1061" s="8">
        <v>16.022222222222222</v>
      </c>
      <c r="H1061" s="8">
        <v>14.69933333333333</v>
      </c>
      <c r="I1061" s="8">
        <v>9.521348314606744</v>
      </c>
      <c r="J1061" s="8">
        <v>3.5444444444444443</v>
      </c>
      <c r="K1061" s="8">
        <v>10.107284768211922</v>
      </c>
      <c r="L1061" s="8">
        <v>11.57</v>
      </c>
      <c r="M1061" s="8">
        <v>11.23</v>
      </c>
      <c r="N1061" s="8">
        <v>78.3826666666667</v>
      </c>
      <c r="O1061" s="8">
        <v>74.77865168539329</v>
      </c>
      <c r="P1061" s="8">
        <v>72.3111111111111</v>
      </c>
      <c r="Q1061" s="8">
        <v>5.7</v>
      </c>
      <c r="R1061" s="8">
        <v>3.2808988764044944</v>
      </c>
      <c r="S1061" s="8">
        <v>0.8888888888888888</v>
      </c>
      <c r="T1061" s="8">
        <v>12.239999999999998</v>
      </c>
      <c r="U1061" s="8">
        <v>11.45505617977528</v>
      </c>
      <c r="V1061" s="8">
        <v>8.522222222222222</v>
      </c>
      <c r="W1061" s="8">
        <v>362.8079470198675</v>
      </c>
      <c r="X1061" s="8">
        <v>244.86666666666667</v>
      </c>
      <c r="Y1061" s="8">
        <v>151.4</v>
      </c>
      <c r="Z1061" s="8">
        <v>1.77</v>
      </c>
      <c r="AA1061" s="8">
        <v>5.0</v>
      </c>
      <c r="AB1061" s="8">
        <v>7.0</v>
      </c>
      <c r="AC1061" s="8">
        <v>4.0</v>
      </c>
      <c r="AD1061" s="8">
        <v>14.0</v>
      </c>
      <c r="AE1061" s="8">
        <v>0.0</v>
      </c>
      <c r="AF1061" s="8">
        <v>0.0</v>
      </c>
      <c r="AG1061" s="8">
        <v>23.0</v>
      </c>
      <c r="AH1061" s="8">
        <v>33262.6594910323</v>
      </c>
      <c r="AI1061" s="8">
        <v>42000.0</v>
      </c>
      <c r="AJ1061" s="8">
        <f t="shared" si="31"/>
        <v>60440495.5</v>
      </c>
      <c r="AK1061" s="9">
        <v>6.30245E7</v>
      </c>
    </row>
    <row r="1062" ht="16.5" customHeight="1">
      <c r="A1062" s="4">
        <v>44892.0</v>
      </c>
      <c r="B1062" s="5">
        <v>19.211409395973153</v>
      </c>
      <c r="C1062" s="5">
        <v>14.839772727272731</v>
      </c>
      <c r="D1062" s="5">
        <v>9.637500000000001</v>
      </c>
      <c r="E1062" s="5">
        <v>24.835570469798643</v>
      </c>
      <c r="F1062" s="5">
        <v>21.14886363636364</v>
      </c>
      <c r="G1062" s="5">
        <v>16.4125</v>
      </c>
      <c r="H1062" s="5">
        <v>14.636912751677853</v>
      </c>
      <c r="I1062" s="5">
        <v>9.482954545454547</v>
      </c>
      <c r="J1062" s="5">
        <v>3.5625</v>
      </c>
      <c r="K1062" s="5">
        <v>10.0635761589404</v>
      </c>
      <c r="L1062" s="5">
        <v>11.406666666666663</v>
      </c>
      <c r="M1062" s="5">
        <v>10.28</v>
      </c>
      <c r="N1062" s="5">
        <v>78.36442953020136</v>
      </c>
      <c r="O1062" s="5">
        <v>74.81136363636365</v>
      </c>
      <c r="P1062" s="5">
        <v>73.5</v>
      </c>
      <c r="Q1062" s="5">
        <v>5.738255033557047</v>
      </c>
      <c r="R1062" s="5">
        <v>3.3181818181818183</v>
      </c>
      <c r="S1062" s="5">
        <v>1.0</v>
      </c>
      <c r="T1062" s="5">
        <v>12.275167785234897</v>
      </c>
      <c r="U1062" s="5">
        <v>11.343181818181817</v>
      </c>
      <c r="V1062" s="5">
        <v>8.2</v>
      </c>
      <c r="W1062" s="5">
        <v>361.0927152317881</v>
      </c>
      <c r="X1062" s="5">
        <v>244.66666666666666</v>
      </c>
      <c r="Y1062" s="5">
        <v>149.6</v>
      </c>
      <c r="Z1062" s="5">
        <v>0.0</v>
      </c>
      <c r="AA1062" s="5"/>
      <c r="AB1062" s="5"/>
      <c r="AC1062" s="5"/>
      <c r="AD1062" s="5"/>
      <c r="AE1062" s="5"/>
      <c r="AF1062" s="5"/>
      <c r="AG1062" s="5"/>
      <c r="AH1062" s="5">
        <v>0.0</v>
      </c>
      <c r="AI1062" s="5">
        <v>0.0</v>
      </c>
      <c r="AJ1062" s="5">
        <f t="shared" si="31"/>
        <v>0</v>
      </c>
      <c r="AK1062" s="6">
        <v>0.0</v>
      </c>
    </row>
    <row r="1063" ht="16.5" customHeight="1">
      <c r="A1063" s="7">
        <v>44893.0</v>
      </c>
      <c r="B1063" s="8">
        <v>19.05771812080537</v>
      </c>
      <c r="C1063" s="8">
        <v>14.673863636363638</v>
      </c>
      <c r="D1063" s="8">
        <v>9.275</v>
      </c>
      <c r="E1063" s="8">
        <v>24.711409395973135</v>
      </c>
      <c r="F1063" s="8">
        <v>21.047727272727272</v>
      </c>
      <c r="G1063" s="8">
        <v>16.1</v>
      </c>
      <c r="H1063" s="8">
        <v>14.455704697986578</v>
      </c>
      <c r="I1063" s="8">
        <v>9.263636363636365</v>
      </c>
      <c r="J1063" s="8">
        <v>3.125</v>
      </c>
      <c r="K1063" s="8">
        <v>10.119867549668877</v>
      </c>
      <c r="L1063" s="8">
        <v>11.52222222222222</v>
      </c>
      <c r="M1063" s="8">
        <v>10.379999999999999</v>
      </c>
      <c r="N1063" s="8">
        <v>78.18053691275169</v>
      </c>
      <c r="O1063" s="8">
        <v>74.39545454545457</v>
      </c>
      <c r="P1063" s="8">
        <v>71.125</v>
      </c>
      <c r="Q1063" s="8">
        <v>5.647651006711409</v>
      </c>
      <c r="R1063" s="8">
        <v>3.278409090909091</v>
      </c>
      <c r="S1063" s="8">
        <v>1.0</v>
      </c>
      <c r="T1063" s="8">
        <v>12.268456375838927</v>
      </c>
      <c r="U1063" s="8">
        <v>11.411363636363637</v>
      </c>
      <c r="V1063" s="8">
        <v>8.112499999999999</v>
      </c>
      <c r="W1063" s="8">
        <v>355.9801324503311</v>
      </c>
      <c r="X1063" s="8">
        <v>234.4111111111111</v>
      </c>
      <c r="Y1063" s="8">
        <v>149.6</v>
      </c>
      <c r="Z1063" s="8">
        <v>1.76</v>
      </c>
      <c r="AA1063" s="8">
        <v>20.0</v>
      </c>
      <c r="AB1063" s="8">
        <v>9.0</v>
      </c>
      <c r="AC1063" s="8">
        <v>5.0</v>
      </c>
      <c r="AD1063" s="8">
        <v>18.0</v>
      </c>
      <c r="AE1063" s="8">
        <v>0.0</v>
      </c>
      <c r="AF1063" s="8">
        <v>0.0</v>
      </c>
      <c r="AG1063" s="8">
        <v>37.0</v>
      </c>
      <c r="AH1063" s="8">
        <v>32460.67912545942</v>
      </c>
      <c r="AI1063" s="8">
        <v>93740.0</v>
      </c>
      <c r="AJ1063" s="8">
        <f t="shared" si="31"/>
        <v>162052970.8</v>
      </c>
      <c r="AK1063" s="9">
        <v>1.689812E8</v>
      </c>
    </row>
    <row r="1064" ht="16.5" customHeight="1">
      <c r="A1064" s="4">
        <v>44894.0</v>
      </c>
      <c r="B1064" s="5">
        <v>18.9503355704698</v>
      </c>
      <c r="C1064" s="5">
        <v>14.552272727272731</v>
      </c>
      <c r="D1064" s="5">
        <v>9.3375</v>
      </c>
      <c r="E1064" s="5">
        <v>24.618120805369113</v>
      </c>
      <c r="F1064" s="5">
        <v>20.970454545454547</v>
      </c>
      <c r="G1064" s="5">
        <v>15.562499999999998</v>
      </c>
      <c r="H1064" s="5">
        <v>14.317449664429528</v>
      </c>
      <c r="I1064" s="5">
        <v>9.082954545454548</v>
      </c>
      <c r="J1064" s="5">
        <v>3.2249999999999996</v>
      </c>
      <c r="K1064" s="5">
        <v>10.16423841059603</v>
      </c>
      <c r="L1064" s="5">
        <v>11.62333333333333</v>
      </c>
      <c r="M1064" s="5">
        <v>9.87</v>
      </c>
      <c r="N1064" s="5">
        <v>78.0758389261745</v>
      </c>
      <c r="O1064" s="5">
        <v>74.15568181818183</v>
      </c>
      <c r="P1064" s="5">
        <v>72.125</v>
      </c>
      <c r="Q1064" s="5">
        <v>5.503355704697986</v>
      </c>
      <c r="R1064" s="5">
        <v>2.7329545454545454</v>
      </c>
      <c r="S1064" s="5">
        <v>1.8125</v>
      </c>
      <c r="T1064" s="5">
        <v>12.230872483221475</v>
      </c>
      <c r="U1064" s="5">
        <v>11.439772727272727</v>
      </c>
      <c r="V1064" s="5">
        <v>7.174999999999999</v>
      </c>
      <c r="W1064" s="5">
        <v>350.7549668874172</v>
      </c>
      <c r="X1064" s="5">
        <v>225.42222222222222</v>
      </c>
      <c r="Y1064" s="5">
        <v>211.2</v>
      </c>
      <c r="Z1064" s="5">
        <v>2.16</v>
      </c>
      <c r="AA1064" s="5">
        <v>17.0</v>
      </c>
      <c r="AB1064" s="5">
        <v>8.0</v>
      </c>
      <c r="AC1064" s="5">
        <v>3.0</v>
      </c>
      <c r="AD1064" s="5">
        <v>14.0</v>
      </c>
      <c r="AE1064" s="5">
        <v>0.0</v>
      </c>
      <c r="AF1064" s="5">
        <v>0.0</v>
      </c>
      <c r="AG1064" s="5">
        <v>28.0</v>
      </c>
      <c r="AH1064" s="5">
        <v>31958.96891539831</v>
      </c>
      <c r="AI1064" s="5">
        <v>54008.0</v>
      </c>
      <c r="AJ1064" s="5">
        <f t="shared" si="31"/>
        <v>98173884.9</v>
      </c>
      <c r="AK1064" s="6">
        <v>1.023711E8</v>
      </c>
    </row>
    <row r="1065" ht="16.5" customHeight="1">
      <c r="A1065" s="7">
        <v>44895.0</v>
      </c>
      <c r="B1065" s="8">
        <v>18.8510067114094</v>
      </c>
      <c r="C1065" s="8">
        <v>14.445454545454549</v>
      </c>
      <c r="D1065" s="8">
        <v>9.3875</v>
      </c>
      <c r="E1065" s="8">
        <v>24.50872483221475</v>
      </c>
      <c r="F1065" s="8">
        <v>20.87727272727273</v>
      </c>
      <c r="G1065" s="8">
        <v>15.537499999999998</v>
      </c>
      <c r="H1065" s="8">
        <v>14.197315436241611</v>
      </c>
      <c r="I1065" s="8">
        <v>8.906818181818183</v>
      </c>
      <c r="J1065" s="8">
        <v>3.2124999999999995</v>
      </c>
      <c r="K1065" s="8">
        <v>10.174834437086094</v>
      </c>
      <c r="L1065" s="8">
        <v>11.70444444444444</v>
      </c>
      <c r="M1065" s="8">
        <v>9.859999999999998</v>
      </c>
      <c r="N1065" s="8">
        <v>77.94362416107386</v>
      </c>
      <c r="O1065" s="8">
        <v>73.80909090909091</v>
      </c>
      <c r="P1065" s="8">
        <v>71.2625</v>
      </c>
      <c r="Q1065" s="8">
        <v>5.597315436241611</v>
      </c>
      <c r="R1065" s="8">
        <v>2.6306818181818183</v>
      </c>
      <c r="S1065" s="8">
        <v>3.5625</v>
      </c>
      <c r="T1065" s="8">
        <v>12.121476510067113</v>
      </c>
      <c r="U1065" s="8">
        <v>11.389772727272728</v>
      </c>
      <c r="V1065" s="8">
        <v>6.6375</v>
      </c>
      <c r="W1065" s="8">
        <v>351.0</v>
      </c>
      <c r="X1065" s="8">
        <v>218.06666666666666</v>
      </c>
      <c r="Y1065" s="8">
        <v>281.2</v>
      </c>
      <c r="Z1065" s="8">
        <v>1.53</v>
      </c>
      <c r="AA1065" s="8">
        <v>6.0</v>
      </c>
      <c r="AB1065" s="8">
        <v>5.0</v>
      </c>
      <c r="AC1065" s="8">
        <v>3.0</v>
      </c>
      <c r="AD1065" s="8">
        <v>14.0</v>
      </c>
      <c r="AE1065" s="8">
        <v>0.0</v>
      </c>
      <c r="AF1065" s="8">
        <v>0.0</v>
      </c>
      <c r="AG1065" s="8">
        <v>21.0</v>
      </c>
      <c r="AH1065" s="8">
        <v>34405.61786655714</v>
      </c>
      <c r="AI1065" s="8">
        <v>52036.0</v>
      </c>
      <c r="AJ1065" s="8">
        <f t="shared" si="31"/>
        <v>84543042.5</v>
      </c>
      <c r="AK1065" s="9">
        <v>8.81575E7</v>
      </c>
    </row>
    <row r="1066" ht="16.5" customHeight="1">
      <c r="A1066" s="4">
        <v>44896.0</v>
      </c>
      <c r="B1066" s="5">
        <v>18.645637583892626</v>
      </c>
      <c r="C1066" s="5">
        <v>14.180681818181819</v>
      </c>
      <c r="D1066" s="5">
        <v>7.612499999999999</v>
      </c>
      <c r="E1066" s="5">
        <v>24.294630872483207</v>
      </c>
      <c r="F1066" s="5">
        <v>20.615909090909092</v>
      </c>
      <c r="G1066" s="5">
        <v>13.687499999999998</v>
      </c>
      <c r="H1066" s="5">
        <v>14.008724832214765</v>
      </c>
      <c r="I1066" s="5">
        <v>8.644318181818184</v>
      </c>
      <c r="J1066" s="5">
        <v>1.5374999999999999</v>
      </c>
      <c r="K1066" s="5">
        <v>10.149668874172189</v>
      </c>
      <c r="L1066" s="5">
        <v>11.70555555555555</v>
      </c>
      <c r="M1066" s="5">
        <v>9.719999999999999</v>
      </c>
      <c r="N1066" s="5">
        <v>77.69731543624162</v>
      </c>
      <c r="O1066" s="5">
        <v>73.18295454545455</v>
      </c>
      <c r="P1066" s="5">
        <v>66.2625</v>
      </c>
      <c r="Q1066" s="5">
        <v>5.597315436241611</v>
      </c>
      <c r="R1066" s="5">
        <v>2.6306818181818183</v>
      </c>
      <c r="S1066" s="5">
        <v>3.5625</v>
      </c>
      <c r="T1066" s="5">
        <v>12.018120805369124</v>
      </c>
      <c r="U1066" s="5">
        <v>11.360227272727274</v>
      </c>
      <c r="V1066" s="5">
        <v>6.937500000000001</v>
      </c>
      <c r="W1066" s="5">
        <v>350.97350993377484</v>
      </c>
      <c r="X1066" s="5">
        <v>207.92222222222222</v>
      </c>
      <c r="Y1066" s="5">
        <v>281.2</v>
      </c>
      <c r="Z1066" s="5">
        <v>2.37</v>
      </c>
      <c r="AA1066" s="5">
        <v>10.0</v>
      </c>
      <c r="AB1066" s="5">
        <v>5.0</v>
      </c>
      <c r="AC1066" s="5">
        <v>2.0</v>
      </c>
      <c r="AD1066" s="5">
        <v>8.0</v>
      </c>
      <c r="AE1066" s="5">
        <v>0.0</v>
      </c>
      <c r="AF1066" s="5">
        <v>0.0</v>
      </c>
      <c r="AG1066" s="5">
        <v>22.0</v>
      </c>
      <c r="AH1066" s="5">
        <v>32171.96809474205</v>
      </c>
      <c r="AI1066" s="5">
        <v>30820.0</v>
      </c>
      <c r="AJ1066" s="5">
        <f t="shared" ref="AJ1066:AJ1096" si="32">AK1066*0.96</f>
        <v>83934418.56</v>
      </c>
      <c r="AK1066" s="6">
        <v>8.7431686E7</v>
      </c>
    </row>
    <row r="1067" ht="16.5" customHeight="1">
      <c r="A1067" s="7">
        <v>44897.0</v>
      </c>
      <c r="B1067" s="8">
        <v>18.429530201342292</v>
      </c>
      <c r="C1067" s="8">
        <v>13.898863636363638</v>
      </c>
      <c r="D1067" s="8">
        <v>5.8125</v>
      </c>
      <c r="E1067" s="8">
        <v>24.068456375838913</v>
      </c>
      <c r="F1067" s="8">
        <v>20.307954545454546</v>
      </c>
      <c r="G1067" s="8">
        <v>11.45</v>
      </c>
      <c r="H1067" s="8">
        <v>13.804697986577182</v>
      </c>
      <c r="I1067" s="8">
        <v>8.38977272727273</v>
      </c>
      <c r="J1067" s="8">
        <v>0.20000000000000018</v>
      </c>
      <c r="K1067" s="8">
        <v>10.127814569536428</v>
      </c>
      <c r="L1067" s="8">
        <v>11.65333333333333</v>
      </c>
      <c r="M1067" s="8">
        <v>9.000000000000002</v>
      </c>
      <c r="N1067" s="8">
        <v>77.49865771812081</v>
      </c>
      <c r="O1067" s="8">
        <v>72.73068181818184</v>
      </c>
      <c r="P1067" s="8">
        <v>61.9625</v>
      </c>
      <c r="Q1067" s="8">
        <v>5.597315436241611</v>
      </c>
      <c r="R1067" s="8">
        <v>2.6306818181818183</v>
      </c>
      <c r="S1067" s="8">
        <v>3.5625</v>
      </c>
      <c r="T1067" s="8">
        <v>11.922818791946305</v>
      </c>
      <c r="U1067" s="8">
        <v>11.279545454545456</v>
      </c>
      <c r="V1067" s="8">
        <v>7.0625</v>
      </c>
      <c r="W1067" s="8">
        <v>350.97350993377484</v>
      </c>
      <c r="X1067" s="8">
        <v>201.16666666666666</v>
      </c>
      <c r="Y1067" s="8">
        <v>278.8</v>
      </c>
      <c r="Z1067" s="8">
        <v>2.58</v>
      </c>
      <c r="AA1067" s="8">
        <v>13.0</v>
      </c>
      <c r="AB1067" s="8">
        <v>6.0</v>
      </c>
      <c r="AC1067" s="8">
        <v>2.0</v>
      </c>
      <c r="AD1067" s="8">
        <v>6.0</v>
      </c>
      <c r="AE1067" s="8">
        <v>0.0</v>
      </c>
      <c r="AF1067" s="8">
        <v>1.0</v>
      </c>
      <c r="AG1067" s="8">
        <v>24.0</v>
      </c>
      <c r="AH1067" s="8">
        <v>27251.4304286268</v>
      </c>
      <c r="AI1067" s="8">
        <v>27410.0</v>
      </c>
      <c r="AJ1067" s="8">
        <f t="shared" si="32"/>
        <v>53578944</v>
      </c>
      <c r="AK1067" s="9">
        <v>5.58114E7</v>
      </c>
    </row>
    <row r="1068" ht="16.5" customHeight="1">
      <c r="A1068" s="4">
        <v>44898.0</v>
      </c>
      <c r="B1068" s="5">
        <v>18.222147651006722</v>
      </c>
      <c r="C1068" s="5">
        <v>13.626136363636363</v>
      </c>
      <c r="D1068" s="5">
        <v>4.0874999999999995</v>
      </c>
      <c r="E1068" s="5">
        <v>23.85234899328858</v>
      </c>
      <c r="F1068" s="5">
        <v>20.049999999999997</v>
      </c>
      <c r="G1068" s="5">
        <v>9.874999999999998</v>
      </c>
      <c r="H1068" s="5">
        <v>13.591946308724834</v>
      </c>
      <c r="I1068" s="5">
        <v>8.08977272727273</v>
      </c>
      <c r="J1068" s="5">
        <v>-1.625</v>
      </c>
      <c r="K1068" s="5">
        <v>10.124503311258282</v>
      </c>
      <c r="L1068" s="5">
        <v>11.694444444444441</v>
      </c>
      <c r="M1068" s="5">
        <v>9.200000000000001</v>
      </c>
      <c r="N1068" s="5">
        <v>77.36107382550335</v>
      </c>
      <c r="O1068" s="5">
        <v>72.44431818181819</v>
      </c>
      <c r="P1068" s="5">
        <v>59.3625</v>
      </c>
      <c r="Q1068" s="5">
        <v>5.597315436241611</v>
      </c>
      <c r="R1068" s="5">
        <v>2.6306818181818183</v>
      </c>
      <c r="S1068" s="5">
        <v>3.1875</v>
      </c>
      <c r="T1068" s="5">
        <v>11.843624161073823</v>
      </c>
      <c r="U1068" s="5">
        <v>11.306818181818185</v>
      </c>
      <c r="V1068" s="5">
        <v>7.912500000000001</v>
      </c>
      <c r="W1068" s="5">
        <v>350.9205298013245</v>
      </c>
      <c r="X1068" s="5">
        <v>197.0</v>
      </c>
      <c r="Y1068" s="5">
        <v>227.9</v>
      </c>
      <c r="Z1068" s="5">
        <v>2.28</v>
      </c>
      <c r="AA1068" s="5">
        <v>4.0</v>
      </c>
      <c r="AB1068" s="5">
        <v>4.0</v>
      </c>
      <c r="AC1068" s="5">
        <v>1.0</v>
      </c>
      <c r="AD1068" s="5">
        <v>3.0</v>
      </c>
      <c r="AE1068" s="5">
        <v>0.0</v>
      </c>
      <c r="AF1068" s="5">
        <v>1.0</v>
      </c>
      <c r="AG1068" s="5">
        <v>11.0</v>
      </c>
      <c r="AH1068" s="5">
        <v>33208.27483456446</v>
      </c>
      <c r="AI1068" s="5">
        <v>9620.0</v>
      </c>
      <c r="AJ1068" s="5">
        <f t="shared" si="32"/>
        <v>21140544</v>
      </c>
      <c r="AK1068" s="6">
        <v>2.20214E7</v>
      </c>
    </row>
    <row r="1069" ht="16.5" customHeight="1">
      <c r="A1069" s="7">
        <v>44899.0</v>
      </c>
      <c r="B1069" s="8">
        <v>18.036241610738266</v>
      </c>
      <c r="C1069" s="8">
        <v>13.376136363636363</v>
      </c>
      <c r="D1069" s="8">
        <v>2.6999999999999997</v>
      </c>
      <c r="E1069" s="8">
        <v>23.657718120805352</v>
      </c>
      <c r="F1069" s="8">
        <v>19.818181818181817</v>
      </c>
      <c r="G1069" s="8">
        <v>8.575</v>
      </c>
      <c r="H1069" s="8">
        <v>13.400000000000002</v>
      </c>
      <c r="I1069" s="8">
        <v>7.812500000000003</v>
      </c>
      <c r="J1069" s="8">
        <v>-2.95</v>
      </c>
      <c r="K1069" s="8">
        <v>10.121854304635765</v>
      </c>
      <c r="L1069" s="8">
        <v>11.738888888888887</v>
      </c>
      <c r="M1069" s="8">
        <v>9.22</v>
      </c>
      <c r="N1069" s="8">
        <v>77.31140939597316</v>
      </c>
      <c r="O1069" s="8">
        <v>72.2193181818182</v>
      </c>
      <c r="P1069" s="8">
        <v>58.3875</v>
      </c>
      <c r="Q1069" s="8">
        <v>5.563758389261745</v>
      </c>
      <c r="R1069" s="8">
        <v>2.625</v>
      </c>
      <c r="S1069" s="8">
        <v>2.5625</v>
      </c>
      <c r="T1069" s="8">
        <v>11.728859060402682</v>
      </c>
      <c r="U1069" s="8">
        <v>11.317045454545458</v>
      </c>
      <c r="V1069" s="8">
        <v>7.4</v>
      </c>
      <c r="W1069" s="8">
        <v>349.72847682119203</v>
      </c>
      <c r="X1069" s="8">
        <v>186.9777777777778</v>
      </c>
      <c r="Y1069" s="8">
        <v>131.6</v>
      </c>
      <c r="Z1069" s="8">
        <v>0.0</v>
      </c>
      <c r="AA1069" s="8"/>
      <c r="AB1069" s="8"/>
      <c r="AC1069" s="8"/>
      <c r="AD1069" s="8"/>
      <c r="AE1069" s="8"/>
      <c r="AF1069" s="8"/>
      <c r="AG1069" s="8"/>
      <c r="AH1069" s="8">
        <v>0.0</v>
      </c>
      <c r="AI1069" s="8">
        <v>0.0</v>
      </c>
      <c r="AJ1069" s="8">
        <f t="shared" si="32"/>
        <v>0</v>
      </c>
      <c r="AK1069" s="9">
        <v>0.0</v>
      </c>
    </row>
    <row r="1070" ht="16.5" customHeight="1">
      <c r="A1070" s="4">
        <v>44900.0</v>
      </c>
      <c r="B1070" s="5">
        <v>17.857718120805377</v>
      </c>
      <c r="C1070" s="5">
        <v>13.115909090909092</v>
      </c>
      <c r="D1070" s="5">
        <v>2.4777777777777774</v>
      </c>
      <c r="E1070" s="5">
        <v>23.467785234899313</v>
      </c>
      <c r="F1070" s="5">
        <v>19.564772727272725</v>
      </c>
      <c r="G1070" s="5">
        <v>8.044444444444444</v>
      </c>
      <c r="H1070" s="5">
        <v>13.20805369127517</v>
      </c>
      <c r="I1070" s="5">
        <v>7.513636363636366</v>
      </c>
      <c r="J1070" s="5">
        <v>-3.155555555555556</v>
      </c>
      <c r="K1070" s="5">
        <v>10.12384105960265</v>
      </c>
      <c r="L1070" s="5">
        <v>11.783333333333328</v>
      </c>
      <c r="M1070" s="5">
        <v>10.08</v>
      </c>
      <c r="N1070" s="5">
        <v>76.9993288590604</v>
      </c>
      <c r="O1070" s="5">
        <v>71.52272727272727</v>
      </c>
      <c r="P1070" s="5">
        <v>55.888888888888886</v>
      </c>
      <c r="Q1070" s="5">
        <v>5.550335570469799</v>
      </c>
      <c r="R1070" s="5">
        <v>1.9772727272727273</v>
      </c>
      <c r="S1070" s="5">
        <v>2.2777777777777777</v>
      </c>
      <c r="T1070" s="5">
        <v>11.677181208053689</v>
      </c>
      <c r="U1070" s="5">
        <v>11.370454545454548</v>
      </c>
      <c r="V1070" s="5">
        <v>7.388888888888889</v>
      </c>
      <c r="W1070" s="5">
        <v>344.9006622516556</v>
      </c>
      <c r="X1070" s="5">
        <v>171.25555555555556</v>
      </c>
      <c r="Y1070" s="5">
        <v>131.6</v>
      </c>
      <c r="Z1070" s="5">
        <v>1.94</v>
      </c>
      <c r="AA1070" s="5">
        <v>19.0</v>
      </c>
      <c r="AB1070" s="5">
        <v>14.0</v>
      </c>
      <c r="AC1070" s="5">
        <v>7.0</v>
      </c>
      <c r="AD1070" s="5">
        <v>20.0</v>
      </c>
      <c r="AE1070" s="5">
        <v>0.0</v>
      </c>
      <c r="AF1070" s="5">
        <v>0.0</v>
      </c>
      <c r="AG1070" s="5">
        <v>46.0</v>
      </c>
      <c r="AH1070" s="5">
        <v>31341.20823327659</v>
      </c>
      <c r="AI1070" s="5">
        <v>74905.0</v>
      </c>
      <c r="AJ1070" s="5">
        <f t="shared" si="32"/>
        <v>134885760</v>
      </c>
      <c r="AK1070" s="6">
        <v>1.40506E8</v>
      </c>
    </row>
    <row r="1071" ht="16.5" customHeight="1">
      <c r="A1071" s="7">
        <v>44901.0</v>
      </c>
      <c r="B1071" s="8">
        <v>17.67181208053692</v>
      </c>
      <c r="C1071" s="8">
        <v>12.863636363636367</v>
      </c>
      <c r="D1071" s="8">
        <v>1.6555555555555557</v>
      </c>
      <c r="E1071" s="8">
        <v>23.28120805369126</v>
      </c>
      <c r="F1071" s="8">
        <v>19.33977272727272</v>
      </c>
      <c r="G1071" s="8">
        <v>6.922222222222222</v>
      </c>
      <c r="H1071" s="8">
        <v>13.010067114093962</v>
      </c>
      <c r="I1071" s="8">
        <v>7.23977272727273</v>
      </c>
      <c r="J1071" s="8">
        <v>-3.7777777777777777</v>
      </c>
      <c r="K1071" s="8">
        <v>10.135099337748349</v>
      </c>
      <c r="L1071" s="8">
        <v>11.831111111111106</v>
      </c>
      <c r="M1071" s="8">
        <v>9.629999999999999</v>
      </c>
      <c r="N1071" s="8">
        <v>76.62013422818791</v>
      </c>
      <c r="O1071" s="8">
        <v>71.0340909090909</v>
      </c>
      <c r="P1071" s="8">
        <v>51.077777777777776</v>
      </c>
      <c r="Q1071" s="8">
        <v>5.446308724832215</v>
      </c>
      <c r="R1071" s="8">
        <v>1.5227272727272727</v>
      </c>
      <c r="S1071" s="8">
        <v>2.2777777777777777</v>
      </c>
      <c r="T1071" s="8">
        <v>11.671140939597313</v>
      </c>
      <c r="U1071" s="8">
        <v>11.368181818181819</v>
      </c>
      <c r="V1071" s="8">
        <v>7.388888888888889</v>
      </c>
      <c r="W1071" s="8">
        <v>337.05298013245033</v>
      </c>
      <c r="X1071" s="8">
        <v>167.07777777777778</v>
      </c>
      <c r="Y1071" s="8">
        <v>131.6</v>
      </c>
      <c r="Z1071" s="8">
        <v>1.99</v>
      </c>
      <c r="AA1071" s="8">
        <v>13.0</v>
      </c>
      <c r="AB1071" s="8">
        <v>9.0</v>
      </c>
      <c r="AC1071" s="8">
        <v>4.0</v>
      </c>
      <c r="AD1071" s="8">
        <v>12.0</v>
      </c>
      <c r="AE1071" s="8">
        <v>0.0</v>
      </c>
      <c r="AF1071" s="8">
        <v>0.0</v>
      </c>
      <c r="AG1071" s="8">
        <v>25.0</v>
      </c>
      <c r="AH1071" s="8">
        <v>30819.10540034856</v>
      </c>
      <c r="AI1071" s="8">
        <v>52469.0</v>
      </c>
      <c r="AJ1071" s="8">
        <f t="shared" si="32"/>
        <v>96712512</v>
      </c>
      <c r="AK1071" s="9">
        <v>1.007422E8</v>
      </c>
    </row>
    <row r="1072" ht="16.5" customHeight="1">
      <c r="A1072" s="4">
        <v>44902.0</v>
      </c>
      <c r="B1072" s="5">
        <v>17.486577181208062</v>
      </c>
      <c r="C1072" s="5">
        <v>12.613636363636369</v>
      </c>
      <c r="D1072" s="5">
        <v>1.4300000000000002</v>
      </c>
      <c r="E1072" s="5">
        <v>23.091946308724815</v>
      </c>
      <c r="F1072" s="5">
        <v>19.057954545454542</v>
      </c>
      <c r="G1072" s="5">
        <v>6.5</v>
      </c>
      <c r="H1072" s="5">
        <v>12.805369127516782</v>
      </c>
      <c r="I1072" s="5">
        <v>7.011363636363639</v>
      </c>
      <c r="J1072" s="5">
        <v>-3.96</v>
      </c>
      <c r="K1072" s="5">
        <v>10.150331125827817</v>
      </c>
      <c r="L1072" s="5">
        <v>11.778888888888883</v>
      </c>
      <c r="M1072" s="5">
        <v>10.459999999999999</v>
      </c>
      <c r="N1072" s="5">
        <v>76.48322147651005</v>
      </c>
      <c r="O1072" s="5">
        <v>71.00681818181819</v>
      </c>
      <c r="P1072" s="5">
        <v>52.2</v>
      </c>
      <c r="Q1072" s="5">
        <v>5.419463087248322</v>
      </c>
      <c r="R1072" s="5">
        <v>1.5227272727272727</v>
      </c>
      <c r="S1072" s="5">
        <v>2.05</v>
      </c>
      <c r="T1072" s="5">
        <v>11.596644295302012</v>
      </c>
      <c r="U1072" s="5">
        <v>11.18636363636364</v>
      </c>
      <c r="V1072" s="5">
        <v>7.090000000000001</v>
      </c>
      <c r="W1072" s="5">
        <v>333.50993377483445</v>
      </c>
      <c r="X1072" s="5">
        <v>168.66666666666666</v>
      </c>
      <c r="Y1072" s="5">
        <v>145.9</v>
      </c>
      <c r="Z1072" s="5">
        <v>1.89</v>
      </c>
      <c r="AA1072" s="5">
        <v>14.0</v>
      </c>
      <c r="AB1072" s="5">
        <v>14.0</v>
      </c>
      <c r="AC1072" s="5">
        <v>7.0</v>
      </c>
      <c r="AD1072" s="5">
        <v>17.0</v>
      </c>
      <c r="AE1072" s="5">
        <v>0.0</v>
      </c>
      <c r="AF1072" s="5">
        <v>0.0</v>
      </c>
      <c r="AG1072" s="5">
        <v>43.0</v>
      </c>
      <c r="AH1072" s="5">
        <v>33138.8966941184</v>
      </c>
      <c r="AI1072" s="5">
        <v>61320.0</v>
      </c>
      <c r="AJ1072" s="5">
        <f t="shared" si="32"/>
        <v>100750464</v>
      </c>
      <c r="AK1072" s="6">
        <v>1.049484E8</v>
      </c>
    </row>
    <row r="1073" ht="16.5" customHeight="1">
      <c r="A1073" s="7">
        <v>44903.0</v>
      </c>
      <c r="B1073" s="8">
        <v>17.33020134228189</v>
      </c>
      <c r="C1073" s="8">
        <v>12.434090909090912</v>
      </c>
      <c r="D1073" s="8">
        <v>1.48</v>
      </c>
      <c r="E1073" s="8">
        <v>22.9208053691275</v>
      </c>
      <c r="F1073" s="8">
        <v>18.80909090909091</v>
      </c>
      <c r="G1073" s="8">
        <v>5.9399999999999995</v>
      </c>
      <c r="H1073" s="8">
        <v>12.65369127516779</v>
      </c>
      <c r="I1073" s="8">
        <v>6.880681818181819</v>
      </c>
      <c r="J1073" s="8">
        <v>-3.5800000000000005</v>
      </c>
      <c r="K1073" s="8">
        <v>10.131125827814573</v>
      </c>
      <c r="L1073" s="8">
        <v>11.663333333333329</v>
      </c>
      <c r="M1073" s="8">
        <v>9.52</v>
      </c>
      <c r="N1073" s="8">
        <v>76.39597315436241</v>
      </c>
      <c r="O1073" s="8">
        <v>70.85568181818182</v>
      </c>
      <c r="P1073" s="8">
        <v>53.120000000000005</v>
      </c>
      <c r="Q1073" s="8">
        <v>5.419463087248322</v>
      </c>
      <c r="R1073" s="8">
        <v>1.5227272727272727</v>
      </c>
      <c r="S1073" s="8">
        <v>2.05</v>
      </c>
      <c r="T1073" s="8">
        <v>11.515436241610734</v>
      </c>
      <c r="U1073" s="8">
        <v>11.037500000000003</v>
      </c>
      <c r="V1073" s="8">
        <v>6.85</v>
      </c>
      <c r="W1073" s="8">
        <v>333.50993377483445</v>
      </c>
      <c r="X1073" s="8">
        <v>168.66666666666666</v>
      </c>
      <c r="Y1073" s="8">
        <v>145.9</v>
      </c>
      <c r="Z1073" s="8">
        <v>1.63</v>
      </c>
      <c r="AA1073" s="8">
        <v>15.0</v>
      </c>
      <c r="AB1073" s="8">
        <v>10.0</v>
      </c>
      <c r="AC1073" s="8">
        <v>4.0</v>
      </c>
      <c r="AD1073" s="8">
        <v>11.0</v>
      </c>
      <c r="AE1073" s="8">
        <v>0.0</v>
      </c>
      <c r="AF1073" s="8">
        <v>0.0</v>
      </c>
      <c r="AG1073" s="8">
        <v>33.0</v>
      </c>
      <c r="AH1073" s="8">
        <v>32567.92278311624</v>
      </c>
      <c r="AI1073" s="8">
        <v>72398.0</v>
      </c>
      <c r="AJ1073" s="8">
        <f t="shared" si="32"/>
        <v>116597472</v>
      </c>
      <c r="AK1073" s="9">
        <v>1.214557E8</v>
      </c>
    </row>
    <row r="1074" ht="16.5" customHeight="1">
      <c r="A1074" s="4">
        <v>44904.0</v>
      </c>
      <c r="B1074" s="5">
        <v>17.173825503355715</v>
      </c>
      <c r="C1074" s="5">
        <v>12.251136363636368</v>
      </c>
      <c r="D1074" s="5">
        <v>1.0699999999999998</v>
      </c>
      <c r="E1074" s="5">
        <v>22.757046979865756</v>
      </c>
      <c r="F1074" s="5">
        <v>18.59772727272727</v>
      </c>
      <c r="G1074" s="5">
        <v>5.58</v>
      </c>
      <c r="H1074" s="5">
        <v>12.499328859060407</v>
      </c>
      <c r="I1074" s="5">
        <v>6.717045454545453</v>
      </c>
      <c r="J1074" s="5">
        <v>-3.6700000000000004</v>
      </c>
      <c r="K1074" s="5">
        <v>10.121854304635766</v>
      </c>
      <c r="L1074" s="5">
        <v>11.616666666666664</v>
      </c>
      <c r="M1074" s="5">
        <v>9.25</v>
      </c>
      <c r="N1074" s="5">
        <v>76.17449664429527</v>
      </c>
      <c r="O1074" s="5">
        <v>70.54318181818182</v>
      </c>
      <c r="P1074" s="5">
        <v>50.11</v>
      </c>
      <c r="Q1074" s="5">
        <v>5.385906040268456</v>
      </c>
      <c r="R1074" s="5">
        <v>1.5227272727272727</v>
      </c>
      <c r="S1074" s="5">
        <v>1.4</v>
      </c>
      <c r="T1074" s="5">
        <v>11.453020134228186</v>
      </c>
      <c r="U1074" s="5">
        <v>10.925000000000002</v>
      </c>
      <c r="V1074" s="5">
        <v>7.49</v>
      </c>
      <c r="W1074" s="5">
        <v>332.2582781456954</v>
      </c>
      <c r="X1074" s="5">
        <v>168.66666666666666</v>
      </c>
      <c r="Y1074" s="5">
        <v>84.3</v>
      </c>
      <c r="Z1074" s="5">
        <v>1.88</v>
      </c>
      <c r="AA1074" s="5">
        <v>18.0</v>
      </c>
      <c r="AB1074" s="5">
        <v>11.0</v>
      </c>
      <c r="AC1074" s="5">
        <v>6.0</v>
      </c>
      <c r="AD1074" s="5">
        <v>16.0</v>
      </c>
      <c r="AE1074" s="5">
        <v>0.0</v>
      </c>
      <c r="AF1074" s="5">
        <v>1.0</v>
      </c>
      <c r="AG1074" s="5">
        <v>44.0</v>
      </c>
      <c r="AH1074" s="5">
        <v>30017.26374971412</v>
      </c>
      <c r="AI1074" s="5">
        <v>86505.0</v>
      </c>
      <c r="AJ1074" s="5">
        <f t="shared" si="32"/>
        <v>156560832</v>
      </c>
      <c r="AK1074" s="6">
        <v>1.630842E8</v>
      </c>
    </row>
    <row r="1075" ht="16.5" customHeight="1">
      <c r="A1075" s="7">
        <v>44905.0</v>
      </c>
      <c r="B1075" s="8">
        <v>17.01812080536914</v>
      </c>
      <c r="C1075" s="8">
        <v>12.037500000000005</v>
      </c>
      <c r="D1075" s="8">
        <v>0.07000000000000006</v>
      </c>
      <c r="E1075" s="8">
        <v>22.618791946308708</v>
      </c>
      <c r="F1075" s="8">
        <v>18.37727272727272</v>
      </c>
      <c r="G1075" s="8">
        <v>4.67</v>
      </c>
      <c r="H1075" s="8">
        <v>12.32348993288591</v>
      </c>
      <c r="I1075" s="8">
        <v>6.512499999999999</v>
      </c>
      <c r="J1075" s="8">
        <v>-4.37</v>
      </c>
      <c r="K1075" s="8">
        <v>10.158940397351</v>
      </c>
      <c r="L1075" s="8">
        <v>11.601111111111107</v>
      </c>
      <c r="M1075" s="8">
        <v>9.04</v>
      </c>
      <c r="N1075" s="8">
        <v>76.00738255033555</v>
      </c>
      <c r="O1075" s="8">
        <v>70.51704545454545</v>
      </c>
      <c r="P1075" s="8">
        <v>50.17999999999999</v>
      </c>
      <c r="Q1075" s="8">
        <v>5.291946308724833</v>
      </c>
      <c r="R1075" s="8">
        <v>1.5227272727272727</v>
      </c>
      <c r="S1075" s="8">
        <v>0.0</v>
      </c>
      <c r="T1075" s="8">
        <v>11.444966442953017</v>
      </c>
      <c r="U1075" s="8">
        <v>10.81136363636364</v>
      </c>
      <c r="V1075" s="8">
        <v>7.779999999999999</v>
      </c>
      <c r="W1075" s="8">
        <v>325.9933774834437</v>
      </c>
      <c r="X1075" s="8">
        <v>168.66666666666666</v>
      </c>
      <c r="Y1075" s="8">
        <v>14.3</v>
      </c>
      <c r="Z1075" s="8">
        <v>1.73</v>
      </c>
      <c r="AA1075" s="8">
        <v>3.0</v>
      </c>
      <c r="AB1075" s="8">
        <v>4.0</v>
      </c>
      <c r="AC1075" s="8">
        <v>2.0</v>
      </c>
      <c r="AD1075" s="8">
        <v>7.0</v>
      </c>
      <c r="AE1075" s="8">
        <v>0.0</v>
      </c>
      <c r="AF1075" s="8">
        <v>0.0</v>
      </c>
      <c r="AG1075" s="8">
        <v>10.0</v>
      </c>
      <c r="AH1075" s="8">
        <v>37975.31844765411</v>
      </c>
      <c r="AI1075" s="8">
        <v>13370.0</v>
      </c>
      <c r="AJ1075" s="8">
        <f t="shared" si="32"/>
        <v>24714144</v>
      </c>
      <c r="AK1075" s="9">
        <v>2.57439E7</v>
      </c>
    </row>
    <row r="1076" ht="16.5" customHeight="1">
      <c r="A1076" s="4">
        <v>44906.0</v>
      </c>
      <c r="B1076" s="5">
        <v>16.86241610738256</v>
      </c>
      <c r="C1076" s="5">
        <v>11.814772727272727</v>
      </c>
      <c r="D1076" s="5">
        <v>0.57</v>
      </c>
      <c r="E1076" s="5">
        <v>22.477181208053675</v>
      </c>
      <c r="F1076" s="5">
        <v>18.168181818181814</v>
      </c>
      <c r="G1076" s="5">
        <v>5.17</v>
      </c>
      <c r="H1076" s="5">
        <v>12.14161073825504</v>
      </c>
      <c r="I1076" s="5">
        <v>6.264772727272727</v>
      </c>
      <c r="J1076" s="5">
        <v>-4.17</v>
      </c>
      <c r="K1076" s="5">
        <v>10.198675496688749</v>
      </c>
      <c r="L1076" s="5">
        <v>11.638888888888886</v>
      </c>
      <c r="M1076" s="5">
        <v>9.34</v>
      </c>
      <c r="N1076" s="5">
        <v>75.896644295302</v>
      </c>
      <c r="O1076" s="5">
        <v>70.375</v>
      </c>
      <c r="P1076" s="5">
        <v>53.23</v>
      </c>
      <c r="Q1076" s="5">
        <v>5.291946308724833</v>
      </c>
      <c r="R1076" s="5">
        <v>1.5227272727272727</v>
      </c>
      <c r="S1076" s="5">
        <v>0.0</v>
      </c>
      <c r="T1076" s="5">
        <v>11.403355704697985</v>
      </c>
      <c r="U1076" s="5">
        <v>10.754545454545458</v>
      </c>
      <c r="V1076" s="5">
        <v>7.390000000000001</v>
      </c>
      <c r="W1076" s="5">
        <v>325.82781456953643</v>
      </c>
      <c r="X1076" s="5">
        <v>168.66666666666666</v>
      </c>
      <c r="Y1076" s="5">
        <v>14.3</v>
      </c>
      <c r="Z1076" s="5">
        <v>0.0</v>
      </c>
      <c r="AA1076" s="5"/>
      <c r="AB1076" s="5"/>
      <c r="AC1076" s="5"/>
      <c r="AD1076" s="5"/>
      <c r="AE1076" s="5"/>
      <c r="AF1076" s="5"/>
      <c r="AG1076" s="5"/>
      <c r="AH1076" s="5">
        <v>0.0</v>
      </c>
      <c r="AI1076" s="5">
        <v>0.0</v>
      </c>
      <c r="AJ1076" s="5">
        <f t="shared" si="32"/>
        <v>0</v>
      </c>
      <c r="AK1076" s="6">
        <v>0.0</v>
      </c>
    </row>
    <row r="1077" ht="16.5" customHeight="1">
      <c r="A1077" s="7">
        <v>44907.0</v>
      </c>
      <c r="B1077" s="8">
        <v>16.729530201342296</v>
      </c>
      <c r="C1077" s="8">
        <v>11.599999999999994</v>
      </c>
      <c r="D1077" s="8">
        <v>1.23</v>
      </c>
      <c r="E1077" s="8">
        <v>22.374496644295288</v>
      </c>
      <c r="F1077" s="8">
        <v>17.967045454545453</v>
      </c>
      <c r="G1077" s="8">
        <v>5.99</v>
      </c>
      <c r="H1077" s="8">
        <v>11.979865771812086</v>
      </c>
      <c r="I1077" s="8">
        <v>6.0295454545454525</v>
      </c>
      <c r="J1077" s="8">
        <v>-3.7099999999999995</v>
      </c>
      <c r="K1077" s="8">
        <v>10.256953642384111</v>
      </c>
      <c r="L1077" s="8">
        <v>11.672222222222217</v>
      </c>
      <c r="M1077" s="8">
        <v>9.7</v>
      </c>
      <c r="N1077" s="8">
        <v>75.62617449664428</v>
      </c>
      <c r="O1077" s="8">
        <v>69.96818181818182</v>
      </c>
      <c r="P1077" s="8">
        <v>54.35999999999999</v>
      </c>
      <c r="Q1077" s="8">
        <v>4.761744966442953</v>
      </c>
      <c r="R1077" s="8">
        <v>1.5227272727272727</v>
      </c>
      <c r="S1077" s="8">
        <v>0.0</v>
      </c>
      <c r="T1077" s="8">
        <v>11.448993288590602</v>
      </c>
      <c r="U1077" s="8">
        <v>10.761363636363638</v>
      </c>
      <c r="V1077" s="8">
        <v>7.279999999999999</v>
      </c>
      <c r="W1077" s="8">
        <v>320.64900662251654</v>
      </c>
      <c r="X1077" s="8">
        <v>166.38888888888889</v>
      </c>
      <c r="Y1077" s="8">
        <v>14.3</v>
      </c>
      <c r="Z1077" s="8">
        <v>1.78</v>
      </c>
      <c r="AA1077" s="8">
        <v>22.0</v>
      </c>
      <c r="AB1077" s="8">
        <v>13.0</v>
      </c>
      <c r="AC1077" s="8">
        <v>7.0</v>
      </c>
      <c r="AD1077" s="8">
        <v>27.0</v>
      </c>
      <c r="AE1077" s="8">
        <v>0.0</v>
      </c>
      <c r="AF1077" s="8">
        <v>0.0</v>
      </c>
      <c r="AG1077" s="8">
        <v>55.0</v>
      </c>
      <c r="AH1077" s="8">
        <v>30306.09241373328</v>
      </c>
      <c r="AI1077" s="8">
        <v>79232.5</v>
      </c>
      <c r="AJ1077" s="8">
        <f t="shared" si="32"/>
        <v>143393568</v>
      </c>
      <c r="AK1077" s="9">
        <v>1.493683E8</v>
      </c>
    </row>
    <row r="1078" ht="16.5" customHeight="1">
      <c r="A1078" s="4">
        <v>44908.0</v>
      </c>
      <c r="B1078" s="5">
        <v>16.5785234899329</v>
      </c>
      <c r="C1078" s="5">
        <v>11.363636363636358</v>
      </c>
      <c r="D1078" s="5">
        <v>1.6900000000000002</v>
      </c>
      <c r="E1078" s="5">
        <v>22.233557046979854</v>
      </c>
      <c r="F1078" s="5">
        <v>17.742045454545448</v>
      </c>
      <c r="G1078" s="5">
        <v>6.529999999999999</v>
      </c>
      <c r="H1078" s="5">
        <v>11.814765100671147</v>
      </c>
      <c r="I1078" s="5">
        <v>5.780681818181815</v>
      </c>
      <c r="J1078" s="5">
        <v>-3.1099999999999994</v>
      </c>
      <c r="K1078" s="5">
        <v>10.280794701986762</v>
      </c>
      <c r="L1078" s="5">
        <v>11.695555555555549</v>
      </c>
      <c r="M1078" s="5">
        <v>9.639999999999999</v>
      </c>
      <c r="N1078" s="5">
        <v>75.47919463087247</v>
      </c>
      <c r="O1078" s="5">
        <v>69.80340909090908</v>
      </c>
      <c r="P1078" s="5">
        <v>55.739999999999995</v>
      </c>
      <c r="Q1078" s="5">
        <v>4.758389261744966</v>
      </c>
      <c r="R1078" s="5">
        <v>1.5227272727272727</v>
      </c>
      <c r="S1078" s="5">
        <v>0.0</v>
      </c>
      <c r="T1078" s="5">
        <v>11.410738255033554</v>
      </c>
      <c r="U1078" s="5">
        <v>10.700000000000005</v>
      </c>
      <c r="V1078" s="5">
        <v>6.780000000000001</v>
      </c>
      <c r="W1078" s="5">
        <v>315.18543046357615</v>
      </c>
      <c r="X1078" s="5">
        <v>166.38888888888889</v>
      </c>
      <c r="Y1078" s="5">
        <v>14.3</v>
      </c>
      <c r="Z1078" s="5">
        <v>1.68</v>
      </c>
      <c r="AA1078" s="5">
        <v>12.0</v>
      </c>
      <c r="AB1078" s="5">
        <v>12.0</v>
      </c>
      <c r="AC1078" s="5">
        <v>7.0</v>
      </c>
      <c r="AD1078" s="5">
        <v>22.0</v>
      </c>
      <c r="AE1078" s="5">
        <v>0.0</v>
      </c>
      <c r="AF1078" s="5">
        <v>0.0</v>
      </c>
      <c r="AG1078" s="5">
        <v>46.0</v>
      </c>
      <c r="AH1078" s="5">
        <v>32850.65928127804</v>
      </c>
      <c r="AI1078" s="5">
        <v>59960.0</v>
      </c>
      <c r="AJ1078" s="5">
        <f t="shared" si="32"/>
        <v>102140160</v>
      </c>
      <c r="AK1078" s="6">
        <v>1.06396E8</v>
      </c>
    </row>
    <row r="1079" ht="16.5" customHeight="1">
      <c r="A1079" s="7">
        <v>44909.0</v>
      </c>
      <c r="B1079" s="8">
        <v>16.420134228187933</v>
      </c>
      <c r="C1079" s="8">
        <v>11.13295454545454</v>
      </c>
      <c r="D1079" s="8">
        <v>1.8400000000000003</v>
      </c>
      <c r="E1079" s="8">
        <v>22.05436241610737</v>
      </c>
      <c r="F1079" s="8">
        <v>17.459090909090907</v>
      </c>
      <c r="G1079" s="8">
        <v>6.45</v>
      </c>
      <c r="H1079" s="8">
        <v>11.658389261744972</v>
      </c>
      <c r="I1079" s="8">
        <v>5.547727272727272</v>
      </c>
      <c r="J1079" s="8">
        <v>-2.9</v>
      </c>
      <c r="K1079" s="8">
        <v>10.258278145695371</v>
      </c>
      <c r="L1079" s="8">
        <v>11.646666666666663</v>
      </c>
      <c r="M1079" s="8">
        <v>9.35</v>
      </c>
      <c r="N1079" s="8">
        <v>75.50805369127517</v>
      </c>
      <c r="O1079" s="8">
        <v>69.87954545454545</v>
      </c>
      <c r="P1079" s="8">
        <v>56.39</v>
      </c>
      <c r="Q1079" s="8">
        <v>4.768456375838926</v>
      </c>
      <c r="R1079" s="8">
        <v>1.5397727272727273</v>
      </c>
      <c r="S1079" s="8">
        <v>0.15</v>
      </c>
      <c r="T1079" s="8">
        <v>11.259060402684561</v>
      </c>
      <c r="U1079" s="8">
        <v>10.563636363636368</v>
      </c>
      <c r="V1079" s="8">
        <v>6.610000000000001</v>
      </c>
      <c r="W1079" s="8">
        <v>321.6423841059603</v>
      </c>
      <c r="X1079" s="8">
        <v>177.22222222222223</v>
      </c>
      <c r="Y1079" s="8">
        <v>111.8</v>
      </c>
      <c r="Z1079" s="8">
        <v>2.01</v>
      </c>
      <c r="AA1079" s="8">
        <v>16.0</v>
      </c>
      <c r="AB1079" s="8">
        <v>8.0</v>
      </c>
      <c r="AC1079" s="8">
        <v>3.0</v>
      </c>
      <c r="AD1079" s="8">
        <v>14.0</v>
      </c>
      <c r="AE1079" s="8">
        <v>0.0</v>
      </c>
      <c r="AF1079" s="8">
        <v>0.0</v>
      </c>
      <c r="AG1079" s="8">
        <v>38.0</v>
      </c>
      <c r="AH1079" s="8">
        <v>29988.30394842731</v>
      </c>
      <c r="AI1079" s="8">
        <v>64900.0</v>
      </c>
      <c r="AJ1079" s="8">
        <f t="shared" si="32"/>
        <v>120071808</v>
      </c>
      <c r="AK1079" s="9">
        <v>1.250748E8</v>
      </c>
    </row>
    <row r="1080" ht="16.5" customHeight="1">
      <c r="A1080" s="4">
        <v>44910.0</v>
      </c>
      <c r="B1080" s="5">
        <v>16.212080536912765</v>
      </c>
      <c r="C1080" s="5">
        <v>10.793181818181814</v>
      </c>
      <c r="D1080" s="5">
        <v>1.0400000000000003</v>
      </c>
      <c r="E1080" s="5">
        <v>21.83154362416106</v>
      </c>
      <c r="F1080" s="5">
        <v>17.088636363636365</v>
      </c>
      <c r="G1080" s="5">
        <v>5.709999999999999</v>
      </c>
      <c r="H1080" s="5">
        <v>11.461073825503362</v>
      </c>
      <c r="I1080" s="5">
        <v>5.227272727272726</v>
      </c>
      <c r="J1080" s="5">
        <v>-3.41</v>
      </c>
      <c r="K1080" s="5">
        <v>10.233112582781462</v>
      </c>
      <c r="L1080" s="5">
        <v>11.597777777777772</v>
      </c>
      <c r="M1080" s="5">
        <v>9.120000000000001</v>
      </c>
      <c r="N1080" s="5">
        <v>75.2973154362416</v>
      </c>
      <c r="O1080" s="5">
        <v>69.59318181818182</v>
      </c>
      <c r="P1080" s="5">
        <v>57.81</v>
      </c>
      <c r="Q1080" s="5">
        <v>4.761744966442953</v>
      </c>
      <c r="R1080" s="5">
        <v>1.5397727272727273</v>
      </c>
      <c r="S1080" s="5">
        <v>0.15</v>
      </c>
      <c r="T1080" s="5">
        <v>11.232885906040266</v>
      </c>
      <c r="U1080" s="5">
        <v>10.471590909090912</v>
      </c>
      <c r="V1080" s="5">
        <v>6.920000000000002</v>
      </c>
      <c r="W1080" s="5">
        <v>319.05298013245033</v>
      </c>
      <c r="X1080" s="5">
        <v>177.22222222222223</v>
      </c>
      <c r="Y1080" s="5">
        <v>111.8</v>
      </c>
      <c r="Z1080" s="5">
        <v>2.16</v>
      </c>
      <c r="AA1080" s="5">
        <v>14.0</v>
      </c>
      <c r="AB1080" s="5">
        <v>7.0</v>
      </c>
      <c r="AC1080" s="5">
        <v>2.0</v>
      </c>
      <c r="AD1080" s="5">
        <v>6.0</v>
      </c>
      <c r="AE1080" s="5">
        <v>0.0</v>
      </c>
      <c r="AF1080" s="5">
        <v>0.0</v>
      </c>
      <c r="AG1080" s="5">
        <v>27.0</v>
      </c>
      <c r="AH1080" s="5">
        <v>31160.07988461713</v>
      </c>
      <c r="AI1080" s="5">
        <v>38010.0</v>
      </c>
      <c r="AJ1080" s="5">
        <f t="shared" si="32"/>
        <v>82517184</v>
      </c>
      <c r="AK1080" s="6">
        <v>8.59554E7</v>
      </c>
    </row>
    <row r="1081" ht="16.5" customHeight="1">
      <c r="A1081" s="7">
        <v>44911.0</v>
      </c>
      <c r="B1081" s="8">
        <v>16.010738255033573</v>
      </c>
      <c r="C1081" s="8">
        <v>10.476136363636359</v>
      </c>
      <c r="D1081" s="8">
        <v>0.5200000000000002</v>
      </c>
      <c r="E1081" s="8">
        <v>21.643624161073816</v>
      </c>
      <c r="F1081" s="8">
        <v>16.805681818181817</v>
      </c>
      <c r="G1081" s="8">
        <v>5.409999999999999</v>
      </c>
      <c r="H1081" s="8">
        <v>11.250335570469804</v>
      </c>
      <c r="I1081" s="8">
        <v>4.8681818181818155</v>
      </c>
      <c r="J1081" s="8">
        <v>-4.12</v>
      </c>
      <c r="K1081" s="8">
        <v>10.255629139072854</v>
      </c>
      <c r="L1081" s="8">
        <v>11.672222222222215</v>
      </c>
      <c r="M1081" s="8">
        <v>9.53</v>
      </c>
      <c r="N1081" s="8">
        <v>75.26577181208053</v>
      </c>
      <c r="O1081" s="8">
        <v>69.44431818181818</v>
      </c>
      <c r="P1081" s="8">
        <v>62.24000000000001</v>
      </c>
      <c r="Q1081" s="8">
        <v>4.761744966442953</v>
      </c>
      <c r="R1081" s="8">
        <v>1.5397727272727273</v>
      </c>
      <c r="S1081" s="8">
        <v>0.15</v>
      </c>
      <c r="T1081" s="8">
        <v>11.153020134228187</v>
      </c>
      <c r="U1081" s="8">
        <v>10.478409090909095</v>
      </c>
      <c r="V1081" s="8">
        <v>6.460000000000001</v>
      </c>
      <c r="W1081" s="8">
        <v>315.6225165562914</v>
      </c>
      <c r="X1081" s="8">
        <v>172.65555555555557</v>
      </c>
      <c r="Y1081" s="8">
        <v>115.7</v>
      </c>
      <c r="Z1081" s="8">
        <v>1.78</v>
      </c>
      <c r="AA1081" s="8">
        <v>9.0</v>
      </c>
      <c r="AB1081" s="8">
        <v>6.0</v>
      </c>
      <c r="AC1081" s="8">
        <v>3.0</v>
      </c>
      <c r="AD1081" s="8">
        <v>12.0</v>
      </c>
      <c r="AE1081" s="8">
        <v>0.0</v>
      </c>
      <c r="AF1081" s="8">
        <v>0.0</v>
      </c>
      <c r="AG1081" s="8">
        <v>30.0</v>
      </c>
      <c r="AH1081" s="8">
        <v>28714.123910583</v>
      </c>
      <c r="AI1081" s="8">
        <v>46390.0</v>
      </c>
      <c r="AJ1081" s="8">
        <f t="shared" si="32"/>
        <v>82399296</v>
      </c>
      <c r="AK1081" s="9">
        <v>8.58326E7</v>
      </c>
    </row>
    <row r="1082" ht="16.5" customHeight="1">
      <c r="A1082" s="4">
        <v>44912.0</v>
      </c>
      <c r="B1082" s="5">
        <v>15.832885906040284</v>
      </c>
      <c r="C1082" s="5">
        <v>10.139772727272723</v>
      </c>
      <c r="D1082" s="5">
        <v>0.19</v>
      </c>
      <c r="E1082" s="5">
        <v>21.477181208053686</v>
      </c>
      <c r="F1082" s="5">
        <v>16.455681818181816</v>
      </c>
      <c r="G1082" s="5">
        <v>5.18</v>
      </c>
      <c r="H1082" s="5">
        <v>11.055033557046984</v>
      </c>
      <c r="I1082" s="5">
        <v>4.520454545454542</v>
      </c>
      <c r="J1082" s="5">
        <v>-4.409999999999999</v>
      </c>
      <c r="K1082" s="5">
        <v>10.284105960264908</v>
      </c>
      <c r="L1082" s="5">
        <v>11.669999999999995</v>
      </c>
      <c r="M1082" s="5">
        <v>9.59</v>
      </c>
      <c r="N1082" s="5">
        <v>74.98456375838926</v>
      </c>
      <c r="O1082" s="5">
        <v>69.03181818181818</v>
      </c>
      <c r="P1082" s="5">
        <v>60.870000000000005</v>
      </c>
      <c r="Q1082" s="5">
        <v>4.73489932885906</v>
      </c>
      <c r="R1082" s="5">
        <v>1.5454545454545454</v>
      </c>
      <c r="S1082" s="5">
        <v>0.25</v>
      </c>
      <c r="T1082" s="5">
        <v>11.153691275167784</v>
      </c>
      <c r="U1082" s="5">
        <v>10.412500000000003</v>
      </c>
      <c r="V1082" s="5">
        <v>6.69</v>
      </c>
      <c r="W1082" s="5">
        <v>312.05960264900665</v>
      </c>
      <c r="X1082" s="5">
        <v>171.1888888888889</v>
      </c>
      <c r="Y1082" s="5">
        <v>101.4</v>
      </c>
      <c r="Z1082" s="5">
        <v>3.0</v>
      </c>
      <c r="AA1082" s="5">
        <v>2.0</v>
      </c>
      <c r="AB1082" s="5">
        <v>0.0</v>
      </c>
      <c r="AC1082" s="5">
        <v>0.0</v>
      </c>
      <c r="AD1082" s="5">
        <v>0.0</v>
      </c>
      <c r="AE1082" s="5">
        <v>0.0</v>
      </c>
      <c r="AF1082" s="5">
        <v>0.0</v>
      </c>
      <c r="AG1082" s="5">
        <v>1.0</v>
      </c>
      <c r="AH1082" s="5">
        <v>21607.38291150644</v>
      </c>
      <c r="AI1082" s="5">
        <v>4630.0</v>
      </c>
      <c r="AJ1082" s="5">
        <f t="shared" si="32"/>
        <v>10243104</v>
      </c>
      <c r="AK1082" s="6">
        <v>1.06699E7</v>
      </c>
    </row>
    <row r="1083" ht="16.5" customHeight="1">
      <c r="A1083" s="7">
        <v>44913.0</v>
      </c>
      <c r="B1083" s="8">
        <v>15.624832214765116</v>
      </c>
      <c r="C1083" s="8">
        <v>9.781818181818176</v>
      </c>
      <c r="D1083" s="8">
        <v>-0.85</v>
      </c>
      <c r="E1083" s="8">
        <v>21.24228187919462</v>
      </c>
      <c r="F1083" s="8">
        <v>16.06477272727273</v>
      </c>
      <c r="G1083" s="8">
        <v>4.16</v>
      </c>
      <c r="H1083" s="8">
        <v>10.865771812080544</v>
      </c>
      <c r="I1083" s="8">
        <v>4.169318181818178</v>
      </c>
      <c r="J1083" s="8">
        <v>-5.409999999999999</v>
      </c>
      <c r="K1083" s="8">
        <v>10.239072847682124</v>
      </c>
      <c r="L1083" s="8">
        <v>11.631111111111105</v>
      </c>
      <c r="M1083" s="8">
        <v>9.57</v>
      </c>
      <c r="N1083" s="8">
        <v>74.76107382550336</v>
      </c>
      <c r="O1083" s="8">
        <v>68.64090909090909</v>
      </c>
      <c r="P1083" s="8">
        <v>59.52000000000002</v>
      </c>
      <c r="Q1083" s="8">
        <v>4.73489932885906</v>
      </c>
      <c r="R1083" s="8">
        <v>1.5454545454545454</v>
      </c>
      <c r="S1083" s="8">
        <v>0.25</v>
      </c>
      <c r="T1083" s="8">
        <v>11.05973154362416</v>
      </c>
      <c r="U1083" s="8">
        <v>10.387500000000003</v>
      </c>
      <c r="V1083" s="8">
        <v>6.710000000000001</v>
      </c>
      <c r="W1083" s="8">
        <v>312.05960264900665</v>
      </c>
      <c r="X1083" s="8">
        <v>164.63333333333333</v>
      </c>
      <c r="Y1083" s="8">
        <v>101.4</v>
      </c>
      <c r="Z1083" s="8">
        <v>0.0</v>
      </c>
      <c r="AA1083" s="8"/>
      <c r="AB1083" s="8"/>
      <c r="AC1083" s="8"/>
      <c r="AD1083" s="8"/>
      <c r="AE1083" s="8"/>
      <c r="AF1083" s="8"/>
      <c r="AG1083" s="8"/>
      <c r="AH1083" s="8">
        <v>0.0</v>
      </c>
      <c r="AI1083" s="8">
        <v>0.0</v>
      </c>
      <c r="AJ1083" s="8">
        <f t="shared" si="32"/>
        <v>0</v>
      </c>
      <c r="AK1083" s="9">
        <v>0.0</v>
      </c>
    </row>
    <row r="1084" ht="16.5" customHeight="1">
      <c r="A1084" s="4">
        <v>44914.0</v>
      </c>
      <c r="B1084" s="5">
        <v>15.387248322147668</v>
      </c>
      <c r="C1084" s="5">
        <v>9.42045454545454</v>
      </c>
      <c r="D1084" s="5">
        <v>-2.1399999999999997</v>
      </c>
      <c r="E1084" s="5">
        <v>20.989932885906033</v>
      </c>
      <c r="F1084" s="5">
        <v>15.663636363636364</v>
      </c>
      <c r="G1084" s="5">
        <v>2.5499999999999994</v>
      </c>
      <c r="H1084" s="5">
        <v>10.637583892617457</v>
      </c>
      <c r="I1084" s="5">
        <v>3.87613636363636</v>
      </c>
      <c r="J1084" s="5">
        <v>-6.57</v>
      </c>
      <c r="K1084" s="5">
        <v>10.215231788079477</v>
      </c>
      <c r="L1084" s="5">
        <v>11.52555555555555</v>
      </c>
      <c r="M1084" s="5">
        <v>9.120000000000001</v>
      </c>
      <c r="N1084" s="5">
        <v>74.56308724832216</v>
      </c>
      <c r="O1084" s="5">
        <v>68.33295454545454</v>
      </c>
      <c r="P1084" s="5">
        <v>59.17</v>
      </c>
      <c r="Q1084" s="5">
        <v>4.73489932885906</v>
      </c>
      <c r="R1084" s="5">
        <v>1.5454545454545454</v>
      </c>
      <c r="S1084" s="5">
        <v>0.25</v>
      </c>
      <c r="T1084" s="5">
        <v>10.98724832214765</v>
      </c>
      <c r="U1084" s="5">
        <v>10.334090909090913</v>
      </c>
      <c r="V1084" s="5">
        <v>6.74</v>
      </c>
      <c r="W1084" s="5">
        <v>311.41059602649005</v>
      </c>
      <c r="X1084" s="5">
        <v>164.63333333333333</v>
      </c>
      <c r="Y1084" s="5">
        <v>101.4</v>
      </c>
      <c r="Z1084" s="5">
        <v>2.01</v>
      </c>
      <c r="AA1084" s="5">
        <v>13.0</v>
      </c>
      <c r="AB1084" s="5">
        <v>4.0</v>
      </c>
      <c r="AC1084" s="5">
        <v>1.0</v>
      </c>
      <c r="AD1084" s="5">
        <v>5.0</v>
      </c>
      <c r="AE1084" s="5">
        <v>0.0</v>
      </c>
      <c r="AF1084" s="5">
        <v>0.0</v>
      </c>
      <c r="AG1084" s="5">
        <v>21.0</v>
      </c>
      <c r="AH1084" s="5">
        <v>30465.37373765726</v>
      </c>
      <c r="AI1084" s="5">
        <v>50330.0</v>
      </c>
      <c r="AJ1084" s="5">
        <f t="shared" si="32"/>
        <v>101502336</v>
      </c>
      <c r="AK1084" s="6">
        <v>1.057316E8</v>
      </c>
    </row>
    <row r="1085" ht="16.5" customHeight="1">
      <c r="A1085" s="7">
        <v>44915.0</v>
      </c>
      <c r="B1085" s="8">
        <v>15.19395973154364</v>
      </c>
      <c r="C1085" s="8">
        <v>9.164772727272721</v>
      </c>
      <c r="D1085" s="8">
        <v>-2.8699999999999997</v>
      </c>
      <c r="E1085" s="8">
        <v>20.7986577181208</v>
      </c>
      <c r="F1085" s="8">
        <v>15.378409090909093</v>
      </c>
      <c r="G1085" s="8">
        <v>1.5299999999999998</v>
      </c>
      <c r="H1085" s="8">
        <v>10.431543624161081</v>
      </c>
      <c r="I1085" s="8">
        <v>3.632954545454542</v>
      </c>
      <c r="J1085" s="8">
        <v>-7.18</v>
      </c>
      <c r="K1085" s="8">
        <v>10.229801324503317</v>
      </c>
      <c r="L1085" s="8">
        <v>11.484444444444437</v>
      </c>
      <c r="M1085" s="8">
        <v>8.71</v>
      </c>
      <c r="N1085" s="8">
        <v>74.30134228187919</v>
      </c>
      <c r="O1085" s="8">
        <v>68.11704545454545</v>
      </c>
      <c r="P1085" s="8">
        <v>57.96</v>
      </c>
      <c r="Q1085" s="8">
        <v>4.573825503355705</v>
      </c>
      <c r="R1085" s="8">
        <v>1.5454545454545454</v>
      </c>
      <c r="S1085" s="8">
        <v>0.25</v>
      </c>
      <c r="T1085" s="8">
        <v>11.012080536912752</v>
      </c>
      <c r="U1085" s="8">
        <v>10.306818181818185</v>
      </c>
      <c r="V1085" s="8">
        <v>7.18</v>
      </c>
      <c r="W1085" s="8">
        <v>301.94039735099335</v>
      </c>
      <c r="X1085" s="8">
        <v>164.63333333333333</v>
      </c>
      <c r="Y1085" s="8">
        <v>101.4</v>
      </c>
      <c r="Z1085" s="8">
        <v>1.92</v>
      </c>
      <c r="AA1085" s="8">
        <v>12.0</v>
      </c>
      <c r="AB1085" s="8">
        <v>8.0</v>
      </c>
      <c r="AC1085" s="8">
        <v>3.0</v>
      </c>
      <c r="AD1085" s="8">
        <v>12.0</v>
      </c>
      <c r="AE1085" s="8">
        <v>0.0</v>
      </c>
      <c r="AF1085" s="8">
        <v>0.0</v>
      </c>
      <c r="AG1085" s="8">
        <v>35.0</v>
      </c>
      <c r="AH1085" s="8">
        <v>30981.39828878393</v>
      </c>
      <c r="AI1085" s="8">
        <v>58670.0</v>
      </c>
      <c r="AJ1085" s="8">
        <f t="shared" si="32"/>
        <v>119618496</v>
      </c>
      <c r="AK1085" s="9">
        <v>1.246026E8</v>
      </c>
    </row>
    <row r="1086" ht="16.5" customHeight="1">
      <c r="A1086" s="4">
        <v>44916.0</v>
      </c>
      <c r="B1086" s="5">
        <v>15.006040268456392</v>
      </c>
      <c r="C1086" s="5">
        <v>8.946590909090903</v>
      </c>
      <c r="D1086" s="5">
        <v>-3.4899999999999998</v>
      </c>
      <c r="E1086" s="5">
        <v>20.618120805369124</v>
      </c>
      <c r="F1086" s="5">
        <v>15.140909090909092</v>
      </c>
      <c r="G1086" s="5">
        <v>0.9299999999999994</v>
      </c>
      <c r="H1086" s="5">
        <v>10.218791946308732</v>
      </c>
      <c r="I1086" s="5">
        <v>3.418181818181815</v>
      </c>
      <c r="J1086" s="5">
        <v>-7.769999999999999</v>
      </c>
      <c r="K1086" s="5">
        <v>10.261589403973517</v>
      </c>
      <c r="L1086" s="5">
        <v>11.462222222222216</v>
      </c>
      <c r="M1086" s="5">
        <v>8.7</v>
      </c>
      <c r="N1086" s="5">
        <v>74.16711409395973</v>
      </c>
      <c r="O1086" s="5">
        <v>67.97613636363636</v>
      </c>
      <c r="P1086" s="5">
        <v>57.64</v>
      </c>
      <c r="Q1086" s="5">
        <v>4.557046979865772</v>
      </c>
      <c r="R1086" s="5">
        <v>1.5625</v>
      </c>
      <c r="S1086" s="5">
        <v>0.4</v>
      </c>
      <c r="T1086" s="5">
        <v>10.98724832214765</v>
      </c>
      <c r="U1086" s="5">
        <v>10.211363636363641</v>
      </c>
      <c r="V1086" s="5">
        <v>7.56</v>
      </c>
      <c r="W1086" s="5">
        <v>295.317880794702</v>
      </c>
      <c r="X1086" s="5">
        <v>161.35555555555555</v>
      </c>
      <c r="Y1086" s="5">
        <v>101.4</v>
      </c>
      <c r="Z1086" s="5">
        <v>2.08</v>
      </c>
      <c r="AA1086" s="5">
        <v>19.0</v>
      </c>
      <c r="AB1086" s="5">
        <v>9.0</v>
      </c>
      <c r="AC1086" s="5">
        <v>3.0</v>
      </c>
      <c r="AD1086" s="5">
        <v>11.0</v>
      </c>
      <c r="AE1086" s="5">
        <v>0.0</v>
      </c>
      <c r="AF1086" s="5">
        <v>0.0</v>
      </c>
      <c r="AG1086" s="5">
        <v>38.0</v>
      </c>
      <c r="AH1086" s="5">
        <v>32477.11783082903</v>
      </c>
      <c r="AI1086" s="5">
        <v>108841.0</v>
      </c>
      <c r="AJ1086" s="5">
        <f t="shared" si="32"/>
        <v>205002144</v>
      </c>
      <c r="AK1086" s="6">
        <v>2.135439E8</v>
      </c>
    </row>
    <row r="1087" ht="16.5" customHeight="1">
      <c r="A1087" s="7">
        <v>44917.0</v>
      </c>
      <c r="B1087" s="8">
        <v>14.834899328859073</v>
      </c>
      <c r="C1087" s="8">
        <v>8.73295454545454</v>
      </c>
      <c r="D1087" s="8">
        <v>-3.9799999999999995</v>
      </c>
      <c r="E1087" s="8">
        <v>20.442953020134222</v>
      </c>
      <c r="F1087" s="8">
        <v>14.875000000000002</v>
      </c>
      <c r="G1087" s="8">
        <v>0.1600000000000001</v>
      </c>
      <c r="H1087" s="8">
        <v>10.047651006711416</v>
      </c>
      <c r="I1087" s="8">
        <v>3.2670454545454515</v>
      </c>
      <c r="J1087" s="8">
        <v>-7.949999999999998</v>
      </c>
      <c r="K1087" s="8">
        <v>10.257615894039741</v>
      </c>
      <c r="L1087" s="8">
        <v>11.349999999999994</v>
      </c>
      <c r="M1087" s="8">
        <v>8.110000000000001</v>
      </c>
      <c r="N1087" s="8">
        <v>74.13892617449665</v>
      </c>
      <c r="O1087" s="8">
        <v>68.10681818181818</v>
      </c>
      <c r="P1087" s="8">
        <v>61.17999999999999</v>
      </c>
      <c r="Q1087" s="8">
        <v>4.526845637583893</v>
      </c>
      <c r="R1087" s="8">
        <v>1.5738636363636365</v>
      </c>
      <c r="S1087" s="8">
        <v>0.5</v>
      </c>
      <c r="T1087" s="8">
        <v>10.942281879194631</v>
      </c>
      <c r="U1087" s="8">
        <v>10.023863636363641</v>
      </c>
      <c r="V1087" s="8">
        <v>6.67</v>
      </c>
      <c r="W1087" s="8">
        <v>291.2384105960265</v>
      </c>
      <c r="X1087" s="8">
        <v>168.12222222222223</v>
      </c>
      <c r="Y1087" s="8">
        <v>166.6</v>
      </c>
      <c r="Z1087" s="8">
        <v>2.11</v>
      </c>
      <c r="AA1087" s="8">
        <v>8.0</v>
      </c>
      <c r="AB1087" s="8">
        <v>7.0</v>
      </c>
      <c r="AC1087" s="8">
        <v>1.0</v>
      </c>
      <c r="AD1087" s="8">
        <v>4.0</v>
      </c>
      <c r="AE1087" s="8">
        <v>0.0</v>
      </c>
      <c r="AF1087" s="8">
        <v>0.0</v>
      </c>
      <c r="AG1087" s="8">
        <v>19.0</v>
      </c>
      <c r="AH1087" s="8">
        <v>27914.62064772101</v>
      </c>
      <c r="AI1087" s="8">
        <v>35010.0</v>
      </c>
      <c r="AJ1087" s="8">
        <f t="shared" si="32"/>
        <v>67039968</v>
      </c>
      <c r="AK1087" s="9">
        <v>6.98333E7</v>
      </c>
    </row>
    <row r="1088" ht="16.5" customHeight="1">
      <c r="A1088" s="4">
        <v>44918.0</v>
      </c>
      <c r="B1088" s="5">
        <v>14.640268456375852</v>
      </c>
      <c r="C1088" s="5">
        <v>8.465909090909086</v>
      </c>
      <c r="D1088" s="5">
        <v>-4.709999999999999</v>
      </c>
      <c r="E1088" s="5">
        <v>20.26107382550335</v>
      </c>
      <c r="F1088" s="5">
        <v>14.581818181818182</v>
      </c>
      <c r="G1088" s="5">
        <v>-0.5700000000000001</v>
      </c>
      <c r="H1088" s="5">
        <v>9.836241610738263</v>
      </c>
      <c r="I1088" s="5">
        <v>2.9954545454545425</v>
      </c>
      <c r="J1088" s="5">
        <v>-8.76</v>
      </c>
      <c r="K1088" s="5">
        <v>10.286754966887424</v>
      </c>
      <c r="L1088" s="5">
        <v>11.328888888888883</v>
      </c>
      <c r="M1088" s="5">
        <v>8.190000000000001</v>
      </c>
      <c r="N1088" s="5">
        <v>73.855033557047</v>
      </c>
      <c r="O1088" s="5">
        <v>67.86931818181817</v>
      </c>
      <c r="P1088" s="5">
        <v>59.36999999999999</v>
      </c>
      <c r="Q1088" s="5">
        <v>4.3624161073825505</v>
      </c>
      <c r="R1088" s="5">
        <v>1.5738636363636365</v>
      </c>
      <c r="S1088" s="5">
        <v>0.5</v>
      </c>
      <c r="T1088" s="5">
        <v>10.941610738255033</v>
      </c>
      <c r="U1088" s="5">
        <v>9.964772727272733</v>
      </c>
      <c r="V1088" s="5">
        <v>7.0</v>
      </c>
      <c r="W1088" s="5">
        <v>286.9668874172185</v>
      </c>
      <c r="X1088" s="5">
        <v>171.3111111111111</v>
      </c>
      <c r="Y1088" s="5">
        <v>199.4</v>
      </c>
      <c r="Z1088" s="5">
        <v>2.4</v>
      </c>
      <c r="AA1088" s="5">
        <v>17.0</v>
      </c>
      <c r="AB1088" s="5">
        <v>8.0</v>
      </c>
      <c r="AC1088" s="5">
        <v>2.0</v>
      </c>
      <c r="AD1088" s="5">
        <v>7.0</v>
      </c>
      <c r="AE1088" s="5">
        <v>0.0</v>
      </c>
      <c r="AF1088" s="5">
        <v>0.0</v>
      </c>
      <c r="AG1088" s="5">
        <v>32.0</v>
      </c>
      <c r="AH1088" s="5">
        <v>32630.17985470389</v>
      </c>
      <c r="AI1088" s="5">
        <v>48492.5</v>
      </c>
      <c r="AJ1088" s="5">
        <f t="shared" si="32"/>
        <v>109671264</v>
      </c>
      <c r="AK1088" s="6">
        <v>1.142409E8</v>
      </c>
    </row>
    <row r="1089" ht="16.5" customHeight="1">
      <c r="A1089" s="7">
        <v>44919.0</v>
      </c>
      <c r="B1089" s="8">
        <v>14.391275167785249</v>
      </c>
      <c r="C1089" s="8">
        <v>8.154545454545449</v>
      </c>
      <c r="D1089" s="8">
        <v>-5.909999999999999</v>
      </c>
      <c r="E1089" s="8">
        <v>19.991946308724827</v>
      </c>
      <c r="F1089" s="8">
        <v>14.240909090909092</v>
      </c>
      <c r="G1089" s="8">
        <v>-1.7400000000000002</v>
      </c>
      <c r="H1089" s="8">
        <v>9.60671140939598</v>
      </c>
      <c r="I1089" s="8">
        <v>2.702272727272724</v>
      </c>
      <c r="J1089" s="8">
        <v>-9.7</v>
      </c>
      <c r="K1089" s="8">
        <v>10.247682119205304</v>
      </c>
      <c r="L1089" s="8">
        <v>11.282222222222217</v>
      </c>
      <c r="M1089" s="8">
        <v>7.959999999999999</v>
      </c>
      <c r="N1089" s="8">
        <v>73.70805369127517</v>
      </c>
      <c r="O1089" s="8">
        <v>67.83977272727272</v>
      </c>
      <c r="P1089" s="8">
        <v>57.289999999999985</v>
      </c>
      <c r="Q1089" s="8">
        <v>4.3624161073825505</v>
      </c>
      <c r="R1089" s="8">
        <v>1.5738636363636365</v>
      </c>
      <c r="S1089" s="8">
        <v>0.35</v>
      </c>
      <c r="T1089" s="8">
        <v>10.834228187919463</v>
      </c>
      <c r="U1089" s="8">
        <v>9.857954545454549</v>
      </c>
      <c r="V1089" s="8">
        <v>7.74</v>
      </c>
      <c r="W1089" s="8">
        <v>286.9668874172185</v>
      </c>
      <c r="X1089" s="8">
        <v>171.3111111111111</v>
      </c>
      <c r="Y1089" s="8">
        <v>101.9</v>
      </c>
      <c r="Z1089" s="8">
        <v>2.27</v>
      </c>
      <c r="AA1089" s="8">
        <v>3.0</v>
      </c>
      <c r="AB1089" s="8">
        <v>2.0</v>
      </c>
      <c r="AC1089" s="8">
        <v>1.0</v>
      </c>
      <c r="AD1089" s="8">
        <v>3.0</v>
      </c>
      <c r="AE1089" s="8">
        <v>0.0</v>
      </c>
      <c r="AF1089" s="8">
        <v>0.0</v>
      </c>
      <c r="AG1089" s="8">
        <v>9.0</v>
      </c>
      <c r="AH1089" s="8">
        <v>40969.59655245155</v>
      </c>
      <c r="AI1089" s="8">
        <v>7210.0</v>
      </c>
      <c r="AJ1089" s="8">
        <f t="shared" si="32"/>
        <v>18728928</v>
      </c>
      <c r="AK1089" s="9">
        <v>1.95093E7</v>
      </c>
    </row>
    <row r="1090" ht="16.5" customHeight="1">
      <c r="A1090" s="4">
        <v>44920.0</v>
      </c>
      <c r="B1090" s="5">
        <v>14.143624161073841</v>
      </c>
      <c r="C1090" s="5">
        <v>7.854545454545448</v>
      </c>
      <c r="D1090" s="5">
        <v>-6.15</v>
      </c>
      <c r="E1090" s="5">
        <v>19.750335570469794</v>
      </c>
      <c r="F1090" s="5">
        <v>13.957954545454548</v>
      </c>
      <c r="G1090" s="5">
        <v>-1.61</v>
      </c>
      <c r="H1090" s="5">
        <v>9.358389261744971</v>
      </c>
      <c r="I1090" s="5">
        <v>2.3863636363636345</v>
      </c>
      <c r="J1090" s="5">
        <v>-10.250000000000002</v>
      </c>
      <c r="K1090" s="5">
        <v>10.254304635761594</v>
      </c>
      <c r="L1090" s="5">
        <v>11.31444444444444</v>
      </c>
      <c r="M1090" s="5">
        <v>8.64</v>
      </c>
      <c r="N1090" s="5">
        <v>73.62953020134228</v>
      </c>
      <c r="O1090" s="5">
        <v>67.73295454545453</v>
      </c>
      <c r="P1090" s="5">
        <v>58.85</v>
      </c>
      <c r="Q1090" s="5">
        <v>4.3624161073825505</v>
      </c>
      <c r="R1090" s="5">
        <v>1.5738636363636365</v>
      </c>
      <c r="S1090" s="5">
        <v>0.35</v>
      </c>
      <c r="T1090" s="5">
        <v>10.736241610738253</v>
      </c>
      <c r="U1090" s="5">
        <v>9.847727272727276</v>
      </c>
      <c r="V1090" s="5">
        <v>7.68</v>
      </c>
      <c r="W1090" s="5">
        <v>286.9668874172185</v>
      </c>
      <c r="X1090" s="5">
        <v>171.2888888888889</v>
      </c>
      <c r="Y1090" s="5">
        <v>101.9</v>
      </c>
      <c r="Z1090" s="5">
        <v>0.0</v>
      </c>
      <c r="AA1090" s="5"/>
      <c r="AB1090" s="5"/>
      <c r="AC1090" s="5"/>
      <c r="AD1090" s="5"/>
      <c r="AE1090" s="5"/>
      <c r="AF1090" s="5"/>
      <c r="AG1090" s="5"/>
      <c r="AH1090" s="5">
        <v>0.0</v>
      </c>
      <c r="AI1090" s="5">
        <v>0.0</v>
      </c>
      <c r="AJ1090" s="5">
        <f t="shared" si="32"/>
        <v>0</v>
      </c>
      <c r="AK1090" s="6">
        <v>0.0</v>
      </c>
    </row>
    <row r="1091" ht="16.5" customHeight="1">
      <c r="A1091" s="7">
        <v>44921.0</v>
      </c>
      <c r="B1091" s="8">
        <v>13.93020134228189</v>
      </c>
      <c r="C1091" s="8">
        <v>7.584090909090904</v>
      </c>
      <c r="D1091" s="8">
        <v>-6.1899999999999995</v>
      </c>
      <c r="E1091" s="8">
        <v>19.550335570469795</v>
      </c>
      <c r="F1091" s="8">
        <v>13.69318181818182</v>
      </c>
      <c r="G1091" s="8">
        <v>-1.6199999999999999</v>
      </c>
      <c r="H1091" s="8">
        <v>9.123489932885914</v>
      </c>
      <c r="I1091" s="8">
        <v>2.0920454545454525</v>
      </c>
      <c r="J1091" s="8">
        <v>-10.4</v>
      </c>
      <c r="K1091" s="8">
        <v>10.28874172185431</v>
      </c>
      <c r="L1091" s="8">
        <v>11.34333333333333</v>
      </c>
      <c r="M1091" s="8">
        <v>8.780000000000001</v>
      </c>
      <c r="N1091" s="8">
        <v>73.5503355704698</v>
      </c>
      <c r="O1091" s="8">
        <v>67.58636363636363</v>
      </c>
      <c r="P1091" s="8">
        <v>57.85</v>
      </c>
      <c r="Q1091" s="8">
        <v>4.369127516778524</v>
      </c>
      <c r="R1091" s="8">
        <v>1.5852272727272727</v>
      </c>
      <c r="S1091" s="8">
        <v>0.45</v>
      </c>
      <c r="T1091" s="8">
        <v>10.666442953020132</v>
      </c>
      <c r="U1091" s="8">
        <v>9.840909090909095</v>
      </c>
      <c r="V1091" s="8">
        <v>8.34</v>
      </c>
      <c r="W1091" s="8">
        <v>286.94701986754967</v>
      </c>
      <c r="X1091" s="8">
        <v>171.2888888888889</v>
      </c>
      <c r="Y1091" s="8">
        <v>98.0</v>
      </c>
      <c r="Z1091" s="8">
        <v>1.97</v>
      </c>
      <c r="AA1091" s="8">
        <v>16.0</v>
      </c>
      <c r="AB1091" s="8">
        <v>8.0</v>
      </c>
      <c r="AC1091" s="8">
        <v>3.0</v>
      </c>
      <c r="AD1091" s="8">
        <v>11.0</v>
      </c>
      <c r="AE1091" s="8">
        <v>0.0</v>
      </c>
      <c r="AF1091" s="8">
        <v>0.0</v>
      </c>
      <c r="AG1091" s="8">
        <v>37.0</v>
      </c>
      <c r="AH1091" s="8">
        <v>31564.45481288912</v>
      </c>
      <c r="AI1091" s="8">
        <v>93470.0</v>
      </c>
      <c r="AJ1091" s="8">
        <f t="shared" si="32"/>
        <v>183842496</v>
      </c>
      <c r="AK1091" s="9">
        <v>1.915026E8</v>
      </c>
    </row>
    <row r="1092" ht="16.5" customHeight="1">
      <c r="A1092" s="4">
        <v>44922.0</v>
      </c>
      <c r="B1092" s="5">
        <v>13.72348993288592</v>
      </c>
      <c r="C1092" s="5">
        <v>7.3124999999999964</v>
      </c>
      <c r="D1092" s="5">
        <v>-6.3500000000000005</v>
      </c>
      <c r="E1092" s="5">
        <v>19.363087248322145</v>
      </c>
      <c r="F1092" s="5">
        <v>13.402272727272731</v>
      </c>
      <c r="G1092" s="5">
        <v>-1.5799999999999996</v>
      </c>
      <c r="H1092" s="5">
        <v>8.897986577181216</v>
      </c>
      <c r="I1092" s="5">
        <v>1.823863636363634</v>
      </c>
      <c r="J1092" s="5">
        <v>-10.68</v>
      </c>
      <c r="K1092" s="5">
        <v>10.326490066225169</v>
      </c>
      <c r="L1092" s="5">
        <v>11.321111111111106</v>
      </c>
      <c r="M1092" s="5">
        <v>9.100000000000003</v>
      </c>
      <c r="N1092" s="5">
        <v>73.44899328859059</v>
      </c>
      <c r="O1092" s="5">
        <v>67.51136363636363</v>
      </c>
      <c r="P1092" s="5">
        <v>59.86999999999999</v>
      </c>
      <c r="Q1092" s="5">
        <v>4.375838926174497</v>
      </c>
      <c r="R1092" s="5">
        <v>1.5965909090909092</v>
      </c>
      <c r="S1092" s="5">
        <v>0.45</v>
      </c>
      <c r="T1092" s="5">
        <v>10.661073825503355</v>
      </c>
      <c r="U1092" s="5">
        <v>9.72386363636364</v>
      </c>
      <c r="V1092" s="5">
        <v>8.360000000000001</v>
      </c>
      <c r="W1092" s="5">
        <v>284.56953642384104</v>
      </c>
      <c r="X1092" s="5">
        <v>169.9777777777778</v>
      </c>
      <c r="Y1092" s="5">
        <v>98.0</v>
      </c>
      <c r="Z1092" s="5">
        <v>1.84</v>
      </c>
      <c r="AA1092" s="5">
        <v>13.0</v>
      </c>
      <c r="AB1092" s="5">
        <v>11.0</v>
      </c>
      <c r="AC1092" s="5">
        <v>6.0</v>
      </c>
      <c r="AD1092" s="5">
        <v>19.0</v>
      </c>
      <c r="AE1092" s="5">
        <v>0.0</v>
      </c>
      <c r="AF1092" s="5">
        <v>0.0</v>
      </c>
      <c r="AG1092" s="5">
        <v>45.0</v>
      </c>
      <c r="AH1092" s="5">
        <v>35776.79521076452</v>
      </c>
      <c r="AI1092" s="5">
        <v>96250.0</v>
      </c>
      <c r="AJ1092" s="5">
        <f t="shared" si="32"/>
        <v>181109952</v>
      </c>
      <c r="AK1092" s="6">
        <v>1.886562E8</v>
      </c>
    </row>
    <row r="1093" ht="16.5" customHeight="1">
      <c r="A1093" s="7">
        <v>44923.0</v>
      </c>
      <c r="B1093" s="8">
        <v>13.512751677852359</v>
      </c>
      <c r="C1093" s="8">
        <v>7.0647727272727225</v>
      </c>
      <c r="D1093" s="8">
        <v>-6.19</v>
      </c>
      <c r="E1093" s="8">
        <v>19.154362416107375</v>
      </c>
      <c r="F1093" s="8">
        <v>13.148863636363643</v>
      </c>
      <c r="G1093" s="8">
        <v>-0.9599999999999997</v>
      </c>
      <c r="H1093" s="8">
        <v>8.661744966442958</v>
      </c>
      <c r="I1093" s="8">
        <v>1.5659090909090891</v>
      </c>
      <c r="J1093" s="8">
        <v>-10.92</v>
      </c>
      <c r="K1093" s="8">
        <v>10.353642384105964</v>
      </c>
      <c r="L1093" s="8">
        <v>11.325555555555551</v>
      </c>
      <c r="M1093" s="8">
        <v>9.96</v>
      </c>
      <c r="N1093" s="8">
        <v>73.29530201342281</v>
      </c>
      <c r="O1093" s="8">
        <v>67.25227272727271</v>
      </c>
      <c r="P1093" s="8">
        <v>61.239999999999995</v>
      </c>
      <c r="Q1093" s="8">
        <v>4.3355704697986575</v>
      </c>
      <c r="R1093" s="8">
        <v>1.6136363636363635</v>
      </c>
      <c r="S1093" s="8">
        <v>0.6</v>
      </c>
      <c r="T1093" s="8">
        <v>10.602013422818791</v>
      </c>
      <c r="U1093" s="8">
        <v>9.68863636363637</v>
      </c>
      <c r="V1093" s="8">
        <v>8.58</v>
      </c>
      <c r="W1093" s="8">
        <v>280.3046357615894</v>
      </c>
      <c r="X1093" s="8">
        <v>165.0888888888889</v>
      </c>
      <c r="Y1093" s="8">
        <v>98.0</v>
      </c>
      <c r="Z1093" s="8">
        <v>1.82</v>
      </c>
      <c r="AA1093" s="8">
        <v>15.0</v>
      </c>
      <c r="AB1093" s="8">
        <v>8.0</v>
      </c>
      <c r="AC1093" s="8">
        <v>4.0</v>
      </c>
      <c r="AD1093" s="8">
        <v>13.0</v>
      </c>
      <c r="AE1093" s="8">
        <v>0.0</v>
      </c>
      <c r="AF1093" s="8">
        <v>0.0</v>
      </c>
      <c r="AG1093" s="8">
        <v>32.0</v>
      </c>
      <c r="AH1093" s="8">
        <v>33851.58133591747</v>
      </c>
      <c r="AI1093" s="8">
        <v>91640.0</v>
      </c>
      <c r="AJ1093" s="8">
        <f t="shared" si="32"/>
        <v>180220512</v>
      </c>
      <c r="AK1093" s="9">
        <v>1.877297E8</v>
      </c>
    </row>
    <row r="1094" ht="16.5" customHeight="1">
      <c r="A1094" s="4">
        <v>44924.0</v>
      </c>
      <c r="B1094" s="5">
        <v>13.322147651006723</v>
      </c>
      <c r="C1094" s="5">
        <v>6.848863636363631</v>
      </c>
      <c r="D1094" s="5">
        <v>-5.459999999999999</v>
      </c>
      <c r="E1094" s="5">
        <v>18.953691275167778</v>
      </c>
      <c r="F1094" s="5">
        <v>12.855681818181825</v>
      </c>
      <c r="G1094" s="5">
        <v>-0.2800000000000001</v>
      </c>
      <c r="H1094" s="5">
        <v>8.471140939597323</v>
      </c>
      <c r="I1094" s="5">
        <v>1.388636363636362</v>
      </c>
      <c r="J1094" s="5">
        <v>-10.3</v>
      </c>
      <c r="K1094" s="5">
        <v>10.343708609271527</v>
      </c>
      <c r="L1094" s="5">
        <v>11.212222222222218</v>
      </c>
      <c r="M1094" s="5">
        <v>10.02</v>
      </c>
      <c r="N1094" s="5">
        <v>73.13154362416108</v>
      </c>
      <c r="O1094" s="5">
        <v>66.93863636363636</v>
      </c>
      <c r="P1094" s="5">
        <v>62.620000000000005</v>
      </c>
      <c r="Q1094" s="5">
        <v>4.345637583892618</v>
      </c>
      <c r="R1094" s="5">
        <v>1.6306818181818181</v>
      </c>
      <c r="S1094" s="5">
        <v>0.75</v>
      </c>
      <c r="T1094" s="5">
        <v>10.583892617449663</v>
      </c>
      <c r="U1094" s="5">
        <v>9.590909090909097</v>
      </c>
      <c r="V1094" s="5">
        <v>8.47</v>
      </c>
      <c r="W1094" s="5">
        <v>280.3046357615894</v>
      </c>
      <c r="X1094" s="5">
        <v>161.62222222222223</v>
      </c>
      <c r="Y1094" s="5">
        <v>98.0</v>
      </c>
      <c r="Z1094" s="5">
        <v>1.94</v>
      </c>
      <c r="AA1094" s="5">
        <v>14.0</v>
      </c>
      <c r="AB1094" s="5">
        <v>9.0</v>
      </c>
      <c r="AC1094" s="5">
        <v>3.0</v>
      </c>
      <c r="AD1094" s="5">
        <v>13.0</v>
      </c>
      <c r="AE1094" s="5">
        <v>0.0</v>
      </c>
      <c r="AF1094" s="5">
        <v>0.0</v>
      </c>
      <c r="AG1094" s="5">
        <v>37.0</v>
      </c>
      <c r="AH1094" s="5">
        <v>30928.43894564975</v>
      </c>
      <c r="AI1094" s="5">
        <v>94200.0</v>
      </c>
      <c r="AJ1094" s="5">
        <f t="shared" si="32"/>
        <v>180078336</v>
      </c>
      <c r="AK1094" s="6">
        <v>1.875816E8</v>
      </c>
    </row>
    <row r="1095" ht="16.5" customHeight="1">
      <c r="A1095" s="7">
        <v>44925.0</v>
      </c>
      <c r="B1095" s="8">
        <v>13.131543624161083</v>
      </c>
      <c r="C1095" s="8">
        <v>6.60454545454545</v>
      </c>
      <c r="D1095" s="8">
        <v>-5.18</v>
      </c>
      <c r="E1095" s="8">
        <v>18.779194630872478</v>
      </c>
      <c r="F1095" s="8">
        <v>12.557954545454551</v>
      </c>
      <c r="G1095" s="8">
        <v>0.15000000000000005</v>
      </c>
      <c r="H1095" s="8">
        <v>8.267785234899334</v>
      </c>
      <c r="I1095" s="8">
        <v>1.1897727272727243</v>
      </c>
      <c r="J1095" s="8">
        <v>-9.93</v>
      </c>
      <c r="K1095" s="8">
        <v>10.372185430463581</v>
      </c>
      <c r="L1095" s="8">
        <v>11.115555555555552</v>
      </c>
      <c r="M1095" s="8">
        <v>10.080000000000002</v>
      </c>
      <c r="N1095" s="8">
        <v>72.81812080536912</v>
      </c>
      <c r="O1095" s="8">
        <v>66.66363636363634</v>
      </c>
      <c r="P1095" s="8">
        <v>62.05000000000001</v>
      </c>
      <c r="Q1095" s="8">
        <v>4.167785234899329</v>
      </c>
      <c r="R1095" s="8">
        <v>1.6363636363636365</v>
      </c>
      <c r="S1095" s="8">
        <v>0.8</v>
      </c>
      <c r="T1095" s="8">
        <v>10.635570469798656</v>
      </c>
      <c r="U1095" s="8">
        <v>9.505681818181824</v>
      </c>
      <c r="V1095" s="8">
        <v>8.52</v>
      </c>
      <c r="W1095" s="8">
        <v>272.87417218543044</v>
      </c>
      <c r="X1095" s="8">
        <v>155.35555555555555</v>
      </c>
      <c r="Y1095" s="8">
        <v>98.0</v>
      </c>
      <c r="Z1095" s="8">
        <v>1.88</v>
      </c>
      <c r="AA1095" s="8">
        <v>12.0</v>
      </c>
      <c r="AB1095" s="8">
        <v>8.0</v>
      </c>
      <c r="AC1095" s="8">
        <v>4.0</v>
      </c>
      <c r="AD1095" s="8">
        <v>13.0</v>
      </c>
      <c r="AE1095" s="8">
        <v>0.0</v>
      </c>
      <c r="AF1095" s="8">
        <v>1.0</v>
      </c>
      <c r="AG1095" s="8">
        <v>34.0</v>
      </c>
      <c r="AH1095" s="8">
        <v>30784.89232527863</v>
      </c>
      <c r="AI1095" s="8">
        <v>64935.0</v>
      </c>
      <c r="AJ1095" s="8">
        <f t="shared" si="32"/>
        <v>134361100.8</v>
      </c>
      <c r="AK1095" s="9">
        <v>1.3995948E8</v>
      </c>
    </row>
    <row r="1096" ht="16.5" customHeight="1">
      <c r="A1096" s="4">
        <v>44926.0</v>
      </c>
      <c r="B1096" s="5">
        <v>12.942953020134237</v>
      </c>
      <c r="C1096" s="5">
        <v>6.3795454545454495</v>
      </c>
      <c r="D1096" s="5">
        <v>-4.99</v>
      </c>
      <c r="E1096" s="5">
        <v>18.58456375838926</v>
      </c>
      <c r="F1096" s="5">
        <v>12.253409090909095</v>
      </c>
      <c r="G1096" s="5">
        <v>0.030000000000000047</v>
      </c>
      <c r="H1096" s="5">
        <v>8.067785234899333</v>
      </c>
      <c r="I1096" s="5">
        <v>1.0238636363636342</v>
      </c>
      <c r="J1096" s="5">
        <v>-9.47</v>
      </c>
      <c r="K1096" s="5">
        <v>10.377483443708615</v>
      </c>
      <c r="L1096" s="5">
        <v>10.979999999999995</v>
      </c>
      <c r="M1096" s="5">
        <v>9.500000000000002</v>
      </c>
      <c r="N1096" s="5">
        <v>72.61006711409395</v>
      </c>
      <c r="O1096" s="5">
        <v>66.62386363636364</v>
      </c>
      <c r="P1096" s="5">
        <v>62.05999999999999</v>
      </c>
      <c r="Q1096" s="5">
        <v>4.124161073825503</v>
      </c>
      <c r="R1096" s="5">
        <v>1.6420454545454546</v>
      </c>
      <c r="S1096" s="5">
        <v>0.7</v>
      </c>
      <c r="T1096" s="5">
        <v>10.648322147651005</v>
      </c>
      <c r="U1096" s="5">
        <v>9.428409090909096</v>
      </c>
      <c r="V1096" s="5">
        <v>8.3</v>
      </c>
      <c r="W1096" s="5">
        <v>264.6887417218543</v>
      </c>
      <c r="X1096" s="5">
        <v>154.66666666666666</v>
      </c>
      <c r="Y1096" s="5">
        <v>98.0</v>
      </c>
      <c r="Z1096" s="5">
        <v>2.04</v>
      </c>
      <c r="AA1096" s="5">
        <v>6.0</v>
      </c>
      <c r="AB1096" s="5">
        <v>6.0</v>
      </c>
      <c r="AC1096" s="5">
        <v>3.0</v>
      </c>
      <c r="AD1096" s="5">
        <v>10.0</v>
      </c>
      <c r="AE1096" s="5">
        <v>0.0</v>
      </c>
      <c r="AF1096" s="5">
        <v>0.0</v>
      </c>
      <c r="AG1096" s="5">
        <v>23.0</v>
      </c>
      <c r="AH1096" s="5">
        <v>30870.78576406603</v>
      </c>
      <c r="AI1096" s="5">
        <v>21720.0</v>
      </c>
      <c r="AJ1096" s="5">
        <f t="shared" si="32"/>
        <v>45633120</v>
      </c>
      <c r="AK1096" s="6">
        <v>4.75345E7</v>
      </c>
    </row>
    <row r="1097" ht="16.5" customHeight="1">
      <c r="A1097" s="7">
        <v>44927.0</v>
      </c>
      <c r="B1097" s="8">
        <v>12.761073825503365</v>
      </c>
      <c r="C1097" s="8">
        <v>6.171590909090906</v>
      </c>
      <c r="D1097" s="8">
        <v>-4.83</v>
      </c>
      <c r="E1097" s="8">
        <v>18.39194630872483</v>
      </c>
      <c r="F1097" s="8">
        <v>12.001136363636368</v>
      </c>
      <c r="G1097" s="8">
        <v>0.15000000000000016</v>
      </c>
      <c r="H1097" s="8">
        <v>7.8758389261745</v>
      </c>
      <c r="I1097" s="8">
        <v>0.8477272727272709</v>
      </c>
      <c r="J1097" s="8">
        <v>-9.430000000000001</v>
      </c>
      <c r="K1097" s="8">
        <v>10.376821192052985</v>
      </c>
      <c r="L1097" s="8">
        <v>10.905555555555551</v>
      </c>
      <c r="M1097" s="8">
        <v>9.580000000000002</v>
      </c>
      <c r="N1097" s="8">
        <v>72.35369127516779</v>
      </c>
      <c r="O1097" s="8">
        <v>66.35</v>
      </c>
      <c r="P1097" s="8">
        <v>59.0</v>
      </c>
      <c r="Q1097" s="8">
        <v>4.097315436241611</v>
      </c>
      <c r="R1097" s="8">
        <v>1.5965909090909092</v>
      </c>
      <c r="S1097" s="8">
        <v>0.6</v>
      </c>
      <c r="T1097" s="8">
        <v>10.638255033557044</v>
      </c>
      <c r="U1097" s="8">
        <v>9.445454545454549</v>
      </c>
      <c r="V1097" s="8">
        <v>9.02</v>
      </c>
      <c r="W1097" s="8">
        <v>255.67549668874173</v>
      </c>
      <c r="X1097" s="8">
        <v>150.73333333333332</v>
      </c>
      <c r="Y1097" s="8">
        <v>32.8</v>
      </c>
      <c r="Z1097" s="8">
        <v>0.0</v>
      </c>
      <c r="AA1097" s="8"/>
      <c r="AB1097" s="8"/>
      <c r="AC1097" s="8"/>
      <c r="AD1097" s="8"/>
      <c r="AE1097" s="8"/>
      <c r="AF1097" s="8"/>
      <c r="AG1097" s="8"/>
      <c r="AH1097" s="8">
        <v>0.0</v>
      </c>
      <c r="AI1097" s="8">
        <v>0.0</v>
      </c>
      <c r="AJ1097" s="8">
        <f t="shared" ref="AJ1097:AJ1120" si="33">AK1097*0.967</f>
        <v>0</v>
      </c>
      <c r="AK1097" s="9">
        <v>0.0</v>
      </c>
    </row>
    <row r="1098" ht="16.5" customHeight="1">
      <c r="A1098" s="4">
        <v>44928.0</v>
      </c>
      <c r="B1098" s="5">
        <v>12.597986577181217</v>
      </c>
      <c r="C1098" s="5">
        <v>5.97613636363636</v>
      </c>
      <c r="D1098" s="5">
        <v>-4.07</v>
      </c>
      <c r="E1098" s="5">
        <v>18.22617449664429</v>
      </c>
      <c r="F1098" s="5">
        <v>11.795454545454549</v>
      </c>
      <c r="G1098" s="5">
        <v>0.5900000000000001</v>
      </c>
      <c r="H1098" s="5">
        <v>7.702013422818796</v>
      </c>
      <c r="I1098" s="5">
        <v>0.6340909090909074</v>
      </c>
      <c r="J1098" s="5">
        <v>-8.520000000000001</v>
      </c>
      <c r="K1098" s="5">
        <v>10.384768211920536</v>
      </c>
      <c r="L1098" s="5">
        <v>10.913333333333329</v>
      </c>
      <c r="M1098" s="5">
        <v>9.110000000000003</v>
      </c>
      <c r="N1098" s="5">
        <v>72.03422818791947</v>
      </c>
      <c r="O1098" s="5">
        <v>65.74090909090908</v>
      </c>
      <c r="P1098" s="5">
        <v>58.21</v>
      </c>
      <c r="Q1098" s="5">
        <v>4.100671140939597</v>
      </c>
      <c r="R1098" s="5">
        <v>1.5227272727272727</v>
      </c>
      <c r="S1098" s="5">
        <v>0.65</v>
      </c>
      <c r="T1098" s="5">
        <v>10.651006711409392</v>
      </c>
      <c r="U1098" s="5">
        <v>9.521590909090914</v>
      </c>
      <c r="V1098" s="5">
        <v>9.08</v>
      </c>
      <c r="W1098" s="5">
        <v>250.24503311258277</v>
      </c>
      <c r="X1098" s="5">
        <v>134.84444444444443</v>
      </c>
      <c r="Y1098" s="5">
        <v>0.0</v>
      </c>
      <c r="Z1098" s="5">
        <v>2.77</v>
      </c>
      <c r="AA1098" s="5">
        <v>3.0</v>
      </c>
      <c r="AB1098" s="5">
        <v>2.0</v>
      </c>
      <c r="AC1098" s="5">
        <v>0.0</v>
      </c>
      <c r="AD1098" s="5">
        <v>0.0</v>
      </c>
      <c r="AE1098" s="5">
        <v>0.0</v>
      </c>
      <c r="AF1098" s="5">
        <v>0.0</v>
      </c>
      <c r="AG1098" s="5">
        <v>4.0</v>
      </c>
      <c r="AH1098" s="5">
        <v>20890.85140813082</v>
      </c>
      <c r="AI1098" s="5">
        <v>2200.0</v>
      </c>
      <c r="AJ1098" s="5">
        <f t="shared" si="33"/>
        <v>4606304.5</v>
      </c>
      <c r="AK1098" s="6">
        <v>4763500.0</v>
      </c>
    </row>
    <row r="1099" ht="16.5" customHeight="1">
      <c r="A1099" s="7">
        <v>44929.0</v>
      </c>
      <c r="B1099" s="8">
        <v>12.39731543624162</v>
      </c>
      <c r="C1099" s="8">
        <v>5.730681818181815</v>
      </c>
      <c r="D1099" s="8">
        <v>-3.25</v>
      </c>
      <c r="E1099" s="8">
        <v>18.018791946308728</v>
      </c>
      <c r="F1099" s="8">
        <v>11.546590909090908</v>
      </c>
      <c r="G1099" s="8">
        <v>1.56</v>
      </c>
      <c r="H1099" s="8">
        <v>7.502684563758394</v>
      </c>
      <c r="I1099" s="8">
        <v>0.41590909090908995</v>
      </c>
      <c r="J1099" s="8">
        <v>-7.839999999999999</v>
      </c>
      <c r="K1099" s="8">
        <v>10.376821192052985</v>
      </c>
      <c r="L1099" s="8">
        <v>10.88333333333333</v>
      </c>
      <c r="M1099" s="8">
        <v>9.400000000000002</v>
      </c>
      <c r="N1099" s="8">
        <v>71.73087248322149</v>
      </c>
      <c r="O1099" s="8">
        <v>65.07727272727273</v>
      </c>
      <c r="P1099" s="8">
        <v>55.94</v>
      </c>
      <c r="Q1099" s="8">
        <v>4.100671140939597</v>
      </c>
      <c r="R1099" s="8">
        <v>1.0227272727272727</v>
      </c>
      <c r="S1099" s="8">
        <v>0.7</v>
      </c>
      <c r="T1099" s="8">
        <v>10.585234899328858</v>
      </c>
      <c r="U1099" s="8">
        <v>9.603409090909095</v>
      </c>
      <c r="V1099" s="8">
        <v>9.190000000000001</v>
      </c>
      <c r="W1099" s="8">
        <v>249.34437086092714</v>
      </c>
      <c r="X1099" s="8">
        <v>118.9888888888889</v>
      </c>
      <c r="Y1099" s="8">
        <v>0.0</v>
      </c>
      <c r="Z1099" s="8">
        <v>2.93</v>
      </c>
      <c r="AA1099" s="8">
        <v>23.0</v>
      </c>
      <c r="AB1099" s="8">
        <v>8.0</v>
      </c>
      <c r="AC1099" s="8">
        <v>0.0</v>
      </c>
      <c r="AD1099" s="8">
        <v>0.0</v>
      </c>
      <c r="AE1099" s="8">
        <v>0.0</v>
      </c>
      <c r="AF1099" s="8">
        <v>0.0</v>
      </c>
      <c r="AG1099" s="8">
        <v>24.0</v>
      </c>
      <c r="AH1099" s="8">
        <v>26833.37155103474</v>
      </c>
      <c r="AI1099" s="8">
        <v>70540.0</v>
      </c>
      <c r="AJ1099" s="8">
        <f t="shared" si="33"/>
        <v>187296682.8</v>
      </c>
      <c r="AK1099" s="9">
        <v>1.936884E8</v>
      </c>
    </row>
    <row r="1100" ht="16.5" customHeight="1">
      <c r="A1100" s="4">
        <v>44930.0</v>
      </c>
      <c r="B1100" s="5">
        <v>12.18993288590605</v>
      </c>
      <c r="C1100" s="5">
        <v>5.530681818181814</v>
      </c>
      <c r="D1100" s="5">
        <v>-2.55</v>
      </c>
      <c r="E1100" s="5">
        <v>17.802013422818796</v>
      </c>
      <c r="F1100" s="5">
        <v>11.342045454545454</v>
      </c>
      <c r="G1100" s="5">
        <v>1.8699999999999999</v>
      </c>
      <c r="H1100" s="5">
        <v>7.300000000000006</v>
      </c>
      <c r="I1100" s="5">
        <v>0.20113636363636347</v>
      </c>
      <c r="J1100" s="5">
        <v>-6.92</v>
      </c>
      <c r="K1100" s="5">
        <v>10.362913907284774</v>
      </c>
      <c r="L1100" s="5">
        <v>10.893333333333329</v>
      </c>
      <c r="M1100" s="5">
        <v>8.790000000000003</v>
      </c>
      <c r="N1100" s="5">
        <v>71.41342281879196</v>
      </c>
      <c r="O1100" s="5">
        <v>64.51818181818182</v>
      </c>
      <c r="P1100" s="5">
        <v>52.790000000000006</v>
      </c>
      <c r="Q1100" s="5">
        <v>4.087248322147651</v>
      </c>
      <c r="R1100" s="5">
        <v>1.0227272727272727</v>
      </c>
      <c r="S1100" s="5">
        <v>0.7</v>
      </c>
      <c r="T1100" s="5">
        <v>10.556375838926174</v>
      </c>
      <c r="U1100" s="5">
        <v>9.627272727272732</v>
      </c>
      <c r="V1100" s="5">
        <v>9.28</v>
      </c>
      <c r="W1100" s="5">
        <v>247.72847682119206</v>
      </c>
      <c r="X1100" s="5">
        <v>109.94444444444444</v>
      </c>
      <c r="Y1100" s="5">
        <v>0.0</v>
      </c>
      <c r="Z1100" s="5">
        <v>1.96</v>
      </c>
      <c r="AA1100" s="5">
        <v>28.0</v>
      </c>
      <c r="AB1100" s="5">
        <v>14.0</v>
      </c>
      <c r="AC1100" s="5">
        <v>4.0</v>
      </c>
      <c r="AD1100" s="5">
        <v>14.0</v>
      </c>
      <c r="AE1100" s="5">
        <v>0.0</v>
      </c>
      <c r="AF1100" s="5">
        <v>2.0</v>
      </c>
      <c r="AG1100" s="5">
        <v>40.0</v>
      </c>
      <c r="AH1100" s="5">
        <v>35867.34315391862</v>
      </c>
      <c r="AI1100" s="5">
        <v>194960.0</v>
      </c>
      <c r="AJ1100" s="5">
        <f t="shared" si="33"/>
        <v>463466564.3</v>
      </c>
      <c r="AK1100" s="6">
        <v>4.792829E8</v>
      </c>
    </row>
    <row r="1101" ht="16.5" customHeight="1">
      <c r="A1101" s="7">
        <v>44931.0</v>
      </c>
      <c r="B1101" s="8">
        <v>11.991275167785245</v>
      </c>
      <c r="C1101" s="8">
        <v>5.338636363636362</v>
      </c>
      <c r="D1101" s="8">
        <v>-2.01</v>
      </c>
      <c r="E1101" s="8">
        <v>17.596644295302013</v>
      </c>
      <c r="F1101" s="8">
        <v>11.145454545454546</v>
      </c>
      <c r="G1101" s="8">
        <v>2.05</v>
      </c>
      <c r="H1101" s="8">
        <v>7.098657718120812</v>
      </c>
      <c r="I1101" s="8">
        <v>-0.0034090909090911292</v>
      </c>
      <c r="J1101" s="8">
        <v>-6.050000000000001</v>
      </c>
      <c r="K1101" s="8">
        <v>10.358940397350999</v>
      </c>
      <c r="L1101" s="8">
        <v>10.901111111111106</v>
      </c>
      <c r="M1101" s="8">
        <v>8.100000000000001</v>
      </c>
      <c r="N1101" s="8">
        <v>71.1791946308725</v>
      </c>
      <c r="O1101" s="8">
        <v>64.07727272727271</v>
      </c>
      <c r="P1101" s="8">
        <v>50.58</v>
      </c>
      <c r="Q1101" s="8">
        <v>4.087248322147651</v>
      </c>
      <c r="R1101" s="8">
        <v>1.0170454545454546</v>
      </c>
      <c r="S1101" s="8">
        <v>0.6</v>
      </c>
      <c r="T1101" s="8">
        <v>10.51476510067114</v>
      </c>
      <c r="U1101" s="8">
        <v>9.660227272727276</v>
      </c>
      <c r="V1101" s="8">
        <v>9.209999999999999</v>
      </c>
      <c r="W1101" s="8">
        <v>244.158940397351</v>
      </c>
      <c r="X1101" s="8">
        <v>106.93333333333334</v>
      </c>
      <c r="Y1101" s="8">
        <v>0.0</v>
      </c>
      <c r="Z1101" s="8">
        <v>2.12</v>
      </c>
      <c r="AA1101" s="8">
        <v>36.0</v>
      </c>
      <c r="AB1101" s="8">
        <v>18.0</v>
      </c>
      <c r="AC1101" s="8">
        <v>9.0</v>
      </c>
      <c r="AD1101" s="8">
        <v>21.0</v>
      </c>
      <c r="AE1101" s="8">
        <v>0.0</v>
      </c>
      <c r="AF1101" s="8">
        <v>2.0</v>
      </c>
      <c r="AG1101" s="8">
        <v>58.0</v>
      </c>
      <c r="AH1101" s="8">
        <v>37001.59084257868</v>
      </c>
      <c r="AI1101" s="8">
        <v>190826.6</v>
      </c>
      <c r="AJ1101" s="8">
        <f t="shared" si="33"/>
        <v>521811766.4</v>
      </c>
      <c r="AK1101" s="9">
        <v>5.396192E8</v>
      </c>
    </row>
    <row r="1102" ht="16.5" customHeight="1">
      <c r="A1102" s="4">
        <v>44932.0</v>
      </c>
      <c r="B1102" s="5">
        <v>11.787919463087256</v>
      </c>
      <c r="C1102" s="5">
        <v>5.149999999999997</v>
      </c>
      <c r="D1102" s="5">
        <v>-1.6299999999999997</v>
      </c>
      <c r="E1102" s="5">
        <v>17.39127516778524</v>
      </c>
      <c r="F1102" s="5">
        <v>10.992045454545455</v>
      </c>
      <c r="G1102" s="5">
        <v>2.3899999999999997</v>
      </c>
      <c r="H1102" s="5">
        <v>6.879194630872489</v>
      </c>
      <c r="I1102" s="5">
        <v>-0.21931818181818172</v>
      </c>
      <c r="J1102" s="5">
        <v>-5.790000000000001</v>
      </c>
      <c r="K1102" s="5">
        <v>10.37284768211921</v>
      </c>
      <c r="L1102" s="5">
        <v>10.962222222222218</v>
      </c>
      <c r="M1102" s="5">
        <v>8.180000000000001</v>
      </c>
      <c r="N1102" s="5">
        <v>71.00939597315438</v>
      </c>
      <c r="O1102" s="5">
        <v>63.84545454545455</v>
      </c>
      <c r="P1102" s="5">
        <v>49.61</v>
      </c>
      <c r="Q1102" s="5">
        <v>4.087248322147651</v>
      </c>
      <c r="R1102" s="5">
        <v>0.9886363636363636</v>
      </c>
      <c r="S1102" s="5">
        <v>0.5</v>
      </c>
      <c r="T1102" s="5">
        <v>10.463758389261745</v>
      </c>
      <c r="U1102" s="5">
        <v>9.675000000000004</v>
      </c>
      <c r="V1102" s="5">
        <v>9.360000000000001</v>
      </c>
      <c r="W1102" s="5">
        <v>244.158940397351</v>
      </c>
      <c r="X1102" s="5">
        <v>100.13333333333334</v>
      </c>
      <c r="Y1102" s="5">
        <v>0.0</v>
      </c>
      <c r="Z1102" s="5">
        <v>2.47</v>
      </c>
      <c r="AA1102" s="5">
        <v>54.0</v>
      </c>
      <c r="AB1102" s="5">
        <v>17.0</v>
      </c>
      <c r="AC1102" s="5">
        <v>4.0</v>
      </c>
      <c r="AD1102" s="5">
        <v>12.0</v>
      </c>
      <c r="AE1102" s="5">
        <v>0.0</v>
      </c>
      <c r="AF1102" s="5">
        <v>0.0</v>
      </c>
      <c r="AG1102" s="5">
        <v>69.0</v>
      </c>
      <c r="AH1102" s="5">
        <v>31380.62545166647</v>
      </c>
      <c r="AI1102" s="5">
        <v>182825.0</v>
      </c>
      <c r="AJ1102" s="5">
        <f t="shared" si="33"/>
        <v>558544808.6</v>
      </c>
      <c r="AK1102" s="6">
        <v>5.776058E8</v>
      </c>
    </row>
    <row r="1103" ht="16.5" customHeight="1">
      <c r="A1103" s="7">
        <v>44933.0</v>
      </c>
      <c r="B1103" s="8">
        <v>11.600000000000009</v>
      </c>
      <c r="C1103" s="8">
        <v>4.986363636363633</v>
      </c>
      <c r="D1103" s="8">
        <v>-1.35</v>
      </c>
      <c r="E1103" s="8">
        <v>17.231543624161073</v>
      </c>
      <c r="F1103" s="8">
        <v>10.840909090909092</v>
      </c>
      <c r="G1103" s="8">
        <v>2.67</v>
      </c>
      <c r="H1103" s="8">
        <v>6.66107382550336</v>
      </c>
      <c r="I1103" s="8">
        <v>-0.3920454545454547</v>
      </c>
      <c r="J1103" s="8">
        <v>-5.46</v>
      </c>
      <c r="K1103" s="8">
        <v>10.430463576158944</v>
      </c>
      <c r="L1103" s="8">
        <v>10.983333333333329</v>
      </c>
      <c r="M1103" s="8">
        <v>8.129999999999999</v>
      </c>
      <c r="N1103" s="8">
        <v>70.83825503355708</v>
      </c>
      <c r="O1103" s="8">
        <v>63.681818181818194</v>
      </c>
      <c r="P1103" s="8">
        <v>49.940000000000005</v>
      </c>
      <c r="Q1103" s="8">
        <v>4.077181208053691</v>
      </c>
      <c r="R1103" s="8">
        <v>0.9886363636363636</v>
      </c>
      <c r="S1103" s="8">
        <v>0.35</v>
      </c>
      <c r="T1103" s="8">
        <v>10.48724832214765</v>
      </c>
      <c r="U1103" s="8">
        <v>9.62386363636364</v>
      </c>
      <c r="V1103" s="8">
        <v>9.290000000000001</v>
      </c>
      <c r="W1103" s="8">
        <v>242.2251655629139</v>
      </c>
      <c r="X1103" s="8">
        <v>92.6</v>
      </c>
      <c r="Y1103" s="8">
        <v>0.0</v>
      </c>
      <c r="Z1103" s="8">
        <v>2.16</v>
      </c>
      <c r="AA1103" s="8">
        <v>38.0</v>
      </c>
      <c r="AB1103" s="8">
        <v>16.0</v>
      </c>
      <c r="AC1103" s="8">
        <v>7.0</v>
      </c>
      <c r="AD1103" s="8">
        <v>16.0</v>
      </c>
      <c r="AE1103" s="8">
        <v>0.0</v>
      </c>
      <c r="AF1103" s="8">
        <v>0.0</v>
      </c>
      <c r="AG1103" s="8">
        <v>62.0</v>
      </c>
      <c r="AH1103" s="8">
        <v>32154.16096027226</v>
      </c>
      <c r="AI1103" s="8">
        <v>165309.5</v>
      </c>
      <c r="AJ1103" s="8">
        <f t="shared" si="33"/>
        <v>479368589.2</v>
      </c>
      <c r="AK1103" s="9">
        <v>4.957276E8</v>
      </c>
    </row>
    <row r="1104" ht="16.5" customHeight="1">
      <c r="A1104" s="4">
        <v>44934.0</v>
      </c>
      <c r="B1104" s="5">
        <v>11.43489932885907</v>
      </c>
      <c r="C1104" s="5">
        <v>4.853409090909089</v>
      </c>
      <c r="D1104" s="5">
        <v>-1.0699999999999998</v>
      </c>
      <c r="E1104" s="5">
        <v>17.060402684563755</v>
      </c>
      <c r="F1104" s="5">
        <v>10.69318181818182</v>
      </c>
      <c r="G1104" s="5">
        <v>2.95</v>
      </c>
      <c r="H1104" s="5">
        <v>6.483221476510074</v>
      </c>
      <c r="I1104" s="5">
        <v>-0.5318181818181819</v>
      </c>
      <c r="J1104" s="5">
        <v>-5.179999999999999</v>
      </c>
      <c r="K1104" s="5">
        <v>10.437086092715237</v>
      </c>
      <c r="L1104" s="5">
        <v>10.975555555555552</v>
      </c>
      <c r="M1104" s="5">
        <v>8.129999999999999</v>
      </c>
      <c r="N1104" s="5">
        <v>70.69731543624164</v>
      </c>
      <c r="O1104" s="5">
        <v>63.50227272727275</v>
      </c>
      <c r="P1104" s="5">
        <v>51.279999999999994</v>
      </c>
      <c r="Q1104" s="5">
        <v>3.959731543624161</v>
      </c>
      <c r="R1104" s="5">
        <v>0.9261363636363636</v>
      </c>
      <c r="S1104" s="5">
        <v>0.3</v>
      </c>
      <c r="T1104" s="5">
        <v>10.467785234899328</v>
      </c>
      <c r="U1104" s="5">
        <v>9.606818181818186</v>
      </c>
      <c r="V1104" s="5">
        <v>8.72</v>
      </c>
      <c r="W1104" s="5">
        <v>244.6225165562914</v>
      </c>
      <c r="X1104" s="5">
        <v>96.86666666666666</v>
      </c>
      <c r="Y1104" s="5">
        <v>115.1</v>
      </c>
      <c r="Z1104" s="5">
        <v>0.0</v>
      </c>
      <c r="AA1104" s="5"/>
      <c r="AB1104" s="5"/>
      <c r="AC1104" s="5"/>
      <c r="AD1104" s="5"/>
      <c r="AE1104" s="5"/>
      <c r="AF1104" s="5"/>
      <c r="AG1104" s="5"/>
      <c r="AH1104" s="5">
        <v>0.0</v>
      </c>
      <c r="AI1104" s="5">
        <v>0.0</v>
      </c>
      <c r="AJ1104" s="5">
        <f t="shared" si="33"/>
        <v>0</v>
      </c>
      <c r="AK1104" s="6">
        <v>0.0</v>
      </c>
    </row>
    <row r="1105" ht="16.5" customHeight="1">
      <c r="A1105" s="7">
        <v>44935.0</v>
      </c>
      <c r="B1105" s="8">
        <v>11.26510067114095</v>
      </c>
      <c r="C1105" s="8">
        <v>4.729545454545454</v>
      </c>
      <c r="D1105" s="8">
        <v>-0.8000000000000002</v>
      </c>
      <c r="E1105" s="8">
        <v>16.920134228187916</v>
      </c>
      <c r="F1105" s="8">
        <v>10.615909090909094</v>
      </c>
      <c r="G1105" s="8">
        <v>3.44</v>
      </c>
      <c r="H1105" s="8">
        <v>6.281879194630879</v>
      </c>
      <c r="I1105" s="8">
        <v>-0.6897727272727272</v>
      </c>
      <c r="J1105" s="8">
        <v>-5.21</v>
      </c>
      <c r="K1105" s="8">
        <v>10.49735099337749</v>
      </c>
      <c r="L1105" s="8">
        <v>11.05444444444444</v>
      </c>
      <c r="M1105" s="8">
        <v>8.65</v>
      </c>
      <c r="N1105" s="8">
        <v>70.49530201342284</v>
      </c>
      <c r="O1105" s="8">
        <v>63.47613636363638</v>
      </c>
      <c r="P1105" s="8">
        <v>53.04</v>
      </c>
      <c r="Q1105" s="8">
        <v>3.291946308724832</v>
      </c>
      <c r="R1105" s="8">
        <v>0.8409090909090909</v>
      </c>
      <c r="S1105" s="8">
        <v>0.25</v>
      </c>
      <c r="T1105" s="8">
        <v>10.513422818791945</v>
      </c>
      <c r="U1105" s="8">
        <v>9.594318181818185</v>
      </c>
      <c r="V1105" s="8">
        <v>8.620000000000001</v>
      </c>
      <c r="W1105" s="8">
        <v>238.56953642384107</v>
      </c>
      <c r="X1105" s="8">
        <v>92.8</v>
      </c>
      <c r="Y1105" s="8">
        <v>158.8</v>
      </c>
      <c r="Z1105" s="8">
        <v>2.53</v>
      </c>
      <c r="AA1105" s="8">
        <v>70.0</v>
      </c>
      <c r="AB1105" s="8">
        <v>13.0</v>
      </c>
      <c r="AC1105" s="8">
        <v>4.0</v>
      </c>
      <c r="AD1105" s="8">
        <v>11.0</v>
      </c>
      <c r="AE1105" s="8">
        <v>0.0</v>
      </c>
      <c r="AF1105" s="8">
        <v>0.0</v>
      </c>
      <c r="AG1105" s="8">
        <v>83.0</v>
      </c>
      <c r="AH1105" s="8">
        <v>27287.76910735974</v>
      </c>
      <c r="AI1105" s="8">
        <v>323727.0</v>
      </c>
      <c r="AJ1105" s="8">
        <f t="shared" si="33"/>
        <v>1031133954</v>
      </c>
      <c r="AK1105" s="9">
        <v>1.0663226E9</v>
      </c>
    </row>
    <row r="1106" ht="16.5" customHeight="1">
      <c r="A1106" s="4">
        <v>44936.0</v>
      </c>
      <c r="B1106" s="5">
        <v>11.11744966442954</v>
      </c>
      <c r="C1106" s="5">
        <v>4.6375</v>
      </c>
      <c r="D1106" s="5">
        <v>-0.3700000000000001</v>
      </c>
      <c r="E1106" s="5">
        <v>16.80939597315436</v>
      </c>
      <c r="F1106" s="5">
        <v>10.52386363636364</v>
      </c>
      <c r="G1106" s="5">
        <v>4.17</v>
      </c>
      <c r="H1106" s="5">
        <v>6.110067114093965</v>
      </c>
      <c r="I1106" s="5">
        <v>-0.7886363636363634</v>
      </c>
      <c r="J1106" s="5">
        <v>-4.84</v>
      </c>
      <c r="K1106" s="5">
        <v>10.55761589403974</v>
      </c>
      <c r="L1106" s="5">
        <v>11.061111111111106</v>
      </c>
      <c r="M1106" s="5">
        <v>9.01</v>
      </c>
      <c r="N1106" s="5">
        <v>70.2852348993289</v>
      </c>
      <c r="O1106" s="5">
        <v>63.469318181818196</v>
      </c>
      <c r="P1106" s="5">
        <v>53.56999999999999</v>
      </c>
      <c r="Q1106" s="5">
        <v>2.8926174496644297</v>
      </c>
      <c r="R1106" s="5">
        <v>0.8409090909090909</v>
      </c>
      <c r="S1106" s="5">
        <v>0.2</v>
      </c>
      <c r="T1106" s="5">
        <v>10.529530201342281</v>
      </c>
      <c r="U1106" s="5">
        <v>9.453409090909092</v>
      </c>
      <c r="V1106" s="5">
        <v>8.3</v>
      </c>
      <c r="W1106" s="5">
        <v>229.49668874172184</v>
      </c>
      <c r="X1106" s="5">
        <v>92.85555555555555</v>
      </c>
      <c r="Y1106" s="5">
        <v>163.5</v>
      </c>
      <c r="Z1106" s="5">
        <v>2.42</v>
      </c>
      <c r="AA1106" s="5">
        <v>57.0</v>
      </c>
      <c r="AB1106" s="5">
        <v>16.0</v>
      </c>
      <c r="AC1106" s="5">
        <v>4.0</v>
      </c>
      <c r="AD1106" s="5">
        <v>18.0</v>
      </c>
      <c r="AE1106" s="5">
        <v>0.0</v>
      </c>
      <c r="AF1106" s="5">
        <v>0.0</v>
      </c>
      <c r="AG1106" s="5">
        <v>77.0</v>
      </c>
      <c r="AH1106" s="5">
        <v>29689.9134823612</v>
      </c>
      <c r="AI1106" s="5">
        <v>241340.0</v>
      </c>
      <c r="AJ1106" s="5">
        <f t="shared" si="33"/>
        <v>751168017.5</v>
      </c>
      <c r="AK1106" s="6">
        <v>7.768025E8</v>
      </c>
    </row>
    <row r="1107" ht="16.5" customHeight="1">
      <c r="A1107" s="7">
        <v>44937.0</v>
      </c>
      <c r="B1107" s="8">
        <v>10.943624161073833</v>
      </c>
      <c r="C1107" s="8">
        <v>4.514772727272727</v>
      </c>
      <c r="D1107" s="8">
        <v>-0.2000000000000001</v>
      </c>
      <c r="E1107" s="8">
        <v>16.643624161073824</v>
      </c>
      <c r="F1107" s="8">
        <v>10.388636363636365</v>
      </c>
      <c r="G1107" s="8">
        <v>4.839999999999999</v>
      </c>
      <c r="H1107" s="8">
        <v>5.922818791946315</v>
      </c>
      <c r="I1107" s="8">
        <v>-0.8920454545454544</v>
      </c>
      <c r="J1107" s="8">
        <v>-4.970000000000001</v>
      </c>
      <c r="K1107" s="8">
        <v>10.578807947019873</v>
      </c>
      <c r="L1107" s="8">
        <v>11.029999999999998</v>
      </c>
      <c r="M1107" s="8">
        <v>9.809999999999999</v>
      </c>
      <c r="N1107" s="8">
        <v>70.20469798657722</v>
      </c>
      <c r="O1107" s="8">
        <v>63.36136363636364</v>
      </c>
      <c r="P1107" s="8">
        <v>54.89</v>
      </c>
      <c r="Q1107" s="8">
        <v>2.889261744966443</v>
      </c>
      <c r="R1107" s="8">
        <v>0.8409090909090909</v>
      </c>
      <c r="S1107" s="8">
        <v>0.2</v>
      </c>
      <c r="T1107" s="8">
        <v>10.43959731543624</v>
      </c>
      <c r="U1107" s="8">
        <v>9.38977272727273</v>
      </c>
      <c r="V1107" s="8">
        <v>8.58</v>
      </c>
      <c r="W1107" s="8">
        <v>227.49006622516555</v>
      </c>
      <c r="X1107" s="8">
        <v>96.4</v>
      </c>
      <c r="Y1107" s="8">
        <v>197.6</v>
      </c>
      <c r="Z1107" s="8">
        <v>2.4</v>
      </c>
      <c r="AA1107" s="8">
        <v>54.0</v>
      </c>
      <c r="AB1107" s="8">
        <v>17.0</v>
      </c>
      <c r="AC1107" s="8">
        <v>5.0</v>
      </c>
      <c r="AD1107" s="8">
        <v>17.0</v>
      </c>
      <c r="AE1107" s="8">
        <v>0.0</v>
      </c>
      <c r="AF1107" s="8">
        <v>2.0</v>
      </c>
      <c r="AG1107" s="8">
        <v>76.0</v>
      </c>
      <c r="AH1107" s="8">
        <v>29699.88514532868</v>
      </c>
      <c r="AI1107" s="8">
        <v>203600.0</v>
      </c>
      <c r="AJ1107" s="8">
        <f t="shared" si="33"/>
        <v>599828552.8</v>
      </c>
      <c r="AK1107" s="9">
        <v>6.202984E8</v>
      </c>
    </row>
    <row r="1108" ht="16.5" customHeight="1">
      <c r="A1108" s="4">
        <v>44938.0</v>
      </c>
      <c r="B1108" s="5">
        <v>10.790604026845646</v>
      </c>
      <c r="C1108" s="5">
        <v>4.372727272727272</v>
      </c>
      <c r="D1108" s="5">
        <v>-0.23000000000000007</v>
      </c>
      <c r="E1108" s="5">
        <v>16.524832214765098</v>
      </c>
      <c r="F1108" s="5">
        <v>10.257954545454547</v>
      </c>
      <c r="G1108" s="5">
        <v>5.38</v>
      </c>
      <c r="H1108" s="5">
        <v>5.744295302013427</v>
      </c>
      <c r="I1108" s="5">
        <v>-1.0409090909090908</v>
      </c>
      <c r="J1108" s="5">
        <v>-5.3100000000000005</v>
      </c>
      <c r="K1108" s="5">
        <v>10.637748344370864</v>
      </c>
      <c r="L1108" s="5">
        <v>11.047777777777775</v>
      </c>
      <c r="M1108" s="5">
        <v>10.690000000000001</v>
      </c>
      <c r="N1108" s="5">
        <v>69.97651006711413</v>
      </c>
      <c r="O1108" s="5">
        <v>63.13977272727273</v>
      </c>
      <c r="P1108" s="5">
        <v>56.55</v>
      </c>
      <c r="Q1108" s="5">
        <v>2.835570469798658</v>
      </c>
      <c r="R1108" s="5">
        <v>0.8409090909090909</v>
      </c>
      <c r="S1108" s="5">
        <v>0.15</v>
      </c>
      <c r="T1108" s="5">
        <v>10.467114093959731</v>
      </c>
      <c r="U1108" s="5">
        <v>9.323863636363638</v>
      </c>
      <c r="V1108" s="5">
        <v>8.66</v>
      </c>
      <c r="W1108" s="5">
        <v>226.46357615894038</v>
      </c>
      <c r="X1108" s="5">
        <v>100.74444444444444</v>
      </c>
      <c r="Y1108" s="5">
        <v>236.7</v>
      </c>
      <c r="Z1108" s="5">
        <v>2.45</v>
      </c>
      <c r="AA1108" s="5">
        <v>47.0</v>
      </c>
      <c r="AB1108" s="5">
        <v>13.0</v>
      </c>
      <c r="AC1108" s="5">
        <v>4.0</v>
      </c>
      <c r="AD1108" s="5">
        <v>11.0</v>
      </c>
      <c r="AE1108" s="5">
        <v>0.0</v>
      </c>
      <c r="AF1108" s="5">
        <v>0.0</v>
      </c>
      <c r="AG1108" s="5">
        <v>66.0</v>
      </c>
      <c r="AH1108" s="5">
        <v>30130.61372522544</v>
      </c>
      <c r="AI1108" s="5">
        <v>208022.5</v>
      </c>
      <c r="AJ1108" s="5">
        <f t="shared" si="33"/>
        <v>591378810.1</v>
      </c>
      <c r="AK1108" s="6">
        <v>6.115603E8</v>
      </c>
    </row>
    <row r="1109" ht="16.5" customHeight="1">
      <c r="A1109" s="7">
        <v>44939.0</v>
      </c>
      <c r="B1109" s="8">
        <v>10.643624161073834</v>
      </c>
      <c r="C1109" s="8">
        <v>4.2511363636363635</v>
      </c>
      <c r="D1109" s="8">
        <v>0.29999999999999993</v>
      </c>
      <c r="E1109" s="8">
        <v>16.426174496644293</v>
      </c>
      <c r="F1109" s="8">
        <v>10.153409090909093</v>
      </c>
      <c r="G1109" s="8">
        <v>6.3500000000000005</v>
      </c>
      <c r="H1109" s="8">
        <v>5.561073825503358</v>
      </c>
      <c r="I1109" s="8">
        <v>-1.1693181818181817</v>
      </c>
      <c r="J1109" s="8">
        <v>-5.090000000000001</v>
      </c>
      <c r="K1109" s="8">
        <v>10.721192052980136</v>
      </c>
      <c r="L1109" s="8">
        <v>11.071111111111108</v>
      </c>
      <c r="M1109" s="8">
        <v>11.440000000000001</v>
      </c>
      <c r="N1109" s="8">
        <v>69.67114093959736</v>
      </c>
      <c r="O1109" s="8">
        <v>62.75909090909091</v>
      </c>
      <c r="P1109" s="8">
        <v>58.31</v>
      </c>
      <c r="Q1109" s="8">
        <v>2.802013422818792</v>
      </c>
      <c r="R1109" s="8">
        <v>0.8409090909090909</v>
      </c>
      <c r="S1109" s="8">
        <v>0.1</v>
      </c>
      <c r="T1109" s="8">
        <v>10.515436241610736</v>
      </c>
      <c r="U1109" s="8">
        <v>9.297727272727274</v>
      </c>
      <c r="V1109" s="8">
        <v>8.59</v>
      </c>
      <c r="W1109" s="8">
        <v>217.20529801324503</v>
      </c>
      <c r="X1109" s="8">
        <v>97.7</v>
      </c>
      <c r="Y1109" s="8">
        <v>239.9</v>
      </c>
      <c r="Z1109" s="8">
        <v>2.29</v>
      </c>
      <c r="AA1109" s="8">
        <v>40.0</v>
      </c>
      <c r="AB1109" s="8">
        <v>8.0</v>
      </c>
      <c r="AC1109" s="8">
        <v>3.0</v>
      </c>
      <c r="AD1109" s="8">
        <v>8.0</v>
      </c>
      <c r="AE1109" s="8">
        <v>0.0</v>
      </c>
      <c r="AF1109" s="8">
        <v>0.0</v>
      </c>
      <c r="AG1109" s="8">
        <v>53.0</v>
      </c>
      <c r="AH1109" s="8">
        <v>30233.45448425871</v>
      </c>
      <c r="AI1109" s="8">
        <v>143695.0</v>
      </c>
      <c r="AJ1109" s="8">
        <f t="shared" si="33"/>
        <v>439077760.6</v>
      </c>
      <c r="AK1109" s="9">
        <v>4.540618E8</v>
      </c>
    </row>
    <row r="1110" ht="16.5" customHeight="1">
      <c r="A1110" s="4">
        <v>44940.0</v>
      </c>
      <c r="B1110" s="5">
        <v>10.509395973154371</v>
      </c>
      <c r="C1110" s="5">
        <v>4.142045454545454</v>
      </c>
      <c r="D1110" s="5">
        <v>1.3199999999999998</v>
      </c>
      <c r="E1110" s="5">
        <v>16.277852348993285</v>
      </c>
      <c r="F1110" s="5">
        <v>9.996590909090912</v>
      </c>
      <c r="G1110" s="5">
        <v>7.289999999999999</v>
      </c>
      <c r="H1110" s="5">
        <v>5.424161073825506</v>
      </c>
      <c r="I1110" s="5">
        <v>-1.252272727272727</v>
      </c>
      <c r="J1110" s="5">
        <v>-4.119999999999999</v>
      </c>
      <c r="K1110" s="5">
        <v>10.709933774834441</v>
      </c>
      <c r="L1110" s="5">
        <v>10.998888888888887</v>
      </c>
      <c r="M1110" s="5">
        <v>11.41</v>
      </c>
      <c r="N1110" s="5">
        <v>69.77248322147656</v>
      </c>
      <c r="O1110" s="5">
        <v>62.95</v>
      </c>
      <c r="P1110" s="5">
        <v>64.59</v>
      </c>
      <c r="Q1110" s="5">
        <v>2.9630872483221475</v>
      </c>
      <c r="R1110" s="5">
        <v>1.1193181818181819</v>
      </c>
      <c r="S1110" s="5">
        <v>2.55</v>
      </c>
      <c r="T1110" s="5">
        <v>10.438926174496645</v>
      </c>
      <c r="U1110" s="5">
        <v>9.127272727272729</v>
      </c>
      <c r="V1110" s="5">
        <v>7.610000000000001</v>
      </c>
      <c r="W1110" s="5">
        <v>222.3708609271523</v>
      </c>
      <c r="X1110" s="5">
        <v>113.05555555555556</v>
      </c>
      <c r="Y1110" s="5">
        <v>381.7</v>
      </c>
      <c r="Z1110" s="5">
        <v>2.64</v>
      </c>
      <c r="AA1110" s="5">
        <v>36.0</v>
      </c>
      <c r="AB1110" s="5">
        <v>9.0</v>
      </c>
      <c r="AC1110" s="5">
        <v>2.0</v>
      </c>
      <c r="AD1110" s="5">
        <v>9.0</v>
      </c>
      <c r="AE1110" s="5">
        <v>0.0</v>
      </c>
      <c r="AF1110" s="5">
        <v>0.0</v>
      </c>
      <c r="AG1110" s="5">
        <v>53.0</v>
      </c>
      <c r="AH1110" s="5">
        <v>27082.39599563697</v>
      </c>
      <c r="AI1110" s="5">
        <v>115960.0</v>
      </c>
      <c r="AJ1110" s="5">
        <f t="shared" si="33"/>
        <v>363386222.4</v>
      </c>
      <c r="AK1110" s="6">
        <v>3.757872E8</v>
      </c>
    </row>
    <row r="1111" ht="16.5" customHeight="1">
      <c r="A1111" s="7">
        <v>44941.0</v>
      </c>
      <c r="B1111" s="8">
        <v>10.379865771812087</v>
      </c>
      <c r="C1111" s="8">
        <v>4.0204545454545455</v>
      </c>
      <c r="D1111" s="8">
        <v>2.1</v>
      </c>
      <c r="E1111" s="8">
        <v>16.130872483221474</v>
      </c>
      <c r="F1111" s="8">
        <v>9.837500000000004</v>
      </c>
      <c r="G1111" s="8">
        <v>7.860000000000001</v>
      </c>
      <c r="H1111" s="8">
        <v>5.295302013422821</v>
      </c>
      <c r="I1111" s="8">
        <v>-1.3761363636363635</v>
      </c>
      <c r="J1111" s="8">
        <v>-3.28</v>
      </c>
      <c r="K1111" s="8">
        <v>10.692052980132454</v>
      </c>
      <c r="L1111" s="8">
        <v>10.964444444444442</v>
      </c>
      <c r="M1111" s="8">
        <v>11.14</v>
      </c>
      <c r="N1111" s="8">
        <v>69.83489932885911</v>
      </c>
      <c r="O1111" s="8">
        <v>63.117045454545455</v>
      </c>
      <c r="P1111" s="8">
        <v>69.63</v>
      </c>
      <c r="Q1111" s="8">
        <v>2.9563758389261743</v>
      </c>
      <c r="R1111" s="8">
        <v>1.1363636363636365</v>
      </c>
      <c r="S1111" s="8">
        <v>2.7</v>
      </c>
      <c r="T1111" s="8">
        <v>10.363087248322149</v>
      </c>
      <c r="U1111" s="8">
        <v>9.039772727272727</v>
      </c>
      <c r="V1111" s="8">
        <v>6.6800000000000015</v>
      </c>
      <c r="W1111" s="8">
        <v>227.21192052980132</v>
      </c>
      <c r="X1111" s="8">
        <v>128.94444444444446</v>
      </c>
      <c r="Y1111" s="8">
        <v>524.7</v>
      </c>
      <c r="Z1111" s="8">
        <v>0.0</v>
      </c>
      <c r="AA1111" s="8"/>
      <c r="AB1111" s="8"/>
      <c r="AC1111" s="8"/>
      <c r="AD1111" s="8"/>
      <c r="AE1111" s="8"/>
      <c r="AF1111" s="8"/>
      <c r="AG1111" s="8"/>
      <c r="AH1111" s="8">
        <v>0.0</v>
      </c>
      <c r="AI1111" s="8">
        <v>0.0</v>
      </c>
      <c r="AJ1111" s="8">
        <f t="shared" si="33"/>
        <v>0</v>
      </c>
      <c r="AK1111" s="9">
        <v>0.0</v>
      </c>
    </row>
    <row r="1112" ht="16.5" customHeight="1">
      <c r="A1112" s="4">
        <v>44942.0</v>
      </c>
      <c r="B1112" s="5">
        <v>10.223489932885913</v>
      </c>
      <c r="C1112" s="5">
        <v>3.8840909090909084</v>
      </c>
      <c r="D1112" s="5">
        <v>2.46</v>
      </c>
      <c r="E1112" s="5">
        <v>15.955704697986574</v>
      </c>
      <c r="F1112" s="5">
        <v>9.678409090909094</v>
      </c>
      <c r="G1112" s="5">
        <v>7.8</v>
      </c>
      <c r="H1112" s="5">
        <v>5.142953020134231</v>
      </c>
      <c r="I1112" s="5">
        <v>-1.4852272727272722</v>
      </c>
      <c r="J1112" s="5">
        <v>-2.5299999999999994</v>
      </c>
      <c r="K1112" s="5">
        <v>10.66953642384106</v>
      </c>
      <c r="L1112" s="5">
        <v>10.915555555555553</v>
      </c>
      <c r="M1112" s="5">
        <v>10.33</v>
      </c>
      <c r="N1112" s="5">
        <v>69.8624161073826</v>
      </c>
      <c r="O1112" s="5">
        <v>63.555681818181824</v>
      </c>
      <c r="P1112" s="5">
        <v>72.58</v>
      </c>
      <c r="Q1112" s="5">
        <v>2.942953020134228</v>
      </c>
      <c r="R1112" s="5">
        <v>1.1988636363636365</v>
      </c>
      <c r="S1112" s="5">
        <v>3.25</v>
      </c>
      <c r="T1112" s="5">
        <v>10.288590604026846</v>
      </c>
      <c r="U1112" s="5">
        <v>8.877272727272727</v>
      </c>
      <c r="V1112" s="5">
        <v>6.0</v>
      </c>
      <c r="W1112" s="5">
        <v>230.9337748344371</v>
      </c>
      <c r="X1112" s="5">
        <v>140.9777777777778</v>
      </c>
      <c r="Y1112" s="5">
        <v>633.0</v>
      </c>
      <c r="Z1112" s="5">
        <v>2.6</v>
      </c>
      <c r="AA1112" s="5">
        <v>35.0</v>
      </c>
      <c r="AB1112" s="5">
        <v>7.0</v>
      </c>
      <c r="AC1112" s="5">
        <v>3.0</v>
      </c>
      <c r="AD1112" s="5">
        <v>7.0</v>
      </c>
      <c r="AE1112" s="5">
        <v>0.0</v>
      </c>
      <c r="AF1112" s="5">
        <v>0.0</v>
      </c>
      <c r="AG1112" s="5">
        <v>47.0</v>
      </c>
      <c r="AH1112" s="5">
        <v>26843.70502291034</v>
      </c>
      <c r="AI1112" s="5">
        <v>122805.5</v>
      </c>
      <c r="AJ1112" s="5">
        <f t="shared" si="33"/>
        <v>363690150.5</v>
      </c>
      <c r="AK1112" s="6">
        <v>3.761015E8</v>
      </c>
    </row>
    <row r="1113" ht="16.5" customHeight="1">
      <c r="A1113" s="7">
        <v>44943.0</v>
      </c>
      <c r="B1113" s="8">
        <v>10.04630872483222</v>
      </c>
      <c r="C1113" s="8">
        <v>3.7602272727272723</v>
      </c>
      <c r="D1113" s="8">
        <v>2.34</v>
      </c>
      <c r="E1113" s="8">
        <v>15.761073825503352</v>
      </c>
      <c r="F1113" s="8">
        <v>9.509090909090913</v>
      </c>
      <c r="G1113" s="8">
        <v>7.2299999999999995</v>
      </c>
      <c r="H1113" s="8">
        <v>4.9630872483221475</v>
      </c>
      <c r="I1113" s="8">
        <v>-1.5784090909090904</v>
      </c>
      <c r="J1113" s="8">
        <v>-2.4699999999999998</v>
      </c>
      <c r="K1113" s="8">
        <v>10.65496688741722</v>
      </c>
      <c r="L1113" s="8">
        <v>10.84111111111111</v>
      </c>
      <c r="M1113" s="8">
        <v>9.7</v>
      </c>
      <c r="N1113" s="8">
        <v>69.74295302013427</v>
      </c>
      <c r="O1113" s="8">
        <v>63.652272727272724</v>
      </c>
      <c r="P1113" s="8">
        <v>72.88000000000001</v>
      </c>
      <c r="Q1113" s="8">
        <v>2.942953020134228</v>
      </c>
      <c r="R1113" s="8">
        <v>1.1988636363636365</v>
      </c>
      <c r="S1113" s="8">
        <v>3.25</v>
      </c>
      <c r="T1113" s="8">
        <v>10.246979865771811</v>
      </c>
      <c r="U1113" s="8">
        <v>8.82840909090909</v>
      </c>
      <c r="V1113" s="8">
        <v>6.17</v>
      </c>
      <c r="W1113" s="8">
        <v>227.16556291390728</v>
      </c>
      <c r="X1113" s="8">
        <v>141.53333333333333</v>
      </c>
      <c r="Y1113" s="8">
        <v>638.0</v>
      </c>
      <c r="Z1113" s="8">
        <v>2.84</v>
      </c>
      <c r="AA1113" s="8">
        <v>37.0</v>
      </c>
      <c r="AB1113" s="8">
        <v>8.0</v>
      </c>
      <c r="AC1113" s="8">
        <v>1.0</v>
      </c>
      <c r="AD1113" s="8">
        <v>5.0</v>
      </c>
      <c r="AE1113" s="8">
        <v>0.0</v>
      </c>
      <c r="AF1113" s="8">
        <v>0.0</v>
      </c>
      <c r="AG1113" s="8">
        <v>43.0</v>
      </c>
      <c r="AH1113" s="8">
        <v>23094.32769755867</v>
      </c>
      <c r="AI1113" s="8">
        <v>83490.0</v>
      </c>
      <c r="AJ1113" s="8">
        <f t="shared" si="33"/>
        <v>283918839.3</v>
      </c>
      <c r="AK1113" s="9">
        <v>2.936079E8</v>
      </c>
    </row>
    <row r="1114" ht="16.5" customHeight="1">
      <c r="A1114" s="4">
        <v>44944.0</v>
      </c>
      <c r="B1114" s="5">
        <v>9.86644295302014</v>
      </c>
      <c r="C1114" s="5">
        <v>3.6397727272727267</v>
      </c>
      <c r="D1114" s="5">
        <v>1.89</v>
      </c>
      <c r="E1114" s="5">
        <v>15.578523489932882</v>
      </c>
      <c r="F1114" s="5">
        <v>9.33636363636364</v>
      </c>
      <c r="G1114" s="5">
        <v>6.9799999999999995</v>
      </c>
      <c r="H1114" s="5">
        <v>4.786577181208054</v>
      </c>
      <c r="I1114" s="5">
        <v>-1.6568181818181815</v>
      </c>
      <c r="J1114" s="5">
        <v>-2.96</v>
      </c>
      <c r="K1114" s="5">
        <v>10.64900662251656</v>
      </c>
      <c r="L1114" s="5">
        <v>10.748888888888887</v>
      </c>
      <c r="M1114" s="5">
        <v>9.940000000000001</v>
      </c>
      <c r="N1114" s="5">
        <v>69.58255033557052</v>
      </c>
      <c r="O1114" s="5">
        <v>63.650000000000006</v>
      </c>
      <c r="P1114" s="5">
        <v>72.3</v>
      </c>
      <c r="Q1114" s="5">
        <v>2.942953020134228</v>
      </c>
      <c r="R1114" s="5">
        <v>1.1988636363636365</v>
      </c>
      <c r="S1114" s="5">
        <v>3.15</v>
      </c>
      <c r="T1114" s="5">
        <v>10.236241610738256</v>
      </c>
      <c r="U1114" s="5">
        <v>8.749999999999998</v>
      </c>
      <c r="V1114" s="5">
        <v>6.7299999999999995</v>
      </c>
      <c r="W1114" s="5">
        <v>226.35761589403972</v>
      </c>
      <c r="X1114" s="5">
        <v>140.8</v>
      </c>
      <c r="Y1114" s="5">
        <v>522.9</v>
      </c>
      <c r="Z1114" s="5">
        <v>2.69</v>
      </c>
      <c r="AA1114" s="5">
        <v>31.0</v>
      </c>
      <c r="AB1114" s="5">
        <v>9.0</v>
      </c>
      <c r="AC1114" s="5">
        <v>4.0</v>
      </c>
      <c r="AD1114" s="5">
        <v>10.0</v>
      </c>
      <c r="AE1114" s="5">
        <v>0.0</v>
      </c>
      <c r="AF1114" s="5">
        <v>0.0</v>
      </c>
      <c r="AG1114" s="5">
        <v>46.0</v>
      </c>
      <c r="AH1114" s="5">
        <v>30972.12050683236</v>
      </c>
      <c r="AI1114" s="5">
        <v>65585.0</v>
      </c>
      <c r="AJ1114" s="5">
        <f t="shared" si="33"/>
        <v>210722838</v>
      </c>
      <c r="AK1114" s="6">
        <v>2.17914E8</v>
      </c>
    </row>
    <row r="1115" ht="16.5" customHeight="1">
      <c r="A1115" s="7">
        <v>44945.0</v>
      </c>
      <c r="B1115" s="8">
        <v>9.682550335570475</v>
      </c>
      <c r="C1115" s="8">
        <v>3.521590909090909</v>
      </c>
      <c r="D1115" s="8">
        <v>1.8299999999999996</v>
      </c>
      <c r="E1115" s="8">
        <v>15.375838926174493</v>
      </c>
      <c r="F1115" s="8">
        <v>9.138636363636367</v>
      </c>
      <c r="G1115" s="8">
        <v>6.62</v>
      </c>
      <c r="H1115" s="8">
        <v>4.602684563758389</v>
      </c>
      <c r="I1115" s="8">
        <v>-1.7090909090909088</v>
      </c>
      <c r="J1115" s="8">
        <v>-2.78</v>
      </c>
      <c r="K1115" s="8">
        <v>10.630463576158942</v>
      </c>
      <c r="L1115" s="8">
        <v>10.606666666666664</v>
      </c>
      <c r="M1115" s="8">
        <v>9.4</v>
      </c>
      <c r="N1115" s="8">
        <v>69.40469798657722</v>
      </c>
      <c r="O1115" s="8">
        <v>63.56136363636363</v>
      </c>
      <c r="P1115" s="8">
        <v>71.88</v>
      </c>
      <c r="Q1115" s="8">
        <v>2.4194630872483223</v>
      </c>
      <c r="R1115" s="8">
        <v>1.1988636363636365</v>
      </c>
      <c r="S1115" s="8">
        <v>3.15</v>
      </c>
      <c r="T1115" s="8">
        <v>10.195973154362418</v>
      </c>
      <c r="U1115" s="8">
        <v>8.689772727272725</v>
      </c>
      <c r="V1115" s="8">
        <v>6.85</v>
      </c>
      <c r="W1115" s="8">
        <v>222.80132450331126</v>
      </c>
      <c r="X1115" s="8">
        <v>140.54444444444445</v>
      </c>
      <c r="Y1115" s="8">
        <v>479.2</v>
      </c>
      <c r="Z1115" s="8">
        <v>2.49</v>
      </c>
      <c r="AA1115" s="8">
        <v>20.0</v>
      </c>
      <c r="AB1115" s="8">
        <v>10.0</v>
      </c>
      <c r="AC1115" s="8">
        <v>3.0</v>
      </c>
      <c r="AD1115" s="8">
        <v>10.0</v>
      </c>
      <c r="AE1115" s="8">
        <v>0.0</v>
      </c>
      <c r="AF1115" s="8">
        <v>0.0</v>
      </c>
      <c r="AG1115" s="8">
        <v>35.0</v>
      </c>
      <c r="AH1115" s="8">
        <v>30221.40357123224</v>
      </c>
      <c r="AI1115" s="8">
        <v>72275.0</v>
      </c>
      <c r="AJ1115" s="8">
        <f t="shared" si="33"/>
        <v>208466827</v>
      </c>
      <c r="AK1115" s="9">
        <v>2.15581E8</v>
      </c>
    </row>
    <row r="1116" ht="16.5" customHeight="1">
      <c r="A1116" s="4">
        <v>44946.0</v>
      </c>
      <c r="B1116" s="5">
        <v>9.496644295302017</v>
      </c>
      <c r="C1116" s="5">
        <v>3.361363636363636</v>
      </c>
      <c r="D1116" s="5">
        <v>1.3599999999999999</v>
      </c>
      <c r="E1116" s="5">
        <v>15.192617449664429</v>
      </c>
      <c r="F1116" s="5">
        <v>8.957954545454548</v>
      </c>
      <c r="G1116" s="5">
        <v>6.140000000000001</v>
      </c>
      <c r="H1116" s="5">
        <v>4.412751677852349</v>
      </c>
      <c r="I1116" s="5">
        <v>-1.8511363636363631</v>
      </c>
      <c r="J1116" s="5">
        <v>-3.4200000000000004</v>
      </c>
      <c r="K1116" s="5">
        <v>10.637086092715233</v>
      </c>
      <c r="L1116" s="5">
        <v>10.568888888888889</v>
      </c>
      <c r="M1116" s="5">
        <v>9.56</v>
      </c>
      <c r="N1116" s="5">
        <v>69.33020134228194</v>
      </c>
      <c r="O1116" s="5">
        <v>63.55681818181818</v>
      </c>
      <c r="P1116" s="5">
        <v>71.74000000000001</v>
      </c>
      <c r="Q1116" s="5">
        <v>2.4194630872483223</v>
      </c>
      <c r="R1116" s="5">
        <v>1.1988636363636365</v>
      </c>
      <c r="S1116" s="5">
        <v>3.15</v>
      </c>
      <c r="T1116" s="5">
        <v>10.1255033557047</v>
      </c>
      <c r="U1116" s="5">
        <v>8.69090909090909</v>
      </c>
      <c r="V1116" s="5">
        <v>7.4300000000000015</v>
      </c>
      <c r="W1116" s="5">
        <v>222.80132450331126</v>
      </c>
      <c r="X1116" s="5">
        <v>140.54444444444445</v>
      </c>
      <c r="Y1116" s="5">
        <v>474.5</v>
      </c>
      <c r="Z1116" s="5">
        <v>2.93</v>
      </c>
      <c r="AA1116" s="5">
        <v>9.0</v>
      </c>
      <c r="AB1116" s="5">
        <v>1.0</v>
      </c>
      <c r="AC1116" s="5">
        <v>1.0</v>
      </c>
      <c r="AD1116" s="5">
        <v>4.0</v>
      </c>
      <c r="AE1116" s="5">
        <v>0.0</v>
      </c>
      <c r="AF1116" s="5">
        <v>0.0</v>
      </c>
      <c r="AG1116" s="5">
        <v>11.0</v>
      </c>
      <c r="AH1116" s="5">
        <v>33384.94230377292</v>
      </c>
      <c r="AI1116" s="5">
        <v>49759.0</v>
      </c>
      <c r="AJ1116" s="5">
        <f t="shared" si="33"/>
        <v>188014293.5</v>
      </c>
      <c r="AK1116" s="6">
        <v>1.944305E8</v>
      </c>
    </row>
    <row r="1117" ht="16.5" customHeight="1">
      <c r="A1117" s="7">
        <v>44947.0</v>
      </c>
      <c r="B1117" s="8">
        <v>9.322818791946315</v>
      </c>
      <c r="C1117" s="8">
        <v>3.182954545454545</v>
      </c>
      <c r="D1117" s="8">
        <v>1.0799999999999996</v>
      </c>
      <c r="E1117" s="8">
        <v>15.005369127516778</v>
      </c>
      <c r="F1117" s="8">
        <v>8.759090909090911</v>
      </c>
      <c r="G1117" s="8">
        <v>5.6</v>
      </c>
      <c r="H1117" s="8">
        <v>4.238926174496645</v>
      </c>
      <c r="I1117" s="8">
        <v>-2.047727272727272</v>
      </c>
      <c r="J1117" s="8">
        <v>-3.7600000000000002</v>
      </c>
      <c r="K1117" s="8">
        <v>10.62384105960265</v>
      </c>
      <c r="L1117" s="8">
        <v>10.566666666666665</v>
      </c>
      <c r="M1117" s="8">
        <v>9.36</v>
      </c>
      <c r="N1117" s="8">
        <v>69.09597315436247</v>
      </c>
      <c r="O1117" s="8">
        <v>63.40681818181818</v>
      </c>
      <c r="P1117" s="8">
        <v>69.36</v>
      </c>
      <c r="Q1117" s="8">
        <v>2.4194630872483223</v>
      </c>
      <c r="R1117" s="8">
        <v>1.1988636363636365</v>
      </c>
      <c r="S1117" s="8">
        <v>3.15</v>
      </c>
      <c r="T1117" s="8">
        <v>10.09530201342282</v>
      </c>
      <c r="U1117" s="8">
        <v>8.657954545454542</v>
      </c>
      <c r="V1117" s="8">
        <v>7.57</v>
      </c>
      <c r="W1117" s="8">
        <v>222.80132450331126</v>
      </c>
      <c r="X1117" s="8">
        <v>140.54444444444445</v>
      </c>
      <c r="Y1117" s="8">
        <v>440.4</v>
      </c>
      <c r="Z1117" s="8">
        <v>0.0</v>
      </c>
      <c r="AA1117" s="8"/>
      <c r="AB1117" s="8"/>
      <c r="AC1117" s="8"/>
      <c r="AD1117" s="8"/>
      <c r="AE1117" s="8"/>
      <c r="AF1117" s="8"/>
      <c r="AG1117" s="8"/>
      <c r="AH1117" s="8">
        <v>0.0</v>
      </c>
      <c r="AI1117" s="8">
        <v>0.0</v>
      </c>
      <c r="AJ1117" s="8">
        <f t="shared" si="33"/>
        <v>0</v>
      </c>
      <c r="AK1117" s="9">
        <v>0.0</v>
      </c>
    </row>
    <row r="1118" ht="16.5" customHeight="1">
      <c r="A1118" s="4">
        <v>44948.0</v>
      </c>
      <c r="B1118" s="5">
        <v>9.1268456375839</v>
      </c>
      <c r="C1118" s="5">
        <v>2.9738636363636357</v>
      </c>
      <c r="D1118" s="5">
        <v>0.32999999999999974</v>
      </c>
      <c r="E1118" s="5">
        <v>14.829530201342275</v>
      </c>
      <c r="F1118" s="5">
        <v>8.529545454545456</v>
      </c>
      <c r="G1118" s="5">
        <v>4.55</v>
      </c>
      <c r="H1118" s="5">
        <v>4.020805369127517</v>
      </c>
      <c r="I1118" s="5">
        <v>-2.249999999999999</v>
      </c>
      <c r="J1118" s="5">
        <v>-4.35</v>
      </c>
      <c r="K1118" s="5">
        <v>10.665562913907285</v>
      </c>
      <c r="L1118" s="5">
        <v>10.54</v>
      </c>
      <c r="M1118" s="5">
        <v>8.9</v>
      </c>
      <c r="N1118" s="5">
        <v>68.82416107382556</v>
      </c>
      <c r="O1118" s="5">
        <v>63.107954545454554</v>
      </c>
      <c r="P1118" s="5">
        <v>68.49000000000001</v>
      </c>
      <c r="Q1118" s="5">
        <v>2.3959731543624163</v>
      </c>
      <c r="R1118" s="5">
        <v>1.1988636363636365</v>
      </c>
      <c r="S1118" s="5">
        <v>3.15</v>
      </c>
      <c r="T1118" s="5">
        <v>10.159060402684565</v>
      </c>
      <c r="U1118" s="5">
        <v>8.652272727272724</v>
      </c>
      <c r="V1118" s="5">
        <v>7.739999999999999</v>
      </c>
      <c r="W1118" s="5">
        <v>217.10596026490066</v>
      </c>
      <c r="X1118" s="5">
        <v>140.54444444444445</v>
      </c>
      <c r="Y1118" s="5">
        <v>401.3</v>
      </c>
      <c r="Z1118" s="5">
        <v>0.0</v>
      </c>
      <c r="AA1118" s="5"/>
      <c r="AB1118" s="5"/>
      <c r="AC1118" s="5"/>
      <c r="AD1118" s="5"/>
      <c r="AE1118" s="5"/>
      <c r="AF1118" s="5"/>
      <c r="AG1118" s="5"/>
      <c r="AH1118" s="5">
        <v>0.0</v>
      </c>
      <c r="AI1118" s="5">
        <v>0.0</v>
      </c>
      <c r="AJ1118" s="5">
        <f t="shared" si="33"/>
        <v>0</v>
      </c>
      <c r="AK1118" s="6">
        <v>0.0</v>
      </c>
    </row>
    <row r="1119" ht="16.5" customHeight="1">
      <c r="A1119" s="7">
        <v>44949.0</v>
      </c>
      <c r="B1119" s="8">
        <v>8.969127516778528</v>
      </c>
      <c r="C1119" s="8">
        <v>2.8534090909090897</v>
      </c>
      <c r="D1119" s="8">
        <v>-0.19</v>
      </c>
      <c r="E1119" s="8">
        <v>14.680536912751672</v>
      </c>
      <c r="F1119" s="8">
        <v>8.388636363636365</v>
      </c>
      <c r="G1119" s="8">
        <v>3.62</v>
      </c>
      <c r="H1119" s="8">
        <v>3.851677852348994</v>
      </c>
      <c r="I1119" s="8">
        <v>-2.361363636363635</v>
      </c>
      <c r="J1119" s="8">
        <v>-4.57</v>
      </c>
      <c r="K1119" s="8">
        <v>10.685430463576163</v>
      </c>
      <c r="L1119" s="8">
        <v>10.51111111111111</v>
      </c>
      <c r="M1119" s="8">
        <v>8.190000000000001</v>
      </c>
      <c r="N1119" s="8">
        <v>68.65704697986583</v>
      </c>
      <c r="O1119" s="8">
        <v>63.02272727272727</v>
      </c>
      <c r="P1119" s="8">
        <v>69.38000000000001</v>
      </c>
      <c r="Q1119" s="8">
        <v>2.3959731543624163</v>
      </c>
      <c r="R1119" s="8">
        <v>1.1988636363636365</v>
      </c>
      <c r="S1119" s="8">
        <v>3.15</v>
      </c>
      <c r="T1119" s="8">
        <v>10.159060402684565</v>
      </c>
      <c r="U1119" s="8">
        <v>8.54772727272727</v>
      </c>
      <c r="V1119" s="8">
        <v>7.26</v>
      </c>
      <c r="W1119" s="8">
        <v>211.72185430463577</v>
      </c>
      <c r="X1119" s="8">
        <v>140.54444444444445</v>
      </c>
      <c r="Y1119" s="8">
        <v>398.1</v>
      </c>
      <c r="Z1119" s="8">
        <v>0.0</v>
      </c>
      <c r="AA1119" s="8"/>
      <c r="AB1119" s="8"/>
      <c r="AC1119" s="8"/>
      <c r="AD1119" s="8"/>
      <c r="AE1119" s="8"/>
      <c r="AF1119" s="8"/>
      <c r="AG1119" s="8"/>
      <c r="AH1119" s="8">
        <v>0.0</v>
      </c>
      <c r="AI1119" s="8">
        <v>0.0</v>
      </c>
      <c r="AJ1119" s="8">
        <f t="shared" si="33"/>
        <v>0</v>
      </c>
      <c r="AK1119" s="9">
        <v>0.0</v>
      </c>
    </row>
    <row r="1120" ht="16.5" customHeight="1">
      <c r="A1120" s="4">
        <v>44950.0</v>
      </c>
      <c r="B1120" s="5">
        <v>8.826174496644299</v>
      </c>
      <c r="C1120" s="5">
        <v>2.7602272727272714</v>
      </c>
      <c r="D1120" s="5">
        <v>-0.8700000000000001</v>
      </c>
      <c r="E1120" s="5">
        <v>14.554362416107379</v>
      </c>
      <c r="F1120" s="5">
        <v>8.289772727272728</v>
      </c>
      <c r="G1120" s="5">
        <v>3.3</v>
      </c>
      <c r="H1120" s="5">
        <v>3.6919463087248325</v>
      </c>
      <c r="I1120" s="5">
        <v>-2.469318181818181</v>
      </c>
      <c r="J1120" s="5">
        <v>-5.5200000000000005</v>
      </c>
      <c r="K1120" s="5">
        <v>10.718543046357617</v>
      </c>
      <c r="L1120" s="5">
        <v>10.52</v>
      </c>
      <c r="M1120" s="5">
        <v>8.819999999999999</v>
      </c>
      <c r="N1120" s="5">
        <v>68.55234899328863</v>
      </c>
      <c r="O1120" s="5">
        <v>62.94659090909092</v>
      </c>
      <c r="P1120" s="5">
        <v>65.98</v>
      </c>
      <c r="Q1120" s="5">
        <v>2.3959731543624163</v>
      </c>
      <c r="R1120" s="5">
        <v>1.1988636363636365</v>
      </c>
      <c r="S1120" s="5">
        <v>0.7</v>
      </c>
      <c r="T1120" s="5">
        <v>10.16510067114094</v>
      </c>
      <c r="U1120" s="5">
        <v>8.5375</v>
      </c>
      <c r="V1120" s="5">
        <v>8.229999999999999</v>
      </c>
      <c r="W1120" s="5">
        <v>211.0662251655629</v>
      </c>
      <c r="X1120" s="5">
        <v>140.54444444444445</v>
      </c>
      <c r="Y1120" s="5">
        <v>256.3</v>
      </c>
      <c r="Z1120" s="5">
        <v>0.0</v>
      </c>
      <c r="AA1120" s="5"/>
      <c r="AB1120" s="5"/>
      <c r="AC1120" s="5"/>
      <c r="AD1120" s="5"/>
      <c r="AE1120" s="5"/>
      <c r="AF1120" s="5"/>
      <c r="AG1120" s="5"/>
      <c r="AH1120" s="5">
        <v>0.0</v>
      </c>
      <c r="AI1120" s="5">
        <v>0.0</v>
      </c>
      <c r="AJ1120" s="5">
        <f t="shared" si="33"/>
        <v>0</v>
      </c>
      <c r="AK1120" s="6">
        <v>0.0</v>
      </c>
    </row>
    <row r="1121" ht="16.5" customHeight="1">
      <c r="A1121" s="7">
        <v>44951.0</v>
      </c>
      <c r="B1121" s="8">
        <v>8.595973154362422</v>
      </c>
      <c r="C1121" s="8">
        <v>2.5261363636363625</v>
      </c>
      <c r="D1121" s="8">
        <v>-2.59</v>
      </c>
      <c r="E1121" s="8">
        <v>14.344966442953021</v>
      </c>
      <c r="F1121" s="8">
        <v>8.05909090909091</v>
      </c>
      <c r="G1121" s="8">
        <v>2.29</v>
      </c>
      <c r="H1121" s="8">
        <v>3.4651006711409402</v>
      </c>
      <c r="I1121" s="8">
        <v>-2.668181818181817</v>
      </c>
      <c r="J1121" s="8">
        <v>-7.42</v>
      </c>
      <c r="K1121" s="8">
        <v>10.735761589403975</v>
      </c>
      <c r="L1121" s="8">
        <v>10.488888888888887</v>
      </c>
      <c r="M1121" s="8">
        <v>9.71</v>
      </c>
      <c r="N1121" s="8">
        <v>68.37181208053697</v>
      </c>
      <c r="O1121" s="8">
        <v>62.619318181818194</v>
      </c>
      <c r="P1121" s="8">
        <v>60.5</v>
      </c>
      <c r="Q1121" s="8">
        <v>2.3959731543624163</v>
      </c>
      <c r="R1121" s="8">
        <v>1.1988636363636365</v>
      </c>
      <c r="S1121" s="8">
        <v>0.55</v>
      </c>
      <c r="T1121" s="8">
        <v>10.118120805369129</v>
      </c>
      <c r="U1121" s="8">
        <v>8.526136363636363</v>
      </c>
      <c r="V1121" s="8">
        <v>9.42</v>
      </c>
      <c r="W1121" s="8">
        <v>211.0662251655629</v>
      </c>
      <c r="X1121" s="8">
        <v>140.54444444444445</v>
      </c>
      <c r="Y1121" s="8">
        <v>113.3</v>
      </c>
      <c r="Z1121" s="8">
        <v>0.0</v>
      </c>
      <c r="AA1121" s="8"/>
      <c r="AB1121" s="8"/>
      <c r="AC1121" s="8"/>
      <c r="AD1121" s="8"/>
      <c r="AE1121" s="8"/>
      <c r="AF1121" s="8"/>
      <c r="AG1121" s="8"/>
      <c r="AH1121" s="8">
        <v>0.0</v>
      </c>
      <c r="AI1121" s="8">
        <v>0.0</v>
      </c>
      <c r="AJ1121" s="8">
        <v>0.0</v>
      </c>
      <c r="AK1121" s="9">
        <v>0.0</v>
      </c>
    </row>
    <row r="1122" ht="16.5" customHeight="1">
      <c r="A1122" s="4">
        <v>44952.0</v>
      </c>
      <c r="B1122" s="5">
        <v>8.367114093959735</v>
      </c>
      <c r="C1122" s="5">
        <v>2.254545454545454</v>
      </c>
      <c r="D1122" s="5">
        <v>-4.02</v>
      </c>
      <c r="E1122" s="5">
        <v>14.125503355704707</v>
      </c>
      <c r="F1122" s="5">
        <v>7.747727272727275</v>
      </c>
      <c r="G1122" s="5">
        <v>1.31</v>
      </c>
      <c r="H1122" s="5">
        <v>3.2436241610738272</v>
      </c>
      <c r="I1122" s="5">
        <v>-2.9124999999999988</v>
      </c>
      <c r="J1122" s="5">
        <v>-9.040000000000001</v>
      </c>
      <c r="K1122" s="5">
        <v>10.737748344370862</v>
      </c>
      <c r="L1122" s="5">
        <v>10.423333333333332</v>
      </c>
      <c r="M1122" s="5">
        <v>10.35</v>
      </c>
      <c r="N1122" s="5">
        <v>68.22147651006716</v>
      </c>
      <c r="O1122" s="5">
        <v>62.27613636363637</v>
      </c>
      <c r="P1122" s="5">
        <v>55.84000000000001</v>
      </c>
      <c r="Q1122" s="5">
        <v>2.3959731543624163</v>
      </c>
      <c r="R1122" s="5">
        <v>1.1988636363636365</v>
      </c>
      <c r="S1122" s="5">
        <v>0.0</v>
      </c>
      <c r="T1122" s="5">
        <v>10.065771812080538</v>
      </c>
      <c r="U1122" s="5">
        <v>8.522727272727272</v>
      </c>
      <c r="V1122" s="5">
        <v>10.53</v>
      </c>
      <c r="W1122" s="5">
        <v>211.0662251655629</v>
      </c>
      <c r="X1122" s="5">
        <v>140.54444444444445</v>
      </c>
      <c r="Y1122" s="5">
        <v>5.0</v>
      </c>
      <c r="Z1122" s="5">
        <v>2.38</v>
      </c>
      <c r="AA1122" s="5">
        <v>4.0</v>
      </c>
      <c r="AB1122" s="5">
        <v>2.0</v>
      </c>
      <c r="AC1122" s="5">
        <v>1.0</v>
      </c>
      <c r="AD1122" s="5">
        <v>5.0</v>
      </c>
      <c r="AE1122" s="5">
        <v>0.0</v>
      </c>
      <c r="AF1122" s="5">
        <v>0.0</v>
      </c>
      <c r="AG1122" s="5">
        <v>10.0</v>
      </c>
      <c r="AH1122" s="5">
        <v>34872.61788327033</v>
      </c>
      <c r="AI1122" s="5">
        <v>15510.0</v>
      </c>
      <c r="AJ1122" s="5">
        <f t="shared" ref="AJ1122:AJ1127" si="34">AK1122*0.967</f>
        <v>36379313.6</v>
      </c>
      <c r="AK1122" s="6">
        <v>3.76208E7</v>
      </c>
    </row>
    <row r="1123" ht="16.5" customHeight="1">
      <c r="A1123" s="7">
        <v>44953.0</v>
      </c>
      <c r="B1123" s="8">
        <v>8.176510067114096</v>
      </c>
      <c r="C1123" s="8">
        <v>2.018181818181818</v>
      </c>
      <c r="D1123" s="8">
        <v>-4.61</v>
      </c>
      <c r="E1123" s="8">
        <v>13.904697986577185</v>
      </c>
      <c r="F1123" s="8">
        <v>7.467045454545457</v>
      </c>
      <c r="G1123" s="8">
        <v>0.7300000000000002</v>
      </c>
      <c r="H1123" s="8">
        <v>3.0684563758389274</v>
      </c>
      <c r="I1123" s="8">
        <v>-3.135227272727271</v>
      </c>
      <c r="J1123" s="8">
        <v>-9.66</v>
      </c>
      <c r="K1123" s="8">
        <v>10.69271523178808</v>
      </c>
      <c r="L1123" s="8">
        <v>10.366666666666667</v>
      </c>
      <c r="M1123" s="8">
        <v>10.39</v>
      </c>
      <c r="N1123" s="8">
        <v>68.22348993288595</v>
      </c>
      <c r="O1123" s="8">
        <v>62.22045454545455</v>
      </c>
      <c r="P1123" s="8">
        <v>56.39000000000001</v>
      </c>
      <c r="Q1123" s="8">
        <v>2.3959731543624163</v>
      </c>
      <c r="R1123" s="8">
        <v>1.1988636363636365</v>
      </c>
      <c r="S1123" s="8">
        <v>0.0</v>
      </c>
      <c r="T1123" s="8">
        <v>9.94765100671141</v>
      </c>
      <c r="U1123" s="8">
        <v>8.445454545454545</v>
      </c>
      <c r="V1123" s="8">
        <v>9.8</v>
      </c>
      <c r="W1123" s="8">
        <v>210.94701986754967</v>
      </c>
      <c r="X1123" s="8">
        <v>140.54444444444445</v>
      </c>
      <c r="Y1123" s="8">
        <v>0.0</v>
      </c>
      <c r="Z1123" s="8">
        <v>2.56</v>
      </c>
      <c r="AA1123" s="8">
        <v>7.0</v>
      </c>
      <c r="AB1123" s="8">
        <v>5.0</v>
      </c>
      <c r="AC1123" s="8">
        <v>1.0</v>
      </c>
      <c r="AD1123" s="8">
        <v>0.0</v>
      </c>
      <c r="AE1123" s="8">
        <v>0.0</v>
      </c>
      <c r="AF1123" s="8">
        <v>0.0</v>
      </c>
      <c r="AG1123" s="8">
        <v>8.0</v>
      </c>
      <c r="AH1123" s="8">
        <v>25365.96524052223</v>
      </c>
      <c r="AI1123" s="8">
        <v>25590.0</v>
      </c>
      <c r="AJ1123" s="8">
        <f t="shared" si="34"/>
        <v>55482978.8</v>
      </c>
      <c r="AK1123" s="9">
        <v>5.73764E7</v>
      </c>
    </row>
    <row r="1124" ht="16.5" customHeight="1">
      <c r="A1124" s="4">
        <v>44954.0</v>
      </c>
      <c r="B1124" s="5">
        <v>8.010067114093962</v>
      </c>
      <c r="C1124" s="5">
        <v>1.8147727272727272</v>
      </c>
      <c r="D1124" s="5">
        <v>-4.91</v>
      </c>
      <c r="E1124" s="5">
        <v>13.73154362416108</v>
      </c>
      <c r="F1124" s="5">
        <v>7.215909090909093</v>
      </c>
      <c r="G1124" s="5">
        <v>0.22000000000000025</v>
      </c>
      <c r="H1124" s="5">
        <v>2.891275167785236</v>
      </c>
      <c r="I1124" s="5">
        <v>-3.315909090909089</v>
      </c>
      <c r="J1124" s="5">
        <v>-9.879999999999999</v>
      </c>
      <c r="K1124" s="5">
        <v>10.696688741721855</v>
      </c>
      <c r="L1124" s="5">
        <v>10.297777777777778</v>
      </c>
      <c r="M1124" s="5">
        <v>10.100000000000001</v>
      </c>
      <c r="N1124" s="5">
        <v>67.98590604026852</v>
      </c>
      <c r="O1124" s="5">
        <v>61.87954545454546</v>
      </c>
      <c r="P1124" s="5">
        <v>55.18000000000001</v>
      </c>
      <c r="Q1124" s="5">
        <v>2.37248322147651</v>
      </c>
      <c r="R1124" s="5">
        <v>1.1988636363636365</v>
      </c>
      <c r="S1124" s="5">
        <v>0.0</v>
      </c>
      <c r="T1124" s="5">
        <v>10.004697986577183</v>
      </c>
      <c r="U1124" s="5">
        <v>8.485227272727274</v>
      </c>
      <c r="V1124" s="5">
        <v>10.150000000000002</v>
      </c>
      <c r="W1124" s="5">
        <v>204.83443708609272</v>
      </c>
      <c r="X1124" s="5">
        <v>140.54444444444445</v>
      </c>
      <c r="Y1124" s="5">
        <v>0.0</v>
      </c>
      <c r="Z1124" s="5">
        <v>2.03</v>
      </c>
      <c r="AA1124" s="5">
        <v>2.0</v>
      </c>
      <c r="AB1124" s="5">
        <v>1.0</v>
      </c>
      <c r="AC1124" s="5">
        <v>1.0</v>
      </c>
      <c r="AD1124" s="5">
        <v>5.0</v>
      </c>
      <c r="AE1124" s="5">
        <v>0.0</v>
      </c>
      <c r="AF1124" s="5">
        <v>0.0</v>
      </c>
      <c r="AG1124" s="5">
        <v>8.0</v>
      </c>
      <c r="AH1124" s="5">
        <v>37408.60115934896</v>
      </c>
      <c r="AI1124" s="5">
        <v>10560.0</v>
      </c>
      <c r="AJ1124" s="5">
        <f t="shared" si="34"/>
        <v>23478373.2</v>
      </c>
      <c r="AK1124" s="6">
        <v>2.42796E7</v>
      </c>
    </row>
    <row r="1125" ht="16.5" customHeight="1">
      <c r="A1125" s="7">
        <v>44955.0</v>
      </c>
      <c r="B1125" s="8">
        <v>7.8409395973154385</v>
      </c>
      <c r="C1125" s="8">
        <v>1.6090909090909102</v>
      </c>
      <c r="D1125" s="8">
        <v>-5.42</v>
      </c>
      <c r="E1125" s="8">
        <v>13.581208053691277</v>
      </c>
      <c r="F1125" s="8">
        <v>6.978409090909094</v>
      </c>
      <c r="G1125" s="8">
        <v>-0.21999999999999992</v>
      </c>
      <c r="H1125" s="8">
        <v>2.7053691275167795</v>
      </c>
      <c r="I1125" s="8">
        <v>-3.5090909090909075</v>
      </c>
      <c r="J1125" s="8">
        <v>-10.500000000000002</v>
      </c>
      <c r="K1125" s="8">
        <v>10.731788079470201</v>
      </c>
      <c r="L1125" s="8">
        <v>10.254444444444445</v>
      </c>
      <c r="M1125" s="8">
        <v>10.280000000000001</v>
      </c>
      <c r="N1125" s="8">
        <v>67.63758389261751</v>
      </c>
      <c r="O1125" s="8">
        <v>61.48636363636363</v>
      </c>
      <c r="P1125" s="8">
        <v>53.6</v>
      </c>
      <c r="Q1125" s="8">
        <v>2.0067114093959733</v>
      </c>
      <c r="R1125" s="8">
        <v>1.1988636363636365</v>
      </c>
      <c r="S1125" s="8">
        <v>0.0</v>
      </c>
      <c r="T1125" s="8">
        <v>10.078523489932888</v>
      </c>
      <c r="U1125" s="8">
        <v>8.487499999999999</v>
      </c>
      <c r="V1125" s="8">
        <v>10.330000000000002</v>
      </c>
      <c r="W1125" s="8">
        <v>195.39735099337747</v>
      </c>
      <c r="X1125" s="8">
        <v>140.32222222222222</v>
      </c>
      <c r="Y1125" s="8">
        <v>0.0</v>
      </c>
      <c r="Z1125" s="8">
        <v>0.0</v>
      </c>
      <c r="AA1125" s="8"/>
      <c r="AB1125" s="8"/>
      <c r="AC1125" s="8"/>
      <c r="AD1125" s="8"/>
      <c r="AE1125" s="8"/>
      <c r="AF1125" s="8"/>
      <c r="AG1125" s="8"/>
      <c r="AH1125" s="8">
        <v>0.0</v>
      </c>
      <c r="AI1125" s="8">
        <v>0.0</v>
      </c>
      <c r="AJ1125" s="8">
        <f t="shared" si="34"/>
        <v>0</v>
      </c>
      <c r="AK1125" s="9">
        <v>0.0</v>
      </c>
    </row>
    <row r="1126" ht="16.5" customHeight="1">
      <c r="A1126" s="4">
        <v>44956.0</v>
      </c>
      <c r="B1126" s="5">
        <v>7.691946308724833</v>
      </c>
      <c r="C1126" s="5">
        <v>1.4579545454545466</v>
      </c>
      <c r="D1126" s="5">
        <v>-5.319999999999999</v>
      </c>
      <c r="E1126" s="5">
        <v>13.434228187919466</v>
      </c>
      <c r="F1126" s="5">
        <v>6.794318181818185</v>
      </c>
      <c r="G1126" s="5">
        <v>-0.31999999999999995</v>
      </c>
      <c r="H1126" s="5">
        <v>2.5395973154362443</v>
      </c>
      <c r="I1126" s="5">
        <v>-3.657954545454544</v>
      </c>
      <c r="J1126" s="5">
        <v>-10.26</v>
      </c>
      <c r="K1126" s="5">
        <v>10.750331125827815</v>
      </c>
      <c r="L1126" s="5">
        <v>10.219999999999999</v>
      </c>
      <c r="M1126" s="5">
        <v>9.94</v>
      </c>
      <c r="N1126" s="5">
        <v>67.3637583892618</v>
      </c>
      <c r="O1126" s="5">
        <v>61.24204545454543</v>
      </c>
      <c r="P1126" s="5">
        <v>52.46999999999999</v>
      </c>
      <c r="Q1126" s="5">
        <v>1.8523489932885906</v>
      </c>
      <c r="R1126" s="5">
        <v>1.1988636363636365</v>
      </c>
      <c r="S1126" s="5">
        <v>0.0</v>
      </c>
      <c r="T1126" s="5">
        <v>10.093959731543627</v>
      </c>
      <c r="U1126" s="5">
        <v>8.465909090909092</v>
      </c>
      <c r="V1126" s="5">
        <v>10.180000000000001</v>
      </c>
      <c r="W1126" s="5">
        <v>186.3774834437086</v>
      </c>
      <c r="X1126" s="5">
        <v>140.13333333333333</v>
      </c>
      <c r="Y1126" s="5">
        <v>0.0</v>
      </c>
      <c r="Z1126" s="5">
        <v>2.5</v>
      </c>
      <c r="AA1126" s="5">
        <v>13.0</v>
      </c>
      <c r="AB1126" s="5">
        <v>7.0</v>
      </c>
      <c r="AC1126" s="5">
        <v>2.0</v>
      </c>
      <c r="AD1126" s="5">
        <v>9.0</v>
      </c>
      <c r="AE1126" s="5">
        <v>0.0</v>
      </c>
      <c r="AF1126" s="5">
        <v>0.0</v>
      </c>
      <c r="AG1126" s="5">
        <v>28.0</v>
      </c>
      <c r="AH1126" s="5">
        <v>30090.37646325968</v>
      </c>
      <c r="AI1126" s="5">
        <v>44450.0</v>
      </c>
      <c r="AJ1126" s="5">
        <f t="shared" si="34"/>
        <v>98608084.4</v>
      </c>
      <c r="AK1126" s="6">
        <v>1.019732E8</v>
      </c>
    </row>
    <row r="1127" ht="16.5" customHeight="1">
      <c r="A1127" s="7">
        <v>44957.0</v>
      </c>
      <c r="B1127" s="8">
        <v>7.5449664429530205</v>
      </c>
      <c r="C1127" s="8">
        <v>1.312500000000001</v>
      </c>
      <c r="D1127" s="8">
        <v>-5.29</v>
      </c>
      <c r="E1127" s="8">
        <v>13.272483221476513</v>
      </c>
      <c r="F1127" s="8">
        <v>6.597727272727274</v>
      </c>
      <c r="G1127" s="8">
        <v>-0.43</v>
      </c>
      <c r="H1127" s="8">
        <v>2.393959731543627</v>
      </c>
      <c r="I1127" s="8">
        <v>-3.7704545454545437</v>
      </c>
      <c r="J1127" s="8">
        <v>-9.89</v>
      </c>
      <c r="K1127" s="8">
        <v>10.734437086092715</v>
      </c>
      <c r="L1127" s="8">
        <v>10.137777777777778</v>
      </c>
      <c r="M1127" s="8">
        <v>9.46</v>
      </c>
      <c r="N1127" s="8">
        <v>67.07046979865777</v>
      </c>
      <c r="O1127" s="8">
        <v>60.90795454545453</v>
      </c>
      <c r="P1127" s="8">
        <v>52.589999999999996</v>
      </c>
      <c r="Q1127" s="8">
        <v>1.8523489932885906</v>
      </c>
      <c r="R1127" s="8">
        <v>1.1988636363636365</v>
      </c>
      <c r="S1127" s="8">
        <v>0.0</v>
      </c>
      <c r="T1127" s="8">
        <v>10.093959731543627</v>
      </c>
      <c r="U1127" s="8">
        <v>8.472727272727273</v>
      </c>
      <c r="V1127" s="8">
        <v>10.290000000000003</v>
      </c>
      <c r="W1127" s="8">
        <v>180.33112582781456</v>
      </c>
      <c r="X1127" s="8">
        <v>139.86666666666667</v>
      </c>
      <c r="Y1127" s="8">
        <v>0.0</v>
      </c>
      <c r="Z1127" s="8">
        <v>2.38</v>
      </c>
      <c r="AA1127" s="8">
        <v>6.0</v>
      </c>
      <c r="AB1127" s="8">
        <v>3.0</v>
      </c>
      <c r="AC1127" s="8">
        <v>2.0</v>
      </c>
      <c r="AD1127" s="8">
        <v>6.0</v>
      </c>
      <c r="AE1127" s="8">
        <v>0.0</v>
      </c>
      <c r="AF1127" s="8">
        <v>0.0</v>
      </c>
      <c r="AG1127" s="8">
        <v>15.0</v>
      </c>
      <c r="AH1127" s="8">
        <v>30838.59495207266</v>
      </c>
      <c r="AI1127" s="8">
        <v>27320.0</v>
      </c>
      <c r="AJ1127" s="8">
        <f t="shared" si="34"/>
        <v>68055235.9</v>
      </c>
      <c r="AK1127" s="9">
        <v>7.03777E7</v>
      </c>
    </row>
    <row r="1128" ht="16.5" customHeight="1">
      <c r="A1128" s="4">
        <v>44958.0</v>
      </c>
      <c r="B1128" s="5">
        <v>7.393288590604028</v>
      </c>
      <c r="C1128" s="5">
        <v>1.1772727272727284</v>
      </c>
      <c r="D1128" s="5">
        <v>-4.9</v>
      </c>
      <c r="E1128" s="5">
        <v>13.132214765100674</v>
      </c>
      <c r="F1128" s="5">
        <v>6.452272727272728</v>
      </c>
      <c r="G1128" s="5">
        <v>0.22000000000000003</v>
      </c>
      <c r="H1128" s="5">
        <v>2.233557046979869</v>
      </c>
      <c r="I1128" s="5">
        <v>-3.899999999999998</v>
      </c>
      <c r="J1128" s="5">
        <v>-9.67</v>
      </c>
      <c r="K1128" s="5">
        <v>10.754304635761592</v>
      </c>
      <c r="L1128" s="5">
        <v>10.122222222222224</v>
      </c>
      <c r="M1128" s="5">
        <v>9.89</v>
      </c>
      <c r="N1128" s="5">
        <v>66.91812080536918</v>
      </c>
      <c r="O1128" s="5">
        <v>60.82613636363635</v>
      </c>
      <c r="P1128" s="5">
        <v>53.31</v>
      </c>
      <c r="Q1128" s="5">
        <v>1.8523489932885906</v>
      </c>
      <c r="R1128" s="5">
        <v>1.1988636363636365</v>
      </c>
      <c r="S1128" s="5">
        <v>0.0</v>
      </c>
      <c r="T1128" s="5">
        <v>10.057718120805372</v>
      </c>
      <c r="U1128" s="5">
        <v>8.464772727272727</v>
      </c>
      <c r="V1128" s="5">
        <v>10.270000000000001</v>
      </c>
      <c r="W1128" s="5">
        <v>176.3046357615894</v>
      </c>
      <c r="X1128" s="5">
        <v>139.51111111111112</v>
      </c>
      <c r="Y1128" s="5">
        <v>0.0</v>
      </c>
      <c r="Z1128" s="5">
        <v>1.89</v>
      </c>
      <c r="AA1128" s="5">
        <v>11.0</v>
      </c>
      <c r="AB1128" s="5">
        <v>4.0</v>
      </c>
      <c r="AC1128" s="5">
        <v>2.0</v>
      </c>
      <c r="AD1128" s="5">
        <v>9.0</v>
      </c>
      <c r="AE1128" s="5">
        <v>0.0</v>
      </c>
      <c r="AF1128" s="5">
        <v>0.0</v>
      </c>
      <c r="AG1128" s="5">
        <v>26.0</v>
      </c>
      <c r="AH1128" s="5">
        <v>35892.76370795073</v>
      </c>
      <c r="AI1128" s="5">
        <v>54210.0</v>
      </c>
      <c r="AJ1128" s="5">
        <f t="shared" ref="AJ1128:AJ1155" si="35">AK1128*0.97</f>
        <v>122490533</v>
      </c>
      <c r="AK1128" s="6">
        <v>1.262789E8</v>
      </c>
    </row>
    <row r="1129" ht="16.5" customHeight="1">
      <c r="A1129" s="7">
        <v>44959.0</v>
      </c>
      <c r="B1129" s="8">
        <v>7.271812080536911</v>
      </c>
      <c r="C1129" s="8">
        <v>1.1113636363636374</v>
      </c>
      <c r="D1129" s="8">
        <v>-4.380000000000001</v>
      </c>
      <c r="E1129" s="8">
        <v>13.010067114093962</v>
      </c>
      <c r="F1129" s="8">
        <v>6.348863636363637</v>
      </c>
      <c r="G1129" s="8">
        <v>0.6499999999999999</v>
      </c>
      <c r="H1129" s="8">
        <v>2.0953020134228226</v>
      </c>
      <c r="I1129" s="8">
        <v>-3.9499999999999975</v>
      </c>
      <c r="J1129" s="8">
        <v>-9.360000000000001</v>
      </c>
      <c r="K1129" s="8">
        <v>10.77019867549669</v>
      </c>
      <c r="L1129" s="8">
        <v>10.07</v>
      </c>
      <c r="M1129" s="8">
        <v>10.010000000000002</v>
      </c>
      <c r="N1129" s="8">
        <v>66.72885906040273</v>
      </c>
      <c r="O1129" s="8">
        <v>60.70113636363636</v>
      </c>
      <c r="P1129" s="8">
        <v>52.42999999999999</v>
      </c>
      <c r="Q1129" s="8">
        <v>1.8523489932885906</v>
      </c>
      <c r="R1129" s="8">
        <v>1.1988636363636365</v>
      </c>
      <c r="S1129" s="8">
        <v>0.0</v>
      </c>
      <c r="T1129" s="8">
        <v>10.077852348993293</v>
      </c>
      <c r="U1129" s="8">
        <v>8.512500000000001</v>
      </c>
      <c r="V1129" s="8">
        <v>10.900000000000002</v>
      </c>
      <c r="W1129" s="8">
        <v>173.82119205298014</v>
      </c>
      <c r="X1129" s="8">
        <v>139.51111111111112</v>
      </c>
      <c r="Y1129" s="8">
        <v>0.0</v>
      </c>
      <c r="Z1129" s="8">
        <v>1.87</v>
      </c>
      <c r="AA1129" s="8">
        <v>11.0</v>
      </c>
      <c r="AB1129" s="8">
        <v>7.0</v>
      </c>
      <c r="AC1129" s="8">
        <v>2.0</v>
      </c>
      <c r="AD1129" s="8">
        <v>9.0</v>
      </c>
      <c r="AE1129" s="8">
        <v>0.0</v>
      </c>
      <c r="AF1129" s="8">
        <v>0.0</v>
      </c>
      <c r="AG1129" s="8">
        <v>27.0</v>
      </c>
      <c r="AH1129" s="8">
        <v>32850.34296899749</v>
      </c>
      <c r="AI1129" s="8">
        <v>69755.0</v>
      </c>
      <c r="AJ1129" s="8">
        <f t="shared" si="35"/>
        <v>137320766</v>
      </c>
      <c r="AK1129" s="9">
        <v>1.415678E8</v>
      </c>
    </row>
    <row r="1130" ht="16.5" customHeight="1">
      <c r="A1130" s="4">
        <v>44960.0</v>
      </c>
      <c r="B1130" s="5">
        <v>7.110738255033556</v>
      </c>
      <c r="C1130" s="5">
        <v>1.0204545454545466</v>
      </c>
      <c r="D1130" s="5">
        <v>-4.62</v>
      </c>
      <c r="E1130" s="5">
        <v>12.86778523489933</v>
      </c>
      <c r="F1130" s="5">
        <v>6.273863636363637</v>
      </c>
      <c r="G1130" s="5">
        <v>0.39000000000000024</v>
      </c>
      <c r="H1130" s="5">
        <v>1.92348993288591</v>
      </c>
      <c r="I1130" s="5">
        <v>-4.028409090909089</v>
      </c>
      <c r="J1130" s="5">
        <v>-9.39</v>
      </c>
      <c r="K1130" s="5">
        <v>10.799337748344373</v>
      </c>
      <c r="L1130" s="5">
        <v>10.073333333333334</v>
      </c>
      <c r="M1130" s="5">
        <v>9.78</v>
      </c>
      <c r="N1130" s="5">
        <v>66.44765100671145</v>
      </c>
      <c r="O1130" s="5">
        <v>60.74886363636363</v>
      </c>
      <c r="P1130" s="5">
        <v>50.92999999999999</v>
      </c>
      <c r="Q1130" s="5">
        <v>1.848993288590604</v>
      </c>
      <c r="R1130" s="5">
        <v>1.1988636363636365</v>
      </c>
      <c r="S1130" s="5">
        <v>0.0</v>
      </c>
      <c r="T1130" s="5">
        <v>10.128859060402688</v>
      </c>
      <c r="U1130" s="5">
        <v>8.478409090909091</v>
      </c>
      <c r="V1130" s="5">
        <v>10.879999999999999</v>
      </c>
      <c r="W1130" s="5">
        <v>167.8476821192053</v>
      </c>
      <c r="X1130" s="5">
        <v>139.51111111111112</v>
      </c>
      <c r="Y1130" s="5">
        <v>0.0</v>
      </c>
      <c r="Z1130" s="5">
        <v>2.27</v>
      </c>
      <c r="AA1130" s="5">
        <v>13.0</v>
      </c>
      <c r="AB1130" s="5">
        <v>3.0</v>
      </c>
      <c r="AC1130" s="5">
        <v>2.0</v>
      </c>
      <c r="AD1130" s="5">
        <v>9.0</v>
      </c>
      <c r="AE1130" s="5">
        <v>0.0</v>
      </c>
      <c r="AF1130" s="5">
        <v>0.0</v>
      </c>
      <c r="AG1130" s="5">
        <v>24.0</v>
      </c>
      <c r="AH1130" s="5">
        <v>32056.16868397355</v>
      </c>
      <c r="AI1130" s="5">
        <v>53760.0</v>
      </c>
      <c r="AJ1130" s="5">
        <f t="shared" si="35"/>
        <v>112634848</v>
      </c>
      <c r="AK1130" s="6">
        <v>1.161184E8</v>
      </c>
    </row>
    <row r="1131" ht="16.5" customHeight="1">
      <c r="A1131" s="7">
        <v>44961.0</v>
      </c>
      <c r="B1131" s="8">
        <v>6.948322147651006</v>
      </c>
      <c r="C1131" s="8">
        <v>0.9579545454545461</v>
      </c>
      <c r="D1131" s="8">
        <v>-3.62</v>
      </c>
      <c r="E1131" s="8">
        <v>12.729530201342284</v>
      </c>
      <c r="F1131" s="8">
        <v>6.1875</v>
      </c>
      <c r="G1131" s="8">
        <v>1.11</v>
      </c>
      <c r="H1131" s="8">
        <v>1.7463087248322182</v>
      </c>
      <c r="I1131" s="8">
        <v>-4.052272727272726</v>
      </c>
      <c r="J1131" s="8">
        <v>-8.31</v>
      </c>
      <c r="K1131" s="8">
        <v>10.837748344370862</v>
      </c>
      <c r="L1131" s="8">
        <v>10.012222222222224</v>
      </c>
      <c r="M1131" s="8">
        <v>9.42</v>
      </c>
      <c r="N1131" s="8">
        <v>66.0812080536913</v>
      </c>
      <c r="O1131" s="8">
        <v>60.73068181818181</v>
      </c>
      <c r="P1131" s="8">
        <v>51.14</v>
      </c>
      <c r="Q1131" s="8">
        <v>1.4664429530201342</v>
      </c>
      <c r="R1131" s="8">
        <v>1.1988636363636365</v>
      </c>
      <c r="S1131" s="8">
        <v>0.0</v>
      </c>
      <c r="T1131" s="8">
        <v>10.18120805369128</v>
      </c>
      <c r="U1131" s="8">
        <v>8.44090909090909</v>
      </c>
      <c r="V1131" s="8">
        <v>10.650000000000002</v>
      </c>
      <c r="W1131" s="8">
        <v>158.47682119205297</v>
      </c>
      <c r="X1131" s="8">
        <v>139.51111111111112</v>
      </c>
      <c r="Y1131" s="8">
        <v>0.0</v>
      </c>
      <c r="Z1131" s="8">
        <v>2.28</v>
      </c>
      <c r="AA1131" s="8">
        <v>5.0</v>
      </c>
      <c r="AB1131" s="8">
        <v>2.0</v>
      </c>
      <c r="AC1131" s="8">
        <v>2.0</v>
      </c>
      <c r="AD1131" s="8">
        <v>6.0</v>
      </c>
      <c r="AE1131" s="8">
        <v>0.0</v>
      </c>
      <c r="AF1131" s="8">
        <v>0.0</v>
      </c>
      <c r="AG1131" s="8">
        <v>15.0</v>
      </c>
      <c r="AH1131" s="8">
        <v>35483.28586263799</v>
      </c>
      <c r="AI1131" s="8">
        <v>12660.0</v>
      </c>
      <c r="AJ1131" s="8">
        <f t="shared" si="35"/>
        <v>25201667</v>
      </c>
      <c r="AK1131" s="9">
        <v>2.59811E7</v>
      </c>
    </row>
    <row r="1132" ht="16.5" customHeight="1">
      <c r="A1132" s="4">
        <v>44962.0</v>
      </c>
      <c r="B1132" s="5">
        <v>6.802013422818791</v>
      </c>
      <c r="C1132" s="5">
        <v>0.8852272727272731</v>
      </c>
      <c r="D1132" s="5">
        <v>-2.4400000000000004</v>
      </c>
      <c r="E1132" s="5">
        <v>12.596644295302012</v>
      </c>
      <c r="F1132" s="5">
        <v>6.068181818181816</v>
      </c>
      <c r="G1132" s="5">
        <v>2.13</v>
      </c>
      <c r="H1132" s="5">
        <v>1.595302013422822</v>
      </c>
      <c r="I1132" s="5">
        <v>-4.072727272727271</v>
      </c>
      <c r="J1132" s="5">
        <v>-6.93</v>
      </c>
      <c r="K1132" s="5">
        <v>10.855629139072848</v>
      </c>
      <c r="L1132" s="5">
        <v>9.915555555555555</v>
      </c>
      <c r="M1132" s="5">
        <v>9.059999999999999</v>
      </c>
      <c r="N1132" s="5">
        <v>65.87919463087252</v>
      </c>
      <c r="O1132" s="5">
        <v>60.55795454545454</v>
      </c>
      <c r="P1132" s="5">
        <v>51.5</v>
      </c>
      <c r="Q1132" s="5">
        <v>1.1979865771812082</v>
      </c>
      <c r="R1132" s="5">
        <v>1.1988636363636365</v>
      </c>
      <c r="S1132" s="5">
        <v>0.0</v>
      </c>
      <c r="T1132" s="5">
        <v>10.197315436241617</v>
      </c>
      <c r="U1132" s="5">
        <v>8.421590909090908</v>
      </c>
      <c r="V1132" s="5">
        <v>10.520000000000001</v>
      </c>
      <c r="W1132" s="5">
        <v>155.98675496688742</v>
      </c>
      <c r="X1132" s="5">
        <v>139.4777777777778</v>
      </c>
      <c r="Y1132" s="5">
        <v>0.0</v>
      </c>
      <c r="Z1132" s="5">
        <v>0.0</v>
      </c>
      <c r="AA1132" s="5"/>
      <c r="AB1132" s="5"/>
      <c r="AC1132" s="5"/>
      <c r="AD1132" s="5"/>
      <c r="AE1132" s="5"/>
      <c r="AF1132" s="5"/>
      <c r="AG1132" s="5"/>
      <c r="AH1132" s="5">
        <v>0.0</v>
      </c>
      <c r="AI1132" s="5">
        <v>0.0</v>
      </c>
      <c r="AJ1132" s="5">
        <f t="shared" si="35"/>
        <v>0</v>
      </c>
      <c r="AK1132" s="6">
        <v>0.0</v>
      </c>
    </row>
    <row r="1133" ht="16.5" customHeight="1">
      <c r="A1133" s="7">
        <v>44963.0</v>
      </c>
      <c r="B1133" s="8">
        <v>6.657046979865773</v>
      </c>
      <c r="C1133" s="8">
        <v>0.7977272727272734</v>
      </c>
      <c r="D1133" s="8">
        <v>-1.6199999999999999</v>
      </c>
      <c r="E1133" s="8">
        <v>12.452348993288592</v>
      </c>
      <c r="F1133" s="8">
        <v>5.945454545454544</v>
      </c>
      <c r="G1133" s="8">
        <v>3.2600000000000002</v>
      </c>
      <c r="H1133" s="8">
        <v>1.4510067114093992</v>
      </c>
      <c r="I1133" s="8">
        <v>-4.152272727272726</v>
      </c>
      <c r="J1133" s="8">
        <v>-6.31</v>
      </c>
      <c r="K1133" s="8">
        <v>10.855629139072848</v>
      </c>
      <c r="L1133" s="8">
        <v>9.873333333333335</v>
      </c>
      <c r="M1133" s="8">
        <v>9.57</v>
      </c>
      <c r="N1133" s="8">
        <v>65.79194630872487</v>
      </c>
      <c r="O1133" s="8">
        <v>60.387499999999996</v>
      </c>
      <c r="P1133" s="8">
        <v>49.45</v>
      </c>
      <c r="Q1133" s="8">
        <v>1.1979865771812082</v>
      </c>
      <c r="R1133" s="8">
        <v>1.1988636363636365</v>
      </c>
      <c r="S1133" s="8">
        <v>0.0</v>
      </c>
      <c r="T1133" s="8">
        <v>10.144966442953026</v>
      </c>
      <c r="U1133" s="8">
        <v>8.447727272727272</v>
      </c>
      <c r="V1133" s="8">
        <v>11.41</v>
      </c>
      <c r="W1133" s="8">
        <v>155.98675496688742</v>
      </c>
      <c r="X1133" s="8">
        <v>139.2888888888889</v>
      </c>
      <c r="Y1133" s="8">
        <v>0.0</v>
      </c>
      <c r="Z1133" s="8">
        <v>2.68</v>
      </c>
      <c r="AA1133" s="8">
        <v>14.0</v>
      </c>
      <c r="AB1133" s="8">
        <v>4.0</v>
      </c>
      <c r="AC1133" s="8">
        <v>1.0</v>
      </c>
      <c r="AD1133" s="8">
        <v>3.0</v>
      </c>
      <c r="AE1133" s="8">
        <v>0.0</v>
      </c>
      <c r="AF1133" s="8">
        <v>0.0</v>
      </c>
      <c r="AG1133" s="8">
        <v>20.0</v>
      </c>
      <c r="AH1133" s="8">
        <v>30940.34167734337</v>
      </c>
      <c r="AI1133" s="8">
        <v>43300.0</v>
      </c>
      <c r="AJ1133" s="8">
        <f t="shared" si="35"/>
        <v>96979048</v>
      </c>
      <c r="AK1133" s="9">
        <v>9.99784E7</v>
      </c>
    </row>
    <row r="1134" ht="16.5" customHeight="1">
      <c r="A1134" s="4">
        <v>44964.0</v>
      </c>
      <c r="B1134" s="5">
        <v>6.530201342281877</v>
      </c>
      <c r="C1134" s="5">
        <v>0.7045454545454551</v>
      </c>
      <c r="D1134" s="5">
        <v>-0.86</v>
      </c>
      <c r="E1134" s="5">
        <v>12.320805369127518</v>
      </c>
      <c r="F1134" s="5">
        <v>5.860227272727272</v>
      </c>
      <c r="G1134" s="5">
        <v>4.62</v>
      </c>
      <c r="H1134" s="5">
        <v>1.3194630872483248</v>
      </c>
      <c r="I1134" s="5">
        <v>-4.25681818181818</v>
      </c>
      <c r="J1134" s="5">
        <v>-6.029999999999999</v>
      </c>
      <c r="K1134" s="5">
        <v>10.855629139072848</v>
      </c>
      <c r="L1134" s="5">
        <v>9.892222222222221</v>
      </c>
      <c r="M1134" s="5">
        <v>10.65</v>
      </c>
      <c r="N1134" s="5">
        <v>65.66778523489937</v>
      </c>
      <c r="O1134" s="5">
        <v>60.27840909090909</v>
      </c>
      <c r="P1134" s="5">
        <v>49.730000000000004</v>
      </c>
      <c r="Q1134" s="5">
        <v>1.1979865771812082</v>
      </c>
      <c r="R1134" s="5">
        <v>1.1988636363636365</v>
      </c>
      <c r="S1134" s="5">
        <v>0.0</v>
      </c>
      <c r="T1134" s="5">
        <v>10.073154362416112</v>
      </c>
      <c r="U1134" s="5">
        <v>8.42727272727273</v>
      </c>
      <c r="V1134" s="5">
        <v>11.16</v>
      </c>
      <c r="W1134" s="5">
        <v>155.98675496688742</v>
      </c>
      <c r="X1134" s="5">
        <v>139.2888888888889</v>
      </c>
      <c r="Y1134" s="5">
        <v>0.0</v>
      </c>
      <c r="Z1134" s="5">
        <v>1.79</v>
      </c>
      <c r="AA1134" s="5">
        <v>11.0</v>
      </c>
      <c r="AB1134" s="5">
        <v>5.0</v>
      </c>
      <c r="AC1134" s="5">
        <v>3.0</v>
      </c>
      <c r="AD1134" s="5">
        <v>12.0</v>
      </c>
      <c r="AE1134" s="5">
        <v>0.0</v>
      </c>
      <c r="AF1134" s="5">
        <v>0.0</v>
      </c>
      <c r="AG1134" s="5">
        <v>28.0</v>
      </c>
      <c r="AH1134" s="5">
        <v>28995.16134265902</v>
      </c>
      <c r="AI1134" s="5">
        <v>50240.0</v>
      </c>
      <c r="AJ1134" s="5">
        <f t="shared" si="35"/>
        <v>102312787</v>
      </c>
      <c r="AK1134" s="6">
        <v>1.054771E8</v>
      </c>
    </row>
    <row r="1135" ht="16.5" customHeight="1">
      <c r="A1135" s="7">
        <v>44965.0</v>
      </c>
      <c r="B1135" s="8">
        <v>6.416107382550335</v>
      </c>
      <c r="C1135" s="8">
        <v>0.6386363636363641</v>
      </c>
      <c r="D1135" s="8">
        <v>0.08999999999999986</v>
      </c>
      <c r="E1135" s="8">
        <v>12.205369127516779</v>
      </c>
      <c r="F1135" s="8">
        <v>5.797727272727272</v>
      </c>
      <c r="G1135" s="8">
        <v>5.96</v>
      </c>
      <c r="H1135" s="8">
        <v>1.197315436241612</v>
      </c>
      <c r="I1135" s="8">
        <v>-4.314772727272726</v>
      </c>
      <c r="J1135" s="8">
        <v>-5.32</v>
      </c>
      <c r="K1135" s="8">
        <v>10.862251655629139</v>
      </c>
      <c r="L1135" s="8">
        <v>9.887777777777778</v>
      </c>
      <c r="M1135" s="8">
        <v>11.28</v>
      </c>
      <c r="N1135" s="8">
        <v>65.45838926174501</v>
      </c>
      <c r="O1135" s="8">
        <v>59.9375</v>
      </c>
      <c r="P1135" s="8">
        <v>49.43</v>
      </c>
      <c r="Q1135" s="8">
        <v>1.1979865771812082</v>
      </c>
      <c r="R1135" s="8">
        <v>1.1988636363636365</v>
      </c>
      <c r="S1135" s="8">
        <v>0.0</v>
      </c>
      <c r="T1135" s="8">
        <v>10.005369127516785</v>
      </c>
      <c r="U1135" s="8">
        <v>8.41818181818182</v>
      </c>
      <c r="V1135" s="8">
        <v>10.93</v>
      </c>
      <c r="W1135" s="8">
        <v>155.98675496688742</v>
      </c>
      <c r="X1135" s="8">
        <v>138.5888888888889</v>
      </c>
      <c r="Y1135" s="8">
        <v>0.0</v>
      </c>
      <c r="Z1135" s="8">
        <v>1.76</v>
      </c>
      <c r="AA1135" s="8">
        <v>6.0</v>
      </c>
      <c r="AB1135" s="8">
        <v>3.0</v>
      </c>
      <c r="AC1135" s="8">
        <v>2.0</v>
      </c>
      <c r="AD1135" s="8">
        <v>9.0</v>
      </c>
      <c r="AE1135" s="8">
        <v>0.0</v>
      </c>
      <c r="AF1135" s="8">
        <v>0.0</v>
      </c>
      <c r="AG1135" s="8">
        <v>19.0</v>
      </c>
      <c r="AH1135" s="8">
        <v>36445.09523439431</v>
      </c>
      <c r="AI1135" s="8">
        <v>51520.0</v>
      </c>
      <c r="AJ1135" s="8">
        <f t="shared" si="35"/>
        <v>94518255</v>
      </c>
      <c r="AK1135" s="9">
        <v>9.74415E7</v>
      </c>
    </row>
    <row r="1136" ht="16.5" customHeight="1">
      <c r="A1136" s="4">
        <v>44966.0</v>
      </c>
      <c r="B1136" s="5">
        <v>6.292617449664428</v>
      </c>
      <c r="C1136" s="5">
        <v>0.5318181818181823</v>
      </c>
      <c r="D1136" s="5">
        <v>0.41</v>
      </c>
      <c r="E1136" s="5">
        <v>12.08456375838926</v>
      </c>
      <c r="F1136" s="5">
        <v>5.677272727272727</v>
      </c>
      <c r="G1136" s="5">
        <v>6.5600000000000005</v>
      </c>
      <c r="H1136" s="5">
        <v>1.0657718120805377</v>
      </c>
      <c r="I1136" s="5">
        <v>-4.40681818181818</v>
      </c>
      <c r="J1136" s="5">
        <v>-5.260000000000001</v>
      </c>
      <c r="K1136" s="5">
        <v>10.872847682119206</v>
      </c>
      <c r="L1136" s="5">
        <v>9.86</v>
      </c>
      <c r="M1136" s="5">
        <v>11.819999999999999</v>
      </c>
      <c r="N1136" s="5">
        <v>65.36778523489937</v>
      </c>
      <c r="O1136" s="5">
        <v>59.75681818181817</v>
      </c>
      <c r="P1136" s="5">
        <v>49.41</v>
      </c>
      <c r="Q1136" s="5">
        <v>1.1979865771812082</v>
      </c>
      <c r="R1136" s="5">
        <v>1.1988636363636365</v>
      </c>
      <c r="S1136" s="5">
        <v>0.0</v>
      </c>
      <c r="T1136" s="5">
        <v>9.990604026845645</v>
      </c>
      <c r="U1136" s="5">
        <v>8.444318181818183</v>
      </c>
      <c r="V1136" s="5">
        <v>11.330000000000002</v>
      </c>
      <c r="W1136" s="5">
        <v>155.98675496688742</v>
      </c>
      <c r="X1136" s="5">
        <v>138.48888888888888</v>
      </c>
      <c r="Y1136" s="5">
        <v>0.0</v>
      </c>
      <c r="Z1136" s="5">
        <v>1.87</v>
      </c>
      <c r="AA1136" s="5">
        <v>13.0</v>
      </c>
      <c r="AB1136" s="5">
        <v>6.0</v>
      </c>
      <c r="AC1136" s="5">
        <v>3.0</v>
      </c>
      <c r="AD1136" s="5">
        <v>12.0</v>
      </c>
      <c r="AE1136" s="5">
        <v>0.0</v>
      </c>
      <c r="AF1136" s="5">
        <v>0.0</v>
      </c>
      <c r="AG1136" s="5">
        <v>32.0</v>
      </c>
      <c r="AH1136" s="5">
        <v>34106.84525275585</v>
      </c>
      <c r="AI1136" s="5">
        <v>51339.5</v>
      </c>
      <c r="AJ1136" s="5">
        <f t="shared" si="35"/>
        <v>99356809</v>
      </c>
      <c r="AK1136" s="6">
        <v>1.024297E8</v>
      </c>
    </row>
    <row r="1137" ht="16.5" customHeight="1">
      <c r="A1137" s="7">
        <v>44967.0</v>
      </c>
      <c r="B1137" s="8">
        <v>6.161073825503352</v>
      </c>
      <c r="C1137" s="8">
        <v>0.41477272727272774</v>
      </c>
      <c r="D1137" s="8">
        <v>0.7699999999999999</v>
      </c>
      <c r="E1137" s="8">
        <v>11.969798657718119</v>
      </c>
      <c r="F1137" s="8">
        <v>5.5613636363636365</v>
      </c>
      <c r="G1137" s="8">
        <v>7.3</v>
      </c>
      <c r="H1137" s="8">
        <v>0.9161073825503369</v>
      </c>
      <c r="I1137" s="8">
        <v>-4.536363636363636</v>
      </c>
      <c r="J1137" s="8">
        <v>-5.250000000000001</v>
      </c>
      <c r="K1137" s="8">
        <v>10.907284768211921</v>
      </c>
      <c r="L1137" s="8">
        <v>9.873333333333335</v>
      </c>
      <c r="M1137" s="8">
        <v>12.55</v>
      </c>
      <c r="N1137" s="8">
        <v>65.2348993288591</v>
      </c>
      <c r="O1137" s="8">
        <v>59.5465909090909</v>
      </c>
      <c r="P1137" s="8">
        <v>50.589999999999996</v>
      </c>
      <c r="Q1137" s="8">
        <v>1.1979865771812082</v>
      </c>
      <c r="R1137" s="8">
        <v>1.1988636363636365</v>
      </c>
      <c r="S1137" s="8">
        <v>0.0</v>
      </c>
      <c r="T1137" s="8">
        <v>9.990604026845643</v>
      </c>
      <c r="U1137" s="8">
        <v>8.465909090909092</v>
      </c>
      <c r="V1137" s="8">
        <v>11.180000000000001</v>
      </c>
      <c r="W1137" s="8">
        <v>156.52317880794703</v>
      </c>
      <c r="X1137" s="8">
        <v>139.38888888888889</v>
      </c>
      <c r="Y1137" s="8">
        <v>8.1</v>
      </c>
      <c r="Z1137" s="8">
        <v>2.04</v>
      </c>
      <c r="AA1137" s="8">
        <v>10.0</v>
      </c>
      <c r="AB1137" s="8">
        <v>6.0</v>
      </c>
      <c r="AC1137" s="8">
        <v>4.0</v>
      </c>
      <c r="AD1137" s="8">
        <v>13.0</v>
      </c>
      <c r="AE1137" s="8">
        <v>0.0</v>
      </c>
      <c r="AF1137" s="8">
        <v>0.0</v>
      </c>
      <c r="AG1137" s="8">
        <v>32.0</v>
      </c>
      <c r="AH1137" s="8">
        <v>29062.38967329721</v>
      </c>
      <c r="AI1137" s="8">
        <v>46280.0</v>
      </c>
      <c r="AJ1137" s="8">
        <f t="shared" si="35"/>
        <v>76723605</v>
      </c>
      <c r="AK1137" s="9">
        <v>7.90965E7</v>
      </c>
    </row>
    <row r="1138" ht="16.5" customHeight="1">
      <c r="A1138" s="4">
        <v>44968.0</v>
      </c>
      <c r="B1138" s="5">
        <v>6.037583892617443</v>
      </c>
      <c r="C1138" s="5">
        <v>0.29431818181818253</v>
      </c>
      <c r="D1138" s="5">
        <v>1.2600000000000002</v>
      </c>
      <c r="E1138" s="5">
        <v>11.838926174496644</v>
      </c>
      <c r="F1138" s="5">
        <v>5.4022727272727264</v>
      </c>
      <c r="G1138" s="5">
        <v>7.32</v>
      </c>
      <c r="H1138" s="5">
        <v>0.7979865771812078</v>
      </c>
      <c r="I1138" s="5">
        <v>-4.6068181818181815</v>
      </c>
      <c r="J1138" s="5">
        <v>-4.33</v>
      </c>
      <c r="K1138" s="5">
        <v>10.894701986754967</v>
      </c>
      <c r="L1138" s="5">
        <v>9.786666666666669</v>
      </c>
      <c r="M1138" s="5">
        <v>11.65</v>
      </c>
      <c r="N1138" s="5">
        <v>65.22550335570473</v>
      </c>
      <c r="O1138" s="5">
        <v>59.563636363636355</v>
      </c>
      <c r="P1138" s="5">
        <v>53.45</v>
      </c>
      <c r="Q1138" s="5">
        <v>1.2651006711409396</v>
      </c>
      <c r="R1138" s="5">
        <v>1.2613636363636365</v>
      </c>
      <c r="S1138" s="5">
        <v>1.0</v>
      </c>
      <c r="T1138" s="5">
        <v>9.971140939597321</v>
      </c>
      <c r="U1138" s="5">
        <v>8.431818181818183</v>
      </c>
      <c r="V1138" s="5">
        <v>10.55</v>
      </c>
      <c r="W1138" s="5">
        <v>164.63576158940398</v>
      </c>
      <c r="X1138" s="5">
        <v>152.54444444444445</v>
      </c>
      <c r="Y1138" s="5">
        <v>151.1</v>
      </c>
      <c r="Z1138" s="5">
        <v>2.15</v>
      </c>
      <c r="AA1138" s="5">
        <v>7.0</v>
      </c>
      <c r="AB1138" s="5">
        <v>3.0</v>
      </c>
      <c r="AC1138" s="5">
        <v>2.0</v>
      </c>
      <c r="AD1138" s="5">
        <v>4.0</v>
      </c>
      <c r="AE1138" s="5">
        <v>0.0</v>
      </c>
      <c r="AF1138" s="5">
        <v>0.0</v>
      </c>
      <c r="AG1138" s="5">
        <v>16.0</v>
      </c>
      <c r="AH1138" s="5">
        <v>29376.02146690549</v>
      </c>
      <c r="AI1138" s="5">
        <v>18192.5</v>
      </c>
      <c r="AJ1138" s="5">
        <f t="shared" si="35"/>
        <v>33127537</v>
      </c>
      <c r="AK1138" s="6">
        <v>3.41521E7</v>
      </c>
    </row>
    <row r="1139" ht="16.5" customHeight="1">
      <c r="A1139" s="7">
        <v>44969.0</v>
      </c>
      <c r="B1139" s="8">
        <v>5.89328859060402</v>
      </c>
      <c r="C1139" s="8">
        <v>0.15454545454545496</v>
      </c>
      <c r="D1139" s="8">
        <v>1.06</v>
      </c>
      <c r="E1139" s="8">
        <v>11.704026845637582</v>
      </c>
      <c r="F1139" s="8">
        <v>5.293181818181818</v>
      </c>
      <c r="G1139" s="8">
        <v>7.38</v>
      </c>
      <c r="H1139" s="8">
        <v>0.6436241610738243</v>
      </c>
      <c r="I1139" s="8">
        <v>-4.757954545454544</v>
      </c>
      <c r="J1139" s="8">
        <v>-4.42</v>
      </c>
      <c r="K1139" s="8">
        <v>10.91390728476821</v>
      </c>
      <c r="L1139" s="8">
        <v>9.827777777777781</v>
      </c>
      <c r="M1139" s="8">
        <v>11.8</v>
      </c>
      <c r="N1139" s="8">
        <v>65.22416107382554</v>
      </c>
      <c r="O1139" s="8">
        <v>59.56136363636362</v>
      </c>
      <c r="P1139" s="8">
        <v>56.56</v>
      </c>
      <c r="Q1139" s="8">
        <v>1.2651006711409396</v>
      </c>
      <c r="R1139" s="8">
        <v>0.9488636363636364</v>
      </c>
      <c r="S1139" s="8">
        <v>1.0</v>
      </c>
      <c r="T1139" s="8">
        <v>9.965771812080542</v>
      </c>
      <c r="U1139" s="8">
        <v>8.48068181818182</v>
      </c>
      <c r="V1139" s="8">
        <v>10.45</v>
      </c>
      <c r="W1139" s="8">
        <v>166.7086092715232</v>
      </c>
      <c r="X1139" s="8">
        <v>148.86666666666667</v>
      </c>
      <c r="Y1139" s="8">
        <v>182.4</v>
      </c>
      <c r="Z1139" s="8">
        <v>0.0</v>
      </c>
      <c r="AA1139" s="8"/>
      <c r="AB1139" s="8"/>
      <c r="AC1139" s="8"/>
      <c r="AD1139" s="8"/>
      <c r="AE1139" s="8"/>
      <c r="AF1139" s="8"/>
      <c r="AG1139" s="8"/>
      <c r="AH1139" s="8">
        <v>0.0</v>
      </c>
      <c r="AI1139" s="8">
        <v>0.0</v>
      </c>
      <c r="AJ1139" s="8">
        <f t="shared" si="35"/>
        <v>0</v>
      </c>
      <c r="AK1139" s="9">
        <v>0.0</v>
      </c>
    </row>
    <row r="1140" ht="16.5" customHeight="1">
      <c r="A1140" s="4">
        <v>44970.0</v>
      </c>
      <c r="B1140" s="5">
        <v>5.758389261744959</v>
      </c>
      <c r="C1140" s="5">
        <v>0.06363636363636394</v>
      </c>
      <c r="D1140" s="5">
        <v>1.4300000000000002</v>
      </c>
      <c r="E1140" s="5">
        <v>11.56711409395973</v>
      </c>
      <c r="F1140" s="5">
        <v>5.252272727272727</v>
      </c>
      <c r="G1140" s="5">
        <v>7.830000000000001</v>
      </c>
      <c r="H1140" s="5">
        <v>0.5000000000000003</v>
      </c>
      <c r="I1140" s="5">
        <v>-4.882954545454544</v>
      </c>
      <c r="J1140" s="5">
        <v>-4.180000000000001</v>
      </c>
      <c r="K1140" s="5">
        <v>10.920529801324502</v>
      </c>
      <c r="L1140" s="5">
        <v>9.910000000000002</v>
      </c>
      <c r="M1140" s="5">
        <v>12.01</v>
      </c>
      <c r="N1140" s="5">
        <v>65.24765100671145</v>
      </c>
      <c r="O1140" s="5">
        <v>59.57272727272725</v>
      </c>
      <c r="P1140" s="5">
        <v>59.1</v>
      </c>
      <c r="Q1140" s="5">
        <v>1.2651006711409396</v>
      </c>
      <c r="R1140" s="5">
        <v>0.9488636363636364</v>
      </c>
      <c r="S1140" s="5">
        <v>1.0</v>
      </c>
      <c r="T1140" s="5">
        <v>9.922147651006716</v>
      </c>
      <c r="U1140" s="5">
        <v>8.523863636363636</v>
      </c>
      <c r="V1140" s="5">
        <v>10.16</v>
      </c>
      <c r="W1140" s="5">
        <v>166.96688741721854</v>
      </c>
      <c r="X1140" s="5">
        <v>149.3</v>
      </c>
      <c r="Y1140" s="5">
        <v>186.3</v>
      </c>
      <c r="Z1140" s="5">
        <v>2.68</v>
      </c>
      <c r="AA1140" s="5">
        <v>14.0</v>
      </c>
      <c r="AB1140" s="5">
        <v>7.0</v>
      </c>
      <c r="AC1140" s="5">
        <v>2.0</v>
      </c>
      <c r="AD1140" s="5">
        <v>5.0</v>
      </c>
      <c r="AE1140" s="5">
        <v>0.0</v>
      </c>
      <c r="AF1140" s="5">
        <v>0.0</v>
      </c>
      <c r="AG1140" s="5">
        <v>24.0</v>
      </c>
      <c r="AH1140" s="5">
        <v>26902.30177684716</v>
      </c>
      <c r="AI1140" s="5">
        <v>62965.0</v>
      </c>
      <c r="AJ1140" s="5">
        <f t="shared" si="35"/>
        <v>130912267</v>
      </c>
      <c r="AK1140" s="6">
        <v>1.349611E8</v>
      </c>
    </row>
    <row r="1141" ht="16.5" customHeight="1">
      <c r="A1141" s="7">
        <v>44971.0</v>
      </c>
      <c r="B1141" s="8">
        <v>5.638255033557041</v>
      </c>
      <c r="C1141" s="8">
        <v>0.02272727272727296</v>
      </c>
      <c r="D1141" s="8">
        <v>1.9600000000000002</v>
      </c>
      <c r="E1141" s="8">
        <v>11.422147651006712</v>
      </c>
      <c r="F1141" s="8">
        <v>5.201136363636363</v>
      </c>
      <c r="G1141" s="8">
        <v>8.020000000000001</v>
      </c>
      <c r="H1141" s="8">
        <v>0.3919463087248318</v>
      </c>
      <c r="I1141" s="8">
        <v>-4.91590909090909</v>
      </c>
      <c r="J1141" s="8">
        <v>-3.4699999999999998</v>
      </c>
      <c r="K1141" s="8">
        <v>10.884105960264899</v>
      </c>
      <c r="L1141" s="8">
        <v>9.892222222222225</v>
      </c>
      <c r="M1141" s="8">
        <v>11.49</v>
      </c>
      <c r="N1141" s="8">
        <v>65.23557046979869</v>
      </c>
      <c r="O1141" s="8">
        <v>59.679545454545426</v>
      </c>
      <c r="P1141" s="8">
        <v>62.19</v>
      </c>
      <c r="Q1141" s="8">
        <v>1.2651006711409396</v>
      </c>
      <c r="R1141" s="8">
        <v>0.9431818181818182</v>
      </c>
      <c r="S1141" s="8">
        <v>1.0</v>
      </c>
      <c r="T1141" s="8">
        <v>9.821476510067118</v>
      </c>
      <c r="U1141" s="8">
        <v>8.471590909090908</v>
      </c>
      <c r="V1141" s="8">
        <v>9.469999999999999</v>
      </c>
      <c r="W1141" s="8">
        <v>166.96688741721854</v>
      </c>
      <c r="X1141" s="8">
        <v>146.77777777777777</v>
      </c>
      <c r="Y1141" s="8">
        <v>186.3</v>
      </c>
      <c r="Z1141" s="8">
        <v>1.64</v>
      </c>
      <c r="AA1141" s="8">
        <v>7.0</v>
      </c>
      <c r="AB1141" s="8">
        <v>5.0</v>
      </c>
      <c r="AC1141" s="8">
        <v>3.0</v>
      </c>
      <c r="AD1141" s="8">
        <v>11.0</v>
      </c>
      <c r="AE1141" s="8">
        <v>0.0</v>
      </c>
      <c r="AF1141" s="8">
        <v>0.0</v>
      </c>
      <c r="AG1141" s="8">
        <v>25.0</v>
      </c>
      <c r="AH1141" s="8">
        <v>39031.68974590102</v>
      </c>
      <c r="AI1141" s="8">
        <v>47770.0</v>
      </c>
      <c r="AJ1141" s="8">
        <f t="shared" si="35"/>
        <v>81396677</v>
      </c>
      <c r="AK1141" s="9">
        <v>8.39141E7</v>
      </c>
    </row>
    <row r="1142" ht="16.5" customHeight="1">
      <c r="A1142" s="4">
        <v>44972.0</v>
      </c>
      <c r="B1142" s="5">
        <v>5.510067114093954</v>
      </c>
      <c r="C1142" s="5">
        <v>-0.04204545454545438</v>
      </c>
      <c r="D1142" s="5">
        <v>2.2800000000000002</v>
      </c>
      <c r="E1142" s="5">
        <v>11.297315436241611</v>
      </c>
      <c r="F1142" s="5">
        <v>5.137500000000001</v>
      </c>
      <c r="G1142" s="5">
        <v>8.350000000000001</v>
      </c>
      <c r="H1142" s="5">
        <v>0.2570469798657706</v>
      </c>
      <c r="I1142" s="5">
        <v>-4.963636363636363</v>
      </c>
      <c r="J1142" s="5">
        <v>-3.1900000000000004</v>
      </c>
      <c r="K1142" s="5">
        <v>10.894039735099335</v>
      </c>
      <c r="L1142" s="5">
        <v>9.876666666666669</v>
      </c>
      <c r="M1142" s="5">
        <v>11.54</v>
      </c>
      <c r="N1142" s="5">
        <v>65.12013422818794</v>
      </c>
      <c r="O1142" s="5">
        <v>59.794318181818156</v>
      </c>
      <c r="P1142" s="5">
        <v>64.92</v>
      </c>
      <c r="Q1142" s="5">
        <v>1.2684563758389262</v>
      </c>
      <c r="R1142" s="5">
        <v>0.9488636363636364</v>
      </c>
      <c r="S1142" s="5">
        <v>1.05</v>
      </c>
      <c r="T1142" s="5">
        <v>9.859731543624164</v>
      </c>
      <c r="U1142" s="5">
        <v>8.451136363636364</v>
      </c>
      <c r="V1142" s="5">
        <v>9.26</v>
      </c>
      <c r="W1142" s="5">
        <v>164.64900662251657</v>
      </c>
      <c r="X1142" s="5">
        <v>147.6888888888889</v>
      </c>
      <c r="Y1142" s="5">
        <v>196.3</v>
      </c>
      <c r="Z1142" s="5">
        <v>2.06</v>
      </c>
      <c r="AA1142" s="5">
        <v>14.0</v>
      </c>
      <c r="AB1142" s="5">
        <v>6.0</v>
      </c>
      <c r="AC1142" s="5">
        <v>3.0</v>
      </c>
      <c r="AD1142" s="5">
        <v>12.0</v>
      </c>
      <c r="AE1142" s="5">
        <v>0.0</v>
      </c>
      <c r="AF1142" s="5">
        <v>0.0</v>
      </c>
      <c r="AG1142" s="5">
        <v>32.0</v>
      </c>
      <c r="AH1142" s="5">
        <v>34799.66033619439</v>
      </c>
      <c r="AI1142" s="5">
        <v>58010.0</v>
      </c>
      <c r="AJ1142" s="5">
        <f t="shared" si="35"/>
        <v>117583594</v>
      </c>
      <c r="AK1142" s="6">
        <v>1.212202E8</v>
      </c>
    </row>
    <row r="1143" ht="16.5" customHeight="1">
      <c r="A1143" s="7">
        <v>44973.0</v>
      </c>
      <c r="B1143" s="8">
        <v>5.3456375838926125</v>
      </c>
      <c r="C1143" s="8">
        <v>-0.10909090909090904</v>
      </c>
      <c r="D1143" s="8">
        <v>2.42</v>
      </c>
      <c r="E1143" s="8">
        <v>11.12214765100671</v>
      </c>
      <c r="F1143" s="8">
        <v>5.019318181818183</v>
      </c>
      <c r="G1143" s="8">
        <v>8.26</v>
      </c>
      <c r="H1143" s="8">
        <v>0.09395973154362317</v>
      </c>
      <c r="I1143" s="8">
        <v>-5.002272727272726</v>
      </c>
      <c r="J1143" s="8">
        <v>-2.7099999999999995</v>
      </c>
      <c r="K1143" s="8">
        <v>10.882119205298011</v>
      </c>
      <c r="L1143" s="8">
        <v>9.798888888888891</v>
      </c>
      <c r="M1143" s="8">
        <v>10.969999999999999</v>
      </c>
      <c r="N1143" s="8">
        <v>65.01342281879197</v>
      </c>
      <c r="O1143" s="8">
        <v>59.78295454545452</v>
      </c>
      <c r="P1143" s="8">
        <v>66.65</v>
      </c>
      <c r="Q1143" s="8">
        <v>1.2651006711409396</v>
      </c>
      <c r="R1143" s="8">
        <v>0.9488636363636364</v>
      </c>
      <c r="S1143" s="8">
        <v>1.05</v>
      </c>
      <c r="T1143" s="8">
        <v>9.834899328859064</v>
      </c>
      <c r="U1143" s="8">
        <v>8.429545454545455</v>
      </c>
      <c r="V1143" s="8">
        <v>8.879999999999999</v>
      </c>
      <c r="W1143" s="8">
        <v>164.27152317880794</v>
      </c>
      <c r="X1143" s="8">
        <v>148.5222222222222</v>
      </c>
      <c r="Y1143" s="8">
        <v>203.8</v>
      </c>
      <c r="Z1143" s="8">
        <v>1.68</v>
      </c>
      <c r="AA1143" s="8">
        <v>7.0</v>
      </c>
      <c r="AB1143" s="8">
        <v>5.0</v>
      </c>
      <c r="AC1143" s="8">
        <v>3.0</v>
      </c>
      <c r="AD1143" s="8">
        <v>9.0</v>
      </c>
      <c r="AE1143" s="8">
        <v>0.0</v>
      </c>
      <c r="AF1143" s="8">
        <v>0.0</v>
      </c>
      <c r="AG1143" s="8">
        <v>23.0</v>
      </c>
      <c r="AH1143" s="8">
        <v>34156.87701641249</v>
      </c>
      <c r="AI1143" s="8">
        <v>39100.0</v>
      </c>
      <c r="AJ1143" s="8">
        <f t="shared" si="35"/>
        <v>70564881</v>
      </c>
      <c r="AK1143" s="9">
        <v>7.27473E7</v>
      </c>
    </row>
    <row r="1144" ht="16.5" customHeight="1">
      <c r="A1144" s="4">
        <v>44974.0</v>
      </c>
      <c r="B1144" s="5">
        <v>5.183892617449659</v>
      </c>
      <c r="C1144" s="5">
        <v>-0.17954545454545448</v>
      </c>
      <c r="D1144" s="5">
        <v>2.43</v>
      </c>
      <c r="E1144" s="5">
        <v>10.953020134228188</v>
      </c>
      <c r="F1144" s="5">
        <v>4.886363636363637</v>
      </c>
      <c r="G1144" s="5">
        <v>7.93</v>
      </c>
      <c r="H1144" s="5">
        <v>-0.06308724832214904</v>
      </c>
      <c r="I1144" s="5">
        <v>-5.018181818181817</v>
      </c>
      <c r="J1144" s="5">
        <v>-2.15</v>
      </c>
      <c r="K1144" s="5">
        <v>10.870198675496686</v>
      </c>
      <c r="L1144" s="5">
        <v>9.684444444444447</v>
      </c>
      <c r="M1144" s="5">
        <v>10.08</v>
      </c>
      <c r="N1144" s="5">
        <v>64.95637583892619</v>
      </c>
      <c r="O1144" s="5">
        <v>59.82954545454543</v>
      </c>
      <c r="P1144" s="5">
        <v>68.41</v>
      </c>
      <c r="Q1144" s="5">
        <v>1.2651006711409396</v>
      </c>
      <c r="R1144" s="5">
        <v>0.9488636363636364</v>
      </c>
      <c r="S1144" s="5">
        <v>1.05</v>
      </c>
      <c r="T1144" s="5">
        <v>9.818120805369132</v>
      </c>
      <c r="U1144" s="5">
        <v>8.389772727272726</v>
      </c>
      <c r="V1144" s="5">
        <v>8.629999999999999</v>
      </c>
      <c r="W1144" s="5">
        <v>160.36423841059602</v>
      </c>
      <c r="X1144" s="5">
        <v>148.5222222222222</v>
      </c>
      <c r="Y1144" s="5">
        <v>203.8</v>
      </c>
      <c r="Z1144" s="5">
        <v>2.05</v>
      </c>
      <c r="AA1144" s="5">
        <v>11.0</v>
      </c>
      <c r="AB1144" s="5">
        <v>5.0</v>
      </c>
      <c r="AC1144" s="5">
        <v>3.0</v>
      </c>
      <c r="AD1144" s="5">
        <v>11.0</v>
      </c>
      <c r="AE1144" s="5">
        <v>0.0</v>
      </c>
      <c r="AF1144" s="5">
        <v>0.0</v>
      </c>
      <c r="AG1144" s="5">
        <v>22.0</v>
      </c>
      <c r="AH1144" s="5">
        <v>34302.67877444759</v>
      </c>
      <c r="AI1144" s="5">
        <v>39350.0</v>
      </c>
      <c r="AJ1144" s="5">
        <f t="shared" si="35"/>
        <v>72795299</v>
      </c>
      <c r="AK1144" s="6">
        <v>7.50467E7</v>
      </c>
    </row>
    <row r="1145" ht="16.5" customHeight="1">
      <c r="A1145" s="7">
        <v>44975.0</v>
      </c>
      <c r="B1145" s="8">
        <v>5.0483221476510005</v>
      </c>
      <c r="C1145" s="8">
        <v>-0.27045454545454567</v>
      </c>
      <c r="D1145" s="8">
        <v>2.3899999999999997</v>
      </c>
      <c r="E1145" s="8">
        <v>10.82013422818792</v>
      </c>
      <c r="F1145" s="8">
        <v>4.807954545454546</v>
      </c>
      <c r="G1145" s="8">
        <v>7.7299999999999995</v>
      </c>
      <c r="H1145" s="8">
        <v>-0.17315436241610893</v>
      </c>
      <c r="I1145" s="8">
        <v>-5.080681818181817</v>
      </c>
      <c r="J1145" s="8">
        <v>-1.9899999999999998</v>
      </c>
      <c r="K1145" s="8">
        <v>10.847682119205295</v>
      </c>
      <c r="L1145" s="8">
        <v>9.66888888888889</v>
      </c>
      <c r="M1145" s="8">
        <v>9.72</v>
      </c>
      <c r="N1145" s="8">
        <v>64.9046979865772</v>
      </c>
      <c r="O1145" s="8">
        <v>59.7181818181818</v>
      </c>
      <c r="P1145" s="8">
        <v>70.36999999999999</v>
      </c>
      <c r="Q1145" s="8">
        <v>1.2651006711409396</v>
      </c>
      <c r="R1145" s="8">
        <v>0.9488636363636364</v>
      </c>
      <c r="S1145" s="8">
        <v>1.05</v>
      </c>
      <c r="T1145" s="8">
        <v>9.802013422818796</v>
      </c>
      <c r="U1145" s="8">
        <v>8.457954545454545</v>
      </c>
      <c r="V1145" s="8">
        <v>8.91</v>
      </c>
      <c r="W1145" s="8">
        <v>160.36423841059602</v>
      </c>
      <c r="X1145" s="8">
        <v>148.5222222222222</v>
      </c>
      <c r="Y1145" s="8">
        <v>203.8</v>
      </c>
      <c r="Z1145" s="8">
        <v>2.54</v>
      </c>
      <c r="AA1145" s="8">
        <v>1.0</v>
      </c>
      <c r="AB1145" s="8">
        <v>1.0</v>
      </c>
      <c r="AC1145" s="8">
        <v>1.0</v>
      </c>
      <c r="AD1145" s="8">
        <v>4.0</v>
      </c>
      <c r="AE1145" s="8">
        <v>0.0</v>
      </c>
      <c r="AF1145" s="8">
        <v>0.0</v>
      </c>
      <c r="AG1145" s="8">
        <v>7.0</v>
      </c>
      <c r="AH1145" s="8">
        <v>34021.93783068783</v>
      </c>
      <c r="AI1145" s="8">
        <v>14360.0</v>
      </c>
      <c r="AJ1145" s="8">
        <f t="shared" si="35"/>
        <v>31568262</v>
      </c>
      <c r="AK1145" s="9">
        <v>3.25446E7</v>
      </c>
    </row>
    <row r="1146" ht="16.5" customHeight="1">
      <c r="A1146" s="4">
        <v>44976.0</v>
      </c>
      <c r="B1146" s="5">
        <v>4.972483221476504</v>
      </c>
      <c r="C1146" s="5">
        <v>-0.3409090909090911</v>
      </c>
      <c r="D1146" s="5">
        <v>2.7399999999999998</v>
      </c>
      <c r="E1146" s="5">
        <v>10.726174496644296</v>
      </c>
      <c r="F1146" s="5">
        <v>4.694318181818183</v>
      </c>
      <c r="G1146" s="5">
        <v>7.679999999999998</v>
      </c>
      <c r="H1146" s="5">
        <v>-0.23221476510067238</v>
      </c>
      <c r="I1146" s="5">
        <v>-5.129545454545453</v>
      </c>
      <c r="J1146" s="5">
        <v>-1.18</v>
      </c>
      <c r="K1146" s="5">
        <v>10.813245033112578</v>
      </c>
      <c r="L1146" s="5">
        <v>9.605555555555556</v>
      </c>
      <c r="M1146" s="5">
        <v>8.860000000000001</v>
      </c>
      <c r="N1146" s="5">
        <v>64.82953020134231</v>
      </c>
      <c r="O1146" s="5">
        <v>59.56704545454544</v>
      </c>
      <c r="P1146" s="5">
        <v>71.06</v>
      </c>
      <c r="Q1146" s="5">
        <v>1.2651006711409396</v>
      </c>
      <c r="R1146" s="5">
        <v>0.9488636363636364</v>
      </c>
      <c r="S1146" s="5">
        <v>1.05</v>
      </c>
      <c r="T1146" s="5">
        <v>9.742953020134232</v>
      </c>
      <c r="U1146" s="5">
        <v>8.405681818181817</v>
      </c>
      <c r="V1146" s="5">
        <v>7.929999999999998</v>
      </c>
      <c r="W1146" s="5">
        <v>160.36423841059602</v>
      </c>
      <c r="X1146" s="5">
        <v>148.5222222222222</v>
      </c>
      <c r="Y1146" s="5">
        <v>203.8</v>
      </c>
      <c r="Z1146" s="5">
        <v>0.0</v>
      </c>
      <c r="AA1146" s="5"/>
      <c r="AB1146" s="5"/>
      <c r="AC1146" s="5"/>
      <c r="AD1146" s="5"/>
      <c r="AE1146" s="5"/>
      <c r="AF1146" s="5"/>
      <c r="AG1146" s="5"/>
      <c r="AH1146" s="5">
        <v>0.0</v>
      </c>
      <c r="AI1146" s="5">
        <v>0.0</v>
      </c>
      <c r="AJ1146" s="5">
        <f t="shared" si="35"/>
        <v>0</v>
      </c>
      <c r="AK1146" s="6">
        <v>0.0</v>
      </c>
    </row>
    <row r="1147" ht="16.5" customHeight="1">
      <c r="A1147" s="7">
        <v>44977.0</v>
      </c>
      <c r="B1147" s="8">
        <v>4.9020134228187855</v>
      </c>
      <c r="C1147" s="8">
        <v>-0.40681818181818186</v>
      </c>
      <c r="D1147" s="8">
        <v>2.99</v>
      </c>
      <c r="E1147" s="8">
        <v>10.618791946308725</v>
      </c>
      <c r="F1147" s="8">
        <v>4.569318181818182</v>
      </c>
      <c r="G1147" s="8">
        <v>7.44</v>
      </c>
      <c r="H1147" s="8">
        <v>-0.2838926174496655</v>
      </c>
      <c r="I1147" s="8">
        <v>-5.159090909090907</v>
      </c>
      <c r="J1147" s="8">
        <v>-0.6000000000000001</v>
      </c>
      <c r="K1147" s="8">
        <v>10.75827814569536</v>
      </c>
      <c r="L1147" s="8">
        <v>9.512222222222224</v>
      </c>
      <c r="M1147" s="8">
        <v>8.04</v>
      </c>
      <c r="N1147" s="8">
        <v>64.6812080536913</v>
      </c>
      <c r="O1147" s="8">
        <v>59.32272727272725</v>
      </c>
      <c r="P1147" s="8">
        <v>70.5</v>
      </c>
      <c r="Q1147" s="8">
        <v>1.2651006711409396</v>
      </c>
      <c r="R1147" s="8">
        <v>0.9488636363636364</v>
      </c>
      <c r="S1147" s="8">
        <v>1.05</v>
      </c>
      <c r="T1147" s="8">
        <v>9.69127516778524</v>
      </c>
      <c r="U1147" s="8">
        <v>8.422727272727272</v>
      </c>
      <c r="V1147" s="8">
        <v>7.88</v>
      </c>
      <c r="W1147" s="8">
        <v>158.41059602649005</v>
      </c>
      <c r="X1147" s="8">
        <v>148.25555555555556</v>
      </c>
      <c r="Y1147" s="8">
        <v>195.7</v>
      </c>
      <c r="Z1147" s="8">
        <v>1.96</v>
      </c>
      <c r="AA1147" s="8">
        <v>16.0</v>
      </c>
      <c r="AB1147" s="8">
        <v>10.0</v>
      </c>
      <c r="AC1147" s="8">
        <v>4.0</v>
      </c>
      <c r="AD1147" s="8">
        <v>15.0</v>
      </c>
      <c r="AE1147" s="8">
        <v>0.0</v>
      </c>
      <c r="AF1147" s="8">
        <v>0.0</v>
      </c>
      <c r="AG1147" s="8">
        <v>41.0</v>
      </c>
      <c r="AH1147" s="8">
        <v>35921.35602205186</v>
      </c>
      <c r="AI1147" s="8">
        <v>76310.0</v>
      </c>
      <c r="AJ1147" s="8">
        <f t="shared" si="35"/>
        <v>150319736</v>
      </c>
      <c r="AK1147" s="9">
        <v>1.549688E8</v>
      </c>
    </row>
    <row r="1148" ht="16.5" customHeight="1">
      <c r="A1148" s="4">
        <v>44978.0</v>
      </c>
      <c r="B1148" s="5">
        <v>4.795302013422813</v>
      </c>
      <c r="C1148" s="5">
        <v>-0.5250000000000001</v>
      </c>
      <c r="D1148" s="5">
        <v>2.74</v>
      </c>
      <c r="E1148" s="5">
        <v>10.484563758389264</v>
      </c>
      <c r="F1148" s="5">
        <v>4.444318181818182</v>
      </c>
      <c r="G1148" s="5">
        <v>7.19</v>
      </c>
      <c r="H1148" s="5">
        <v>-0.36241610738255164</v>
      </c>
      <c r="I1148" s="5">
        <v>-5.259090909090908</v>
      </c>
      <c r="J1148" s="5">
        <v>-0.93</v>
      </c>
      <c r="K1148" s="5">
        <v>10.703311258278143</v>
      </c>
      <c r="L1148" s="5">
        <v>9.48777777777778</v>
      </c>
      <c r="M1148" s="5">
        <v>8.12</v>
      </c>
      <c r="N1148" s="5">
        <v>64.42550335570472</v>
      </c>
      <c r="O1148" s="5">
        <v>58.89204545454543</v>
      </c>
      <c r="P1148" s="5">
        <v>65.64000000000001</v>
      </c>
      <c r="Q1148" s="5">
        <v>1.2651006711409396</v>
      </c>
      <c r="R1148" s="5">
        <v>0.9147727272727273</v>
      </c>
      <c r="S1148" s="5">
        <v>0.05</v>
      </c>
      <c r="T1148" s="5">
        <v>9.685906040268462</v>
      </c>
      <c r="U1148" s="5">
        <v>8.559090909090909</v>
      </c>
      <c r="V1148" s="5">
        <v>8.91</v>
      </c>
      <c r="W1148" s="5">
        <v>158.12582781456953</v>
      </c>
      <c r="X1148" s="5">
        <v>142.6</v>
      </c>
      <c r="Y1148" s="5">
        <v>52.7</v>
      </c>
      <c r="Z1148" s="5">
        <v>1.81</v>
      </c>
      <c r="AA1148" s="5">
        <v>10.0</v>
      </c>
      <c r="AB1148" s="5">
        <v>6.0</v>
      </c>
      <c r="AC1148" s="5">
        <v>3.0</v>
      </c>
      <c r="AD1148" s="5">
        <v>12.0</v>
      </c>
      <c r="AE1148" s="5">
        <v>0.0</v>
      </c>
      <c r="AF1148" s="5">
        <v>0.0</v>
      </c>
      <c r="AG1148" s="5">
        <v>28.0</v>
      </c>
      <c r="AH1148" s="5">
        <v>35649.66201424933</v>
      </c>
      <c r="AI1148" s="5">
        <v>49182.0</v>
      </c>
      <c r="AJ1148" s="5">
        <f t="shared" si="35"/>
        <v>96734317</v>
      </c>
      <c r="AK1148" s="6">
        <v>9.97261E7</v>
      </c>
    </row>
    <row r="1149" ht="16.5" customHeight="1">
      <c r="A1149" s="7">
        <v>44979.0</v>
      </c>
      <c r="B1149" s="8">
        <v>4.6630872483221415</v>
      </c>
      <c r="C1149" s="8">
        <v>-0.6715909090909093</v>
      </c>
      <c r="D1149" s="8">
        <v>2.46</v>
      </c>
      <c r="E1149" s="8">
        <v>10.338255033557047</v>
      </c>
      <c r="F1149" s="8">
        <v>4.320454545454544</v>
      </c>
      <c r="G1149" s="8">
        <v>6.890000000000001</v>
      </c>
      <c r="H1149" s="8">
        <v>-0.5033557046979885</v>
      </c>
      <c r="I1149" s="8">
        <v>-5.40681818181818</v>
      </c>
      <c r="J1149" s="8">
        <v>-1.3399999999999999</v>
      </c>
      <c r="K1149" s="8">
        <v>10.69801324503311</v>
      </c>
      <c r="L1149" s="8">
        <v>9.511111111111113</v>
      </c>
      <c r="M1149" s="8">
        <v>8.23</v>
      </c>
      <c r="N1149" s="8">
        <v>64.24362416107384</v>
      </c>
      <c r="O1149" s="8">
        <v>58.49886363636361</v>
      </c>
      <c r="P1149" s="8">
        <v>61.779999999999994</v>
      </c>
      <c r="Q1149" s="8">
        <v>1.2651006711409396</v>
      </c>
      <c r="R1149" s="8">
        <v>0.8579545454545454</v>
      </c>
      <c r="S1149" s="8">
        <v>0.05</v>
      </c>
      <c r="T1149" s="8">
        <v>9.69597315436242</v>
      </c>
      <c r="U1149" s="8">
        <v>8.648863636363636</v>
      </c>
      <c r="V1149" s="8">
        <v>9.450000000000001</v>
      </c>
      <c r="W1149" s="8">
        <v>157.8543046357616</v>
      </c>
      <c r="X1149" s="8">
        <v>131.9</v>
      </c>
      <c r="Y1149" s="8">
        <v>21.4</v>
      </c>
      <c r="Z1149" s="8">
        <v>1.77</v>
      </c>
      <c r="AA1149" s="8">
        <v>11.0</v>
      </c>
      <c r="AB1149" s="8">
        <v>6.0</v>
      </c>
      <c r="AC1149" s="8">
        <v>2.0</v>
      </c>
      <c r="AD1149" s="8">
        <v>10.0</v>
      </c>
      <c r="AE1149" s="8">
        <v>0.0</v>
      </c>
      <c r="AF1149" s="8">
        <v>0.0</v>
      </c>
      <c r="AG1149" s="8">
        <v>27.0</v>
      </c>
      <c r="AH1149" s="8">
        <v>36842.77875048109</v>
      </c>
      <c r="AI1149" s="8">
        <v>52255.0</v>
      </c>
      <c r="AJ1149" s="8">
        <f t="shared" si="35"/>
        <v>107687363</v>
      </c>
      <c r="AK1149" s="9">
        <v>1.110179E8</v>
      </c>
    </row>
    <row r="1150" ht="16.5" customHeight="1">
      <c r="A1150" s="4">
        <v>44980.0</v>
      </c>
      <c r="B1150" s="5">
        <v>4.55838926174496</v>
      </c>
      <c r="C1150" s="5">
        <v>-0.6460674157303373</v>
      </c>
      <c r="D1150" s="5">
        <v>2.4200000000000004</v>
      </c>
      <c r="E1150" s="5">
        <v>10.246979865771811</v>
      </c>
      <c r="F1150" s="5">
        <v>4.374157303370786</v>
      </c>
      <c r="G1150" s="5">
        <v>6.910000000000001</v>
      </c>
      <c r="H1150" s="5">
        <v>-0.6369127516778544</v>
      </c>
      <c r="I1150" s="5">
        <v>-5.419101123595504</v>
      </c>
      <c r="J1150" s="5">
        <v>-1.6</v>
      </c>
      <c r="K1150" s="5">
        <v>10.739735099337747</v>
      </c>
      <c r="L1150" s="5">
        <v>9.684444444444447</v>
      </c>
      <c r="M1150" s="5">
        <v>8.51</v>
      </c>
      <c r="N1150" s="5">
        <v>64.24630872483222</v>
      </c>
      <c r="O1150" s="5">
        <v>58.502247191011215</v>
      </c>
      <c r="P1150" s="5">
        <v>60.31999999999999</v>
      </c>
      <c r="Q1150" s="5">
        <v>1.2651006711409396</v>
      </c>
      <c r="R1150" s="5">
        <v>0.848314606741573</v>
      </c>
      <c r="S1150" s="5">
        <v>0.05</v>
      </c>
      <c r="T1150" s="5">
        <v>9.672483221476513</v>
      </c>
      <c r="U1150" s="5">
        <v>8.723595505617975</v>
      </c>
      <c r="V1150" s="5">
        <v>10.23</v>
      </c>
      <c r="W1150" s="5">
        <v>157.8543046357616</v>
      </c>
      <c r="X1150" s="5">
        <v>131.9</v>
      </c>
      <c r="Y1150" s="5">
        <v>17.5</v>
      </c>
      <c r="Z1150" s="5">
        <v>1.79</v>
      </c>
      <c r="AA1150" s="5">
        <v>13.0</v>
      </c>
      <c r="AB1150" s="5">
        <v>6.0</v>
      </c>
      <c r="AC1150" s="5">
        <v>3.0</v>
      </c>
      <c r="AD1150" s="5">
        <v>13.0</v>
      </c>
      <c r="AE1150" s="5">
        <v>0.0</v>
      </c>
      <c r="AF1150" s="5">
        <v>0.0</v>
      </c>
      <c r="AG1150" s="5">
        <v>34.0</v>
      </c>
      <c r="AH1150" s="5">
        <v>36740.85078278163</v>
      </c>
      <c r="AI1150" s="5">
        <v>68100.0</v>
      </c>
      <c r="AJ1150" s="5">
        <f t="shared" si="35"/>
        <v>135489309</v>
      </c>
      <c r="AK1150" s="6">
        <v>1.396797E8</v>
      </c>
    </row>
    <row r="1151" ht="16.5" customHeight="1">
      <c r="A1151" s="7">
        <v>44981.0</v>
      </c>
      <c r="B1151" s="8">
        <v>4.480536912751672</v>
      </c>
      <c r="C1151" s="8">
        <v>-0.6606741573033709</v>
      </c>
      <c r="D1151" s="8">
        <v>2.46</v>
      </c>
      <c r="E1151" s="8">
        <v>10.171140939597315</v>
      </c>
      <c r="F1151" s="8">
        <v>4.342696629213483</v>
      </c>
      <c r="G1151" s="8">
        <v>7.300000000000002</v>
      </c>
      <c r="H1151" s="8">
        <v>-0.7221476510067127</v>
      </c>
      <c r="I1151" s="8">
        <v>-5.42696629213483</v>
      </c>
      <c r="J1151" s="8">
        <v>-1.85</v>
      </c>
      <c r="K1151" s="8">
        <v>10.749006622516553</v>
      </c>
      <c r="L1151" s="8">
        <v>9.661111111111113</v>
      </c>
      <c r="M1151" s="8">
        <v>9.15</v>
      </c>
      <c r="N1151" s="8">
        <v>64.03221476510068</v>
      </c>
      <c r="O1151" s="8">
        <v>58.13370786516852</v>
      </c>
      <c r="P1151" s="8">
        <v>57.290000000000006</v>
      </c>
      <c r="Q1151" s="8">
        <v>1.2651006711409396</v>
      </c>
      <c r="R1151" s="8">
        <v>0.848314606741573</v>
      </c>
      <c r="S1151" s="8">
        <v>0.05</v>
      </c>
      <c r="T1151" s="8">
        <v>9.697986577181213</v>
      </c>
      <c r="U1151" s="8">
        <v>8.787640449438202</v>
      </c>
      <c r="V1151" s="8">
        <v>11.330000000000002</v>
      </c>
      <c r="W1151" s="8">
        <v>157.841059602649</v>
      </c>
      <c r="X1151" s="8">
        <v>131.9</v>
      </c>
      <c r="Y1151" s="8">
        <v>17.5</v>
      </c>
      <c r="Z1151" s="8">
        <v>2.06</v>
      </c>
      <c r="AA1151" s="8">
        <v>9.0</v>
      </c>
      <c r="AB1151" s="8">
        <v>3.0</v>
      </c>
      <c r="AC1151" s="8">
        <v>2.0</v>
      </c>
      <c r="AD1151" s="8">
        <v>9.0</v>
      </c>
      <c r="AE1151" s="8">
        <v>0.0</v>
      </c>
      <c r="AF1151" s="8">
        <v>0.0</v>
      </c>
      <c r="AG1151" s="8">
        <v>21.0</v>
      </c>
      <c r="AH1151" s="8">
        <v>34493.06482989067</v>
      </c>
      <c r="AI1151" s="8">
        <v>42770.0</v>
      </c>
      <c r="AJ1151" s="8">
        <f t="shared" si="35"/>
        <v>85940545</v>
      </c>
      <c r="AK1151" s="9">
        <v>8.85985E7</v>
      </c>
    </row>
    <row r="1152" ht="16.5" customHeight="1">
      <c r="A1152" s="4">
        <v>44982.0</v>
      </c>
      <c r="B1152" s="5">
        <v>4.396644295302008</v>
      </c>
      <c r="C1152" s="5">
        <v>-0.6011111111111112</v>
      </c>
      <c r="D1152" s="5">
        <v>2.67</v>
      </c>
      <c r="E1152" s="5">
        <v>10.070469798657719</v>
      </c>
      <c r="F1152" s="5">
        <v>4.3966666666666665</v>
      </c>
      <c r="G1152" s="5">
        <v>7.490000000000002</v>
      </c>
      <c r="H1152" s="5">
        <v>-0.8053691275167798</v>
      </c>
      <c r="I1152" s="5">
        <v>-5.369999999999999</v>
      </c>
      <c r="J1152" s="5">
        <v>-1.8</v>
      </c>
      <c r="K1152" s="5">
        <v>10.731788079470197</v>
      </c>
      <c r="L1152" s="5">
        <v>9.766666666666667</v>
      </c>
      <c r="M1152" s="5">
        <v>9.290000000000001</v>
      </c>
      <c r="N1152" s="5">
        <v>63.79328859060403</v>
      </c>
      <c r="O1152" s="5">
        <v>57.979999999999976</v>
      </c>
      <c r="P1152" s="5">
        <v>54.42999999999999</v>
      </c>
      <c r="Q1152" s="5">
        <v>1.2651006711409396</v>
      </c>
      <c r="R1152" s="5">
        <v>0.8388888888888889</v>
      </c>
      <c r="S1152" s="5">
        <v>0.0</v>
      </c>
      <c r="T1152" s="5">
        <v>9.714765100671146</v>
      </c>
      <c r="U1152" s="5">
        <v>8.844444444444443</v>
      </c>
      <c r="V1152" s="5">
        <v>11.790000000000001</v>
      </c>
      <c r="W1152" s="5">
        <v>157.841059602649</v>
      </c>
      <c r="X1152" s="5">
        <v>131.9</v>
      </c>
      <c r="Y1152" s="5">
        <v>7.5</v>
      </c>
      <c r="Z1152" s="5">
        <v>1.9</v>
      </c>
      <c r="AA1152" s="5">
        <v>5.0</v>
      </c>
      <c r="AB1152" s="5">
        <v>4.0</v>
      </c>
      <c r="AC1152" s="5">
        <v>2.0</v>
      </c>
      <c r="AD1152" s="5">
        <v>8.0</v>
      </c>
      <c r="AE1152" s="5">
        <v>0.0</v>
      </c>
      <c r="AF1152" s="5">
        <v>0.0</v>
      </c>
      <c r="AG1152" s="5">
        <v>18.0</v>
      </c>
      <c r="AH1152" s="5">
        <v>30534.99996574938</v>
      </c>
      <c r="AI1152" s="5">
        <v>20690.0</v>
      </c>
      <c r="AJ1152" s="5">
        <f t="shared" si="35"/>
        <v>35644687</v>
      </c>
      <c r="AK1152" s="6">
        <v>3.67471E7</v>
      </c>
    </row>
    <row r="1153" ht="16.5" customHeight="1">
      <c r="A1153" s="7">
        <v>44983.0</v>
      </c>
      <c r="B1153" s="8">
        <v>4.281879194630868</v>
      </c>
      <c r="C1153" s="8">
        <v>-0.6333333333333337</v>
      </c>
      <c r="D1153" s="8">
        <v>2.68</v>
      </c>
      <c r="E1153" s="8">
        <v>9.938255033557049</v>
      </c>
      <c r="F1153" s="8">
        <v>4.326666666666666</v>
      </c>
      <c r="G1153" s="8">
        <v>7.650000000000001</v>
      </c>
      <c r="H1153" s="8">
        <v>-0.9140939597315453</v>
      </c>
      <c r="I1153" s="8">
        <v>-5.387777777777776</v>
      </c>
      <c r="J1153" s="8">
        <v>-1.97</v>
      </c>
      <c r="K1153" s="8">
        <v>10.708609271523176</v>
      </c>
      <c r="L1153" s="8">
        <v>9.714444444444446</v>
      </c>
      <c r="M1153" s="8">
        <v>9.62</v>
      </c>
      <c r="N1153" s="8">
        <v>63.5986577181208</v>
      </c>
      <c r="O1153" s="8">
        <v>57.928888888888864</v>
      </c>
      <c r="P1153" s="8">
        <v>52.17</v>
      </c>
      <c r="Q1153" s="8">
        <v>1.2651006711409396</v>
      </c>
      <c r="R1153" s="8">
        <v>0.8388888888888889</v>
      </c>
      <c r="S1153" s="8">
        <v>0.0</v>
      </c>
      <c r="T1153" s="8">
        <v>9.705369127516782</v>
      </c>
      <c r="U1153" s="8">
        <v>8.908888888888887</v>
      </c>
      <c r="V1153" s="8">
        <v>12.489999999999998</v>
      </c>
      <c r="W1153" s="8">
        <v>157.05960264900662</v>
      </c>
      <c r="X1153" s="8">
        <v>131.9</v>
      </c>
      <c r="Y1153" s="8">
        <v>0.0</v>
      </c>
      <c r="Z1153" s="8">
        <v>0.0</v>
      </c>
      <c r="AA1153" s="8"/>
      <c r="AB1153" s="8"/>
      <c r="AC1153" s="8"/>
      <c r="AD1153" s="8"/>
      <c r="AE1153" s="8"/>
      <c r="AF1153" s="8"/>
      <c r="AG1153" s="8"/>
      <c r="AH1153" s="8">
        <v>0.0</v>
      </c>
      <c r="AI1153" s="8">
        <v>0.0</v>
      </c>
      <c r="AJ1153" s="8">
        <f t="shared" si="35"/>
        <v>0</v>
      </c>
      <c r="AK1153" s="9">
        <v>0.0</v>
      </c>
    </row>
    <row r="1154" ht="16.5" customHeight="1">
      <c r="A1154" s="4">
        <v>44984.0</v>
      </c>
      <c r="B1154" s="5">
        <v>4.1711409395973105</v>
      </c>
      <c r="C1154" s="5">
        <v>-0.7133333333333337</v>
      </c>
      <c r="D1154" s="5">
        <v>2.63</v>
      </c>
      <c r="E1154" s="5">
        <v>9.833557046979868</v>
      </c>
      <c r="F1154" s="5">
        <v>4.285555555555556</v>
      </c>
      <c r="G1154" s="5">
        <v>8.02</v>
      </c>
      <c r="H1154" s="5">
        <v>-1.0342281879194644</v>
      </c>
      <c r="I1154" s="5">
        <v>-5.468888888888888</v>
      </c>
      <c r="J1154" s="5">
        <v>-2.4799999999999995</v>
      </c>
      <c r="K1154" s="5">
        <v>10.723841059602648</v>
      </c>
      <c r="L1154" s="5">
        <v>9.754444444444447</v>
      </c>
      <c r="M1154" s="5">
        <v>10.5</v>
      </c>
      <c r="N1154" s="5">
        <v>63.34630872483222</v>
      </c>
      <c r="O1154" s="5">
        <v>57.585555555555544</v>
      </c>
      <c r="P1154" s="5">
        <v>49.470000000000006</v>
      </c>
      <c r="Q1154" s="5">
        <v>1.2651006711409396</v>
      </c>
      <c r="R1154" s="5">
        <v>0.7666666666666667</v>
      </c>
      <c r="S1154" s="5">
        <v>0.0</v>
      </c>
      <c r="T1154" s="5">
        <v>9.727516778523496</v>
      </c>
      <c r="U1154" s="5">
        <v>9.05222222222222</v>
      </c>
      <c r="V1154" s="5">
        <v>13.379999999999999</v>
      </c>
      <c r="W1154" s="5">
        <v>154.1456953642384</v>
      </c>
      <c r="X1154" s="5">
        <v>125.05555555555556</v>
      </c>
      <c r="Y1154" s="5">
        <v>0.0</v>
      </c>
      <c r="Z1154" s="5">
        <v>2.09</v>
      </c>
      <c r="AA1154" s="5">
        <v>16.0</v>
      </c>
      <c r="AB1154" s="5">
        <v>9.0</v>
      </c>
      <c r="AC1154" s="5">
        <v>3.0</v>
      </c>
      <c r="AD1154" s="5">
        <v>12.0</v>
      </c>
      <c r="AE1154" s="5">
        <v>0.0</v>
      </c>
      <c r="AF1154" s="5">
        <v>0.0</v>
      </c>
      <c r="AG1154" s="5">
        <v>35.0</v>
      </c>
      <c r="AH1154" s="5">
        <v>33773.39448263119</v>
      </c>
      <c r="AI1154" s="5">
        <v>68732.0</v>
      </c>
      <c r="AJ1154" s="5">
        <f t="shared" si="35"/>
        <v>137366550</v>
      </c>
      <c r="AK1154" s="6">
        <v>1.41615E8</v>
      </c>
    </row>
    <row r="1155" ht="16.5" customHeight="1">
      <c r="A1155" s="7">
        <v>44985.0</v>
      </c>
      <c r="B1155" s="8">
        <v>4.07852348993288</v>
      </c>
      <c r="C1155" s="8">
        <v>-0.7966666666666669</v>
      </c>
      <c r="D1155" s="8">
        <v>2.7199999999999998</v>
      </c>
      <c r="E1155" s="8">
        <v>9.7503355704698</v>
      </c>
      <c r="F1155" s="8">
        <v>4.263333333333334</v>
      </c>
      <c r="G1155" s="8">
        <v>8.489999999999998</v>
      </c>
      <c r="H1155" s="8">
        <v>-1.1335570469798673</v>
      </c>
      <c r="I1155" s="8">
        <v>-5.555555555555555</v>
      </c>
      <c r="J1155" s="8">
        <v>-2.7199999999999998</v>
      </c>
      <c r="K1155" s="8">
        <v>10.739735099337747</v>
      </c>
      <c r="L1155" s="8">
        <v>9.818888888888889</v>
      </c>
      <c r="M1155" s="8">
        <v>11.209999999999999</v>
      </c>
      <c r="N1155" s="8">
        <v>63.07516778523489</v>
      </c>
      <c r="O1155" s="8">
        <v>57.348888888888865</v>
      </c>
      <c r="P1155" s="8">
        <v>47.63</v>
      </c>
      <c r="Q1155" s="8">
        <v>1.2651006711409396</v>
      </c>
      <c r="R1155" s="8">
        <v>0.6111111111111112</v>
      </c>
      <c r="S1155" s="8">
        <v>0.0</v>
      </c>
      <c r="T1155" s="8">
        <v>9.718120805369134</v>
      </c>
      <c r="U1155" s="8">
        <v>9.208888888888886</v>
      </c>
      <c r="V1155" s="8">
        <v>13.760000000000002</v>
      </c>
      <c r="W1155" s="8">
        <v>152.0794701986755</v>
      </c>
      <c r="X1155" s="8">
        <v>117.27777777777777</v>
      </c>
      <c r="Y1155" s="8">
        <v>0.0</v>
      </c>
      <c r="Z1155" s="8">
        <v>2.21</v>
      </c>
      <c r="AA1155" s="8">
        <v>12.0</v>
      </c>
      <c r="AB1155" s="8">
        <v>4.0</v>
      </c>
      <c r="AC1155" s="8">
        <v>2.0</v>
      </c>
      <c r="AD1155" s="8">
        <v>9.0</v>
      </c>
      <c r="AE1155" s="8">
        <v>0.0</v>
      </c>
      <c r="AF1155" s="8">
        <v>0.0</v>
      </c>
      <c r="AG1155" s="8">
        <v>24.0</v>
      </c>
      <c r="AH1155" s="8">
        <v>38749.94268106099</v>
      </c>
      <c r="AI1155" s="8">
        <v>73530.0</v>
      </c>
      <c r="AJ1155" s="8">
        <f t="shared" si="35"/>
        <v>165970492</v>
      </c>
      <c r="AK1155" s="9">
        <v>1.711036E8</v>
      </c>
    </row>
    <row r="1156" ht="16.5" customHeight="1">
      <c r="A1156" s="4">
        <v>44986.0</v>
      </c>
      <c r="B1156" s="5">
        <v>3.9986577181208003</v>
      </c>
      <c r="C1156" s="5">
        <v>-0.6944444444444446</v>
      </c>
      <c r="D1156" s="5">
        <v>2.84</v>
      </c>
      <c r="E1156" s="5">
        <v>9.662416107382553</v>
      </c>
      <c r="F1156" s="5">
        <v>4.386666666666666</v>
      </c>
      <c r="G1156" s="5">
        <v>9.120000000000001</v>
      </c>
      <c r="H1156" s="5">
        <v>-1.2281879194630894</v>
      </c>
      <c r="I1156" s="5">
        <v>-5.515555555555554</v>
      </c>
      <c r="J1156" s="5">
        <v>-3.2700000000000005</v>
      </c>
      <c r="K1156" s="5">
        <v>10.746357615894038</v>
      </c>
      <c r="L1156" s="5">
        <v>9.902222222222225</v>
      </c>
      <c r="M1156" s="5">
        <v>12.39</v>
      </c>
      <c r="N1156" s="5">
        <v>62.847651006711395</v>
      </c>
      <c r="O1156" s="5">
        <v>57.38777777777774</v>
      </c>
      <c r="P1156" s="5">
        <v>45.309999999999995</v>
      </c>
      <c r="Q1156" s="5">
        <v>1.2651006711409396</v>
      </c>
      <c r="R1156" s="5">
        <v>0.6111111111111112</v>
      </c>
      <c r="S1156" s="5">
        <v>0.0</v>
      </c>
      <c r="T1156" s="5">
        <v>9.714765100671148</v>
      </c>
      <c r="U1156" s="5">
        <v>9.285555555555552</v>
      </c>
      <c r="V1156" s="5">
        <v>15.15</v>
      </c>
      <c r="W1156" s="5">
        <v>148.34437086092714</v>
      </c>
      <c r="X1156" s="5">
        <v>117.27777777777777</v>
      </c>
      <c r="Y1156" s="5">
        <v>0.0</v>
      </c>
      <c r="Z1156" s="5">
        <v>2.45</v>
      </c>
      <c r="AA1156" s="5">
        <v>13.0</v>
      </c>
      <c r="AB1156" s="5">
        <v>5.0</v>
      </c>
      <c r="AC1156" s="5">
        <v>3.0</v>
      </c>
      <c r="AD1156" s="5">
        <v>9.0</v>
      </c>
      <c r="AE1156" s="5">
        <v>0.0</v>
      </c>
      <c r="AF1156" s="5">
        <v>0.0</v>
      </c>
      <c r="AG1156" s="5">
        <v>28.0</v>
      </c>
      <c r="AH1156" s="5">
        <v>42616.63573317355</v>
      </c>
      <c r="AI1156" s="5">
        <v>42370.0</v>
      </c>
      <c r="AJ1156" s="5">
        <f t="shared" ref="AJ1156:AJ1186" si="36">AK1156*0.971</f>
        <v>99468074.8</v>
      </c>
      <c r="AK1156" s="6">
        <v>1.024388E8</v>
      </c>
    </row>
    <row r="1157" ht="16.5" customHeight="1">
      <c r="A1157" s="7">
        <v>44987.0</v>
      </c>
      <c r="B1157" s="8">
        <v>3.9255033557046923</v>
      </c>
      <c r="C1157" s="8">
        <v>-0.5755555555555559</v>
      </c>
      <c r="D1157" s="8">
        <v>3.05</v>
      </c>
      <c r="E1157" s="8">
        <v>9.551677852348995</v>
      </c>
      <c r="F1157" s="8">
        <v>4.51</v>
      </c>
      <c r="G1157" s="8">
        <v>9.540000000000003</v>
      </c>
      <c r="H1157" s="8">
        <v>-1.2671140939597332</v>
      </c>
      <c r="I1157" s="8">
        <v>-5.40111111111111</v>
      </c>
      <c r="J1157" s="8">
        <v>-3.0500000000000007</v>
      </c>
      <c r="K1157" s="8">
        <v>10.675496688741719</v>
      </c>
      <c r="L1157" s="8">
        <v>9.911111111111113</v>
      </c>
      <c r="M1157" s="8">
        <v>12.59</v>
      </c>
      <c r="N1157" s="8">
        <v>62.796644295301995</v>
      </c>
      <c r="O1157" s="8">
        <v>57.59444444444441</v>
      </c>
      <c r="P1157" s="8">
        <v>45.879999999999995</v>
      </c>
      <c r="Q1157" s="8">
        <v>1.2651006711409396</v>
      </c>
      <c r="R1157" s="8">
        <v>0.6111111111111112</v>
      </c>
      <c r="S1157" s="8">
        <v>0.0</v>
      </c>
      <c r="T1157" s="8">
        <v>9.667114093959738</v>
      </c>
      <c r="U1157" s="8">
        <v>9.255555555555553</v>
      </c>
      <c r="V1157" s="8">
        <v>14.830000000000002</v>
      </c>
      <c r="W1157" s="8">
        <v>147.9337748344371</v>
      </c>
      <c r="X1157" s="8">
        <v>117.27777777777777</v>
      </c>
      <c r="Y1157" s="8">
        <v>0.0</v>
      </c>
      <c r="Z1157" s="8">
        <v>2.63</v>
      </c>
      <c r="AA1157" s="8">
        <v>13.0</v>
      </c>
      <c r="AB1157" s="8">
        <v>9.0</v>
      </c>
      <c r="AC1157" s="8">
        <v>1.0</v>
      </c>
      <c r="AD1157" s="8">
        <v>3.0</v>
      </c>
      <c r="AE1157" s="8">
        <v>0.0</v>
      </c>
      <c r="AF1157" s="8">
        <v>0.0</v>
      </c>
      <c r="AG1157" s="8">
        <v>22.0</v>
      </c>
      <c r="AH1157" s="8">
        <v>29535.918523141</v>
      </c>
      <c r="AI1157" s="8">
        <v>38850.0</v>
      </c>
      <c r="AJ1157" s="8">
        <f t="shared" si="36"/>
        <v>86402298.8</v>
      </c>
      <c r="AK1157" s="9">
        <v>8.89828E7</v>
      </c>
    </row>
    <row r="1158" ht="16.5" customHeight="1">
      <c r="A1158" s="4">
        <v>44988.0</v>
      </c>
      <c r="B1158" s="5">
        <v>3.8228187919463066</v>
      </c>
      <c r="C1158" s="5">
        <v>-0.5188888888888893</v>
      </c>
      <c r="D1158" s="5">
        <v>3.2199999999999998</v>
      </c>
      <c r="E1158" s="5">
        <v>9.430872483221478</v>
      </c>
      <c r="F1158" s="5">
        <v>4.549999999999999</v>
      </c>
      <c r="G1158" s="5">
        <v>9.740000000000002</v>
      </c>
      <c r="H1158" s="5">
        <v>-1.3543624161073837</v>
      </c>
      <c r="I1158" s="5">
        <v>-5.322222222222222</v>
      </c>
      <c r="J1158" s="5">
        <v>-2.9200000000000004</v>
      </c>
      <c r="K1158" s="5">
        <v>10.642384105960263</v>
      </c>
      <c r="L1158" s="5">
        <v>9.872222222222222</v>
      </c>
      <c r="M1158" s="5">
        <v>12.660000000000002</v>
      </c>
      <c r="N1158" s="5">
        <v>62.45906040268455</v>
      </c>
      <c r="O1158" s="5">
        <v>57.324444444444424</v>
      </c>
      <c r="P1158" s="5">
        <v>45.16</v>
      </c>
      <c r="Q1158" s="5">
        <v>1.238255033557047</v>
      </c>
      <c r="R1158" s="5">
        <v>0.6111111111111112</v>
      </c>
      <c r="S1158" s="5">
        <v>0.0</v>
      </c>
      <c r="T1158" s="5">
        <v>9.742953020134234</v>
      </c>
      <c r="U1158" s="5">
        <v>9.327777777777776</v>
      </c>
      <c r="V1158" s="5">
        <v>14.959999999999997</v>
      </c>
      <c r="W1158" s="5">
        <v>145.58940397350995</v>
      </c>
      <c r="X1158" s="5">
        <v>117.27777777777777</v>
      </c>
      <c r="Y1158" s="5">
        <v>0.0</v>
      </c>
      <c r="Z1158" s="5">
        <v>2.06</v>
      </c>
      <c r="AA1158" s="5">
        <v>14.0</v>
      </c>
      <c r="AB1158" s="5">
        <v>6.0</v>
      </c>
      <c r="AC1158" s="5">
        <v>4.0</v>
      </c>
      <c r="AD1158" s="5">
        <v>16.0</v>
      </c>
      <c r="AE1158" s="5">
        <v>0.0</v>
      </c>
      <c r="AF1158" s="5">
        <v>0.0</v>
      </c>
      <c r="AG1158" s="5">
        <v>38.0</v>
      </c>
      <c r="AH1158" s="5">
        <v>36429.74708650121</v>
      </c>
      <c r="AI1158" s="5">
        <v>57440.0</v>
      </c>
      <c r="AJ1158" s="5">
        <f t="shared" si="36"/>
        <v>122656234.5</v>
      </c>
      <c r="AK1158" s="6">
        <v>1.263195E8</v>
      </c>
    </row>
    <row r="1159" ht="16.5" customHeight="1">
      <c r="A1159" s="7">
        <v>44989.0</v>
      </c>
      <c r="B1159" s="8">
        <v>3.7255033557046953</v>
      </c>
      <c r="C1159" s="8">
        <v>-0.4666666666666671</v>
      </c>
      <c r="D1159" s="8">
        <v>3.8699999999999997</v>
      </c>
      <c r="E1159" s="8">
        <v>9.3503355704698</v>
      </c>
      <c r="F1159" s="8">
        <v>4.616666666666666</v>
      </c>
      <c r="G1159" s="8">
        <v>10.390000000000002</v>
      </c>
      <c r="H1159" s="8">
        <v>-1.4959731543624173</v>
      </c>
      <c r="I1159" s="8">
        <v>-5.305555555555555</v>
      </c>
      <c r="J1159" s="8">
        <v>-2.5300000000000002</v>
      </c>
      <c r="K1159" s="8">
        <v>10.702649006622515</v>
      </c>
      <c r="L1159" s="8">
        <v>9.922222222222222</v>
      </c>
      <c r="M1159" s="8">
        <v>12.920000000000002</v>
      </c>
      <c r="N1159" s="8">
        <v>62.08120805369126</v>
      </c>
      <c r="O1159" s="8">
        <v>56.97777777777776</v>
      </c>
      <c r="P1159" s="8">
        <v>44.71999999999999</v>
      </c>
      <c r="Q1159" s="8">
        <v>1.191275167785235</v>
      </c>
      <c r="R1159" s="8">
        <v>0.6111111111111112</v>
      </c>
      <c r="S1159" s="8">
        <v>0.0</v>
      </c>
      <c r="T1159" s="8">
        <v>9.833557046979873</v>
      </c>
      <c r="U1159" s="8">
        <v>9.468888888888888</v>
      </c>
      <c r="V1159" s="8">
        <v>15.030000000000001</v>
      </c>
      <c r="W1159" s="8">
        <v>136.11920529801324</v>
      </c>
      <c r="X1159" s="8">
        <v>117.27777777777777</v>
      </c>
      <c r="Y1159" s="8">
        <v>0.0</v>
      </c>
      <c r="Z1159" s="8">
        <v>1.98</v>
      </c>
      <c r="AA1159" s="8">
        <v>5.0</v>
      </c>
      <c r="AB1159" s="8">
        <v>4.0</v>
      </c>
      <c r="AC1159" s="8">
        <v>2.0</v>
      </c>
      <c r="AD1159" s="8">
        <v>8.0</v>
      </c>
      <c r="AE1159" s="8">
        <v>0.0</v>
      </c>
      <c r="AF1159" s="8">
        <v>0.0</v>
      </c>
      <c r="AG1159" s="8">
        <v>16.0</v>
      </c>
      <c r="AH1159" s="8">
        <v>35686.35338655987</v>
      </c>
      <c r="AI1159" s="8">
        <v>27690.0</v>
      </c>
      <c r="AJ1159" s="8">
        <f t="shared" si="36"/>
        <v>54432026.7</v>
      </c>
      <c r="AK1159" s="9">
        <v>5.60577E7</v>
      </c>
    </row>
    <row r="1160" ht="16.5" customHeight="1">
      <c r="A1160" s="4">
        <v>44990.0</v>
      </c>
      <c r="B1160" s="5">
        <v>3.637583892617448</v>
      </c>
      <c r="C1160" s="5">
        <v>-0.4022222222222226</v>
      </c>
      <c r="D1160" s="5">
        <v>4.36</v>
      </c>
      <c r="E1160" s="5">
        <v>9.285906040268456</v>
      </c>
      <c r="F1160" s="5">
        <v>4.737777777777777</v>
      </c>
      <c r="G1160" s="5">
        <v>10.950000000000001</v>
      </c>
      <c r="H1160" s="5">
        <v>-1.5912751677852357</v>
      </c>
      <c r="I1160" s="5">
        <v>-5.258888888888889</v>
      </c>
      <c r="J1160" s="5">
        <v>-1.94</v>
      </c>
      <c r="K1160" s="5">
        <v>10.733112582781454</v>
      </c>
      <c r="L1160" s="5">
        <v>9.996666666666668</v>
      </c>
      <c r="M1160" s="5">
        <v>12.89</v>
      </c>
      <c r="N1160" s="5">
        <v>61.84899328859059</v>
      </c>
      <c r="O1160" s="5">
        <v>57.21111111111108</v>
      </c>
      <c r="P1160" s="5">
        <v>44.529999999999994</v>
      </c>
      <c r="Q1160" s="5">
        <v>0.8926174496644296</v>
      </c>
      <c r="R1160" s="5">
        <v>0.6111111111111112</v>
      </c>
      <c r="S1160" s="5">
        <v>0.0</v>
      </c>
      <c r="T1160" s="5">
        <v>9.897986577181216</v>
      </c>
      <c r="U1160" s="5">
        <v>9.531111111111109</v>
      </c>
      <c r="V1160" s="5">
        <v>14.790000000000001</v>
      </c>
      <c r="W1160" s="5">
        <v>126.66887417218543</v>
      </c>
      <c r="X1160" s="5">
        <v>117.27777777777777</v>
      </c>
      <c r="Y1160" s="5">
        <v>0.0</v>
      </c>
      <c r="Z1160" s="5">
        <v>0.0</v>
      </c>
      <c r="AA1160" s="5"/>
      <c r="AB1160" s="5"/>
      <c r="AC1160" s="5"/>
      <c r="AD1160" s="5"/>
      <c r="AE1160" s="5"/>
      <c r="AF1160" s="5"/>
      <c r="AG1160" s="5"/>
      <c r="AH1160" s="5">
        <v>0.0</v>
      </c>
      <c r="AI1160" s="5">
        <v>0.0</v>
      </c>
      <c r="AJ1160" s="5">
        <f t="shared" si="36"/>
        <v>0</v>
      </c>
      <c r="AK1160" s="6">
        <v>0.0</v>
      </c>
    </row>
    <row r="1161" ht="16.5" customHeight="1">
      <c r="A1161" s="7">
        <v>44991.0</v>
      </c>
      <c r="B1161" s="8">
        <v>3.5859060402684553</v>
      </c>
      <c r="C1161" s="8">
        <v>-0.31111111111111145</v>
      </c>
      <c r="D1161" s="8">
        <v>4.57</v>
      </c>
      <c r="E1161" s="8">
        <v>9.266442953020135</v>
      </c>
      <c r="F1161" s="8">
        <v>4.869999999999999</v>
      </c>
      <c r="G1161" s="8">
        <v>11.41</v>
      </c>
      <c r="H1161" s="8">
        <v>-1.6758389261744968</v>
      </c>
      <c r="I1161" s="8">
        <v>-5.2</v>
      </c>
      <c r="J1161" s="8">
        <v>-1.9</v>
      </c>
      <c r="K1161" s="8">
        <v>10.79735099337748</v>
      </c>
      <c r="L1161" s="8">
        <v>10.07</v>
      </c>
      <c r="M1161" s="8">
        <v>13.309999999999999</v>
      </c>
      <c r="N1161" s="8">
        <v>61.70738255033556</v>
      </c>
      <c r="O1161" s="8">
        <v>57.53999999999997</v>
      </c>
      <c r="P1161" s="8">
        <v>46.44</v>
      </c>
      <c r="Q1161" s="8">
        <v>0.8926174496644296</v>
      </c>
      <c r="R1161" s="8">
        <v>0.6111111111111112</v>
      </c>
      <c r="S1161" s="8">
        <v>0.0</v>
      </c>
      <c r="T1161" s="8">
        <v>9.93221476510068</v>
      </c>
      <c r="U1161" s="8">
        <v>9.585555555555553</v>
      </c>
      <c r="V1161" s="8">
        <v>14.709999999999999</v>
      </c>
      <c r="W1161" s="8">
        <v>121.35099337748345</v>
      </c>
      <c r="X1161" s="8">
        <v>117.4</v>
      </c>
      <c r="Y1161" s="8">
        <v>1.1</v>
      </c>
      <c r="Z1161" s="8">
        <v>2.0</v>
      </c>
      <c r="AA1161" s="8">
        <v>21.0</v>
      </c>
      <c r="AB1161" s="8">
        <v>11.0</v>
      </c>
      <c r="AC1161" s="8">
        <v>3.0</v>
      </c>
      <c r="AD1161" s="8">
        <v>13.0</v>
      </c>
      <c r="AE1161" s="8">
        <v>0.0</v>
      </c>
      <c r="AF1161" s="8">
        <v>0.0</v>
      </c>
      <c r="AG1161" s="8">
        <v>46.0</v>
      </c>
      <c r="AH1161" s="8">
        <v>31411.10017014528</v>
      </c>
      <c r="AI1161" s="8">
        <v>106060.0</v>
      </c>
      <c r="AJ1161" s="8">
        <f t="shared" si="36"/>
        <v>223189690.5</v>
      </c>
      <c r="AK1161" s="9">
        <v>2.298555E8</v>
      </c>
    </row>
    <row r="1162" ht="16.5" customHeight="1">
      <c r="A1162" s="4">
        <v>44992.0</v>
      </c>
      <c r="B1162" s="5">
        <v>3.5342281879194624</v>
      </c>
      <c r="C1162" s="5">
        <v>-0.21555555555555597</v>
      </c>
      <c r="D1162" s="5">
        <v>4.9</v>
      </c>
      <c r="E1162" s="5">
        <v>9.246979865771811</v>
      </c>
      <c r="F1162" s="5">
        <v>5.029999999999999</v>
      </c>
      <c r="G1162" s="5">
        <v>12.2</v>
      </c>
      <c r="H1162" s="5">
        <v>-1.7610738255033562</v>
      </c>
      <c r="I1162" s="5">
        <v>-5.135555555555555</v>
      </c>
      <c r="J1162" s="5">
        <v>-1.85</v>
      </c>
      <c r="K1162" s="5">
        <v>10.862251655629136</v>
      </c>
      <c r="L1162" s="5">
        <v>10.165555555555557</v>
      </c>
      <c r="M1162" s="5">
        <v>14.05</v>
      </c>
      <c r="N1162" s="5">
        <v>61.42617449664427</v>
      </c>
      <c r="O1162" s="5">
        <v>57.3122222222222</v>
      </c>
      <c r="P1162" s="5">
        <v>46.19</v>
      </c>
      <c r="Q1162" s="5">
        <v>0.889261744966443</v>
      </c>
      <c r="R1162" s="5">
        <v>0.6111111111111112</v>
      </c>
      <c r="S1162" s="5">
        <v>0.0</v>
      </c>
      <c r="T1162" s="5">
        <v>9.997986577181216</v>
      </c>
      <c r="U1162" s="5">
        <v>9.725555555555554</v>
      </c>
      <c r="V1162" s="5">
        <v>15.02</v>
      </c>
      <c r="W1162" s="5">
        <v>119.55629139072848</v>
      </c>
      <c r="X1162" s="5">
        <v>115.81111111111112</v>
      </c>
      <c r="Y1162" s="5">
        <v>1.1</v>
      </c>
      <c r="Z1162" s="5">
        <v>2.03</v>
      </c>
      <c r="AA1162" s="5">
        <v>18.0</v>
      </c>
      <c r="AB1162" s="5">
        <v>6.0</v>
      </c>
      <c r="AC1162" s="5">
        <v>2.0</v>
      </c>
      <c r="AD1162" s="5">
        <v>9.0</v>
      </c>
      <c r="AE1162" s="5">
        <v>0.0</v>
      </c>
      <c r="AF1162" s="5">
        <v>0.0</v>
      </c>
      <c r="AG1162" s="5">
        <v>32.0</v>
      </c>
      <c r="AH1162" s="5">
        <v>35750.53193143567</v>
      </c>
      <c r="AI1162" s="5">
        <v>90262.0</v>
      </c>
      <c r="AJ1162" s="5">
        <f t="shared" si="36"/>
        <v>204274513.4</v>
      </c>
      <c r="AK1162" s="6">
        <v>2.103754E8</v>
      </c>
    </row>
    <row r="1163" ht="16.5" customHeight="1">
      <c r="A1163" s="7">
        <v>44993.0</v>
      </c>
      <c r="B1163" s="8">
        <v>3.5107382550335555</v>
      </c>
      <c r="C1163" s="8">
        <v>-0.14111111111111144</v>
      </c>
      <c r="D1163" s="8">
        <v>5.91</v>
      </c>
      <c r="E1163" s="8">
        <v>9.261073825503354</v>
      </c>
      <c r="F1163" s="8">
        <v>5.167777777777777</v>
      </c>
      <c r="G1163" s="8">
        <v>13.510000000000002</v>
      </c>
      <c r="H1163" s="8">
        <v>-1.813422818791947</v>
      </c>
      <c r="I1163" s="8">
        <v>-5.124444444444444</v>
      </c>
      <c r="J1163" s="8">
        <v>-1.2099999999999997</v>
      </c>
      <c r="K1163" s="8">
        <v>10.927814569536421</v>
      </c>
      <c r="L1163" s="8">
        <v>10.292222222222222</v>
      </c>
      <c r="M1163" s="8">
        <v>14.719999999999999</v>
      </c>
      <c r="N1163" s="8">
        <v>61.155033557046956</v>
      </c>
      <c r="O1163" s="8">
        <v>57.07777777777777</v>
      </c>
      <c r="P1163" s="8">
        <v>45.46000000000001</v>
      </c>
      <c r="Q1163" s="8">
        <v>0.87248322147651</v>
      </c>
      <c r="R1163" s="8">
        <v>0.6111111111111112</v>
      </c>
      <c r="S1163" s="8">
        <v>0.0</v>
      </c>
      <c r="T1163" s="8">
        <v>10.045637583892626</v>
      </c>
      <c r="U1163" s="8">
        <v>9.798888888888888</v>
      </c>
      <c r="V1163" s="8">
        <v>14.860000000000003</v>
      </c>
      <c r="W1163" s="8">
        <v>115.50331125827815</v>
      </c>
      <c r="X1163" s="8">
        <v>115.81111111111112</v>
      </c>
      <c r="Y1163" s="8">
        <v>1.1</v>
      </c>
      <c r="Z1163" s="8">
        <v>1.66</v>
      </c>
      <c r="AA1163" s="8">
        <v>5.0</v>
      </c>
      <c r="AB1163" s="8">
        <v>5.0</v>
      </c>
      <c r="AC1163" s="8">
        <v>2.0</v>
      </c>
      <c r="AD1163" s="8">
        <v>8.0</v>
      </c>
      <c r="AE1163" s="8">
        <v>0.0</v>
      </c>
      <c r="AF1163" s="8">
        <v>0.0</v>
      </c>
      <c r="AG1163" s="8">
        <v>17.0</v>
      </c>
      <c r="AH1163" s="8">
        <v>32233.32593315011</v>
      </c>
      <c r="AI1163" s="8">
        <v>43040.0</v>
      </c>
      <c r="AJ1163" s="8">
        <f t="shared" si="36"/>
        <v>78003828.5</v>
      </c>
      <c r="AK1163" s="9">
        <v>8.03335E7</v>
      </c>
    </row>
    <row r="1164" ht="16.5" customHeight="1">
      <c r="A1164" s="4">
        <v>44994.0</v>
      </c>
      <c r="B1164" s="5">
        <v>3.5073825503355684</v>
      </c>
      <c r="C1164" s="5">
        <v>-0.04888888888888921</v>
      </c>
      <c r="D1164" s="5">
        <v>7.05</v>
      </c>
      <c r="E1164" s="5">
        <v>9.26979865771812</v>
      </c>
      <c r="F1164" s="5">
        <v>5.285555555555556</v>
      </c>
      <c r="G1164" s="5">
        <v>14.580000000000002</v>
      </c>
      <c r="H1164" s="5">
        <v>-1.8355704697986586</v>
      </c>
      <c r="I1164" s="5">
        <v>-5.08</v>
      </c>
      <c r="J1164" s="5">
        <v>-0.17</v>
      </c>
      <c r="K1164" s="5">
        <v>10.958278145695362</v>
      </c>
      <c r="L1164" s="5">
        <v>10.365555555555556</v>
      </c>
      <c r="M1164" s="5">
        <v>14.75</v>
      </c>
      <c r="N1164" s="5">
        <v>60.89798657718119</v>
      </c>
      <c r="O1164" s="5">
        <v>57.00444444444444</v>
      </c>
      <c r="P1164" s="5">
        <v>44.88000000000001</v>
      </c>
      <c r="Q1164" s="5">
        <v>0.87248322147651</v>
      </c>
      <c r="R1164" s="5">
        <v>0.6111111111111112</v>
      </c>
      <c r="S1164" s="5">
        <v>0.0</v>
      </c>
      <c r="T1164" s="5">
        <v>10.05704697986578</v>
      </c>
      <c r="U1164" s="5">
        <v>9.86111111111111</v>
      </c>
      <c r="V1164" s="5">
        <v>14.770000000000001</v>
      </c>
      <c r="W1164" s="5">
        <v>111.01324503311258</v>
      </c>
      <c r="X1164" s="5">
        <v>115.81111111111112</v>
      </c>
      <c r="Y1164" s="5">
        <v>1.1</v>
      </c>
      <c r="Z1164" s="5">
        <v>2.28</v>
      </c>
      <c r="AA1164" s="5">
        <v>11.0</v>
      </c>
      <c r="AB1164" s="5">
        <v>4.0</v>
      </c>
      <c r="AC1164" s="5">
        <v>2.0</v>
      </c>
      <c r="AD1164" s="5">
        <v>9.0</v>
      </c>
      <c r="AE1164" s="5">
        <v>0.0</v>
      </c>
      <c r="AF1164" s="5">
        <v>0.0</v>
      </c>
      <c r="AG1164" s="5">
        <v>26.0</v>
      </c>
      <c r="AH1164" s="5">
        <v>38413.64466186217</v>
      </c>
      <c r="AI1164" s="5">
        <v>47500.0</v>
      </c>
      <c r="AJ1164" s="5">
        <f t="shared" si="36"/>
        <v>98695450.1</v>
      </c>
      <c r="AK1164" s="6">
        <v>1.016431E8</v>
      </c>
    </row>
    <row r="1165" ht="16.5" customHeight="1">
      <c r="A1165" s="7">
        <v>44995.0</v>
      </c>
      <c r="B1165" s="8">
        <v>3.5033557046979857</v>
      </c>
      <c r="C1165" s="8">
        <v>0.07555555555555564</v>
      </c>
      <c r="D1165" s="8">
        <v>7.919999999999999</v>
      </c>
      <c r="E1165" s="8">
        <v>9.295973154362418</v>
      </c>
      <c r="F1165" s="8">
        <v>5.434444444444444</v>
      </c>
      <c r="G1165" s="8">
        <v>15.209999999999999</v>
      </c>
      <c r="H1165" s="8">
        <v>-1.8557046979865777</v>
      </c>
      <c r="I1165" s="8">
        <v>-4.963333333333333</v>
      </c>
      <c r="J1165" s="8">
        <v>0.96</v>
      </c>
      <c r="K1165" s="8">
        <v>11.003973509933772</v>
      </c>
      <c r="L1165" s="8">
        <v>10.397777777777778</v>
      </c>
      <c r="M1165" s="8">
        <v>14.249999999999996</v>
      </c>
      <c r="N1165" s="8">
        <v>60.66107382550336</v>
      </c>
      <c r="O1165" s="8">
        <v>56.834444444444436</v>
      </c>
      <c r="P1165" s="8">
        <v>45.550000000000004</v>
      </c>
      <c r="Q1165" s="8">
        <v>0.8288590604026845</v>
      </c>
      <c r="R1165" s="8">
        <v>0.6111111111111112</v>
      </c>
      <c r="S1165" s="8">
        <v>0.0</v>
      </c>
      <c r="T1165" s="8">
        <v>10.112751677852359</v>
      </c>
      <c r="U1165" s="8">
        <v>9.95111111111111</v>
      </c>
      <c r="V1165" s="8">
        <v>14.459999999999999</v>
      </c>
      <c r="W1165" s="8">
        <v>105.93377483443709</v>
      </c>
      <c r="X1165" s="8">
        <v>115.81111111111112</v>
      </c>
      <c r="Y1165" s="8">
        <v>1.1</v>
      </c>
      <c r="Z1165" s="8">
        <v>2.16</v>
      </c>
      <c r="AA1165" s="8">
        <v>15.0</v>
      </c>
      <c r="AB1165" s="8">
        <v>7.0</v>
      </c>
      <c r="AC1165" s="8">
        <v>3.0</v>
      </c>
      <c r="AD1165" s="8">
        <v>10.0</v>
      </c>
      <c r="AE1165" s="8">
        <v>0.0</v>
      </c>
      <c r="AF1165" s="8">
        <v>0.0</v>
      </c>
      <c r="AG1165" s="8">
        <v>33.0</v>
      </c>
      <c r="AH1165" s="8">
        <v>32744.64302994554</v>
      </c>
      <c r="AI1165" s="8">
        <v>45385.0</v>
      </c>
      <c r="AJ1165" s="8">
        <f t="shared" si="36"/>
        <v>102709272.8</v>
      </c>
      <c r="AK1165" s="9">
        <v>1.057768E8</v>
      </c>
    </row>
    <row r="1166" ht="16.5" customHeight="1">
      <c r="A1166" s="4">
        <v>44996.0</v>
      </c>
      <c r="B1166" s="5">
        <v>3.519463087248322</v>
      </c>
      <c r="C1166" s="5">
        <v>0.19333333333333333</v>
      </c>
      <c r="D1166" s="5">
        <v>8.559999999999999</v>
      </c>
      <c r="E1166" s="5">
        <v>9.357718120805371</v>
      </c>
      <c r="F1166" s="5">
        <v>5.588888888888888</v>
      </c>
      <c r="G1166" s="5">
        <v>15.989999999999998</v>
      </c>
      <c r="H1166" s="5">
        <v>-1.8718120805369125</v>
      </c>
      <c r="I1166" s="5">
        <v>-4.858888888888888</v>
      </c>
      <c r="J1166" s="5">
        <v>1.7399999999999998</v>
      </c>
      <c r="K1166" s="5">
        <v>11.080794701986752</v>
      </c>
      <c r="L1166" s="5">
        <v>10.447777777777777</v>
      </c>
      <c r="M1166" s="5">
        <v>14.25</v>
      </c>
      <c r="N1166" s="5">
        <v>60.476510067114084</v>
      </c>
      <c r="O1166" s="5">
        <v>56.557777777777765</v>
      </c>
      <c r="P1166" s="5">
        <v>45.760000000000005</v>
      </c>
      <c r="Q1166" s="5">
        <v>0.7785234899328859</v>
      </c>
      <c r="R1166" s="5">
        <v>0.6111111111111112</v>
      </c>
      <c r="S1166" s="5">
        <v>0.0</v>
      </c>
      <c r="T1166" s="5">
        <v>10.153020134228194</v>
      </c>
      <c r="U1166" s="5">
        <v>10.06111111111111</v>
      </c>
      <c r="V1166" s="5">
        <v>14.37</v>
      </c>
      <c r="W1166" s="5">
        <v>100.6158940397351</v>
      </c>
      <c r="X1166" s="5">
        <v>115.81111111111112</v>
      </c>
      <c r="Y1166" s="5">
        <v>1.1</v>
      </c>
      <c r="Z1166" s="5">
        <v>2.7</v>
      </c>
      <c r="AA1166" s="5">
        <v>7.0</v>
      </c>
      <c r="AB1166" s="5">
        <v>5.0</v>
      </c>
      <c r="AC1166" s="5">
        <v>0.0</v>
      </c>
      <c r="AD1166" s="5">
        <v>0.0</v>
      </c>
      <c r="AE1166" s="5">
        <v>0.0</v>
      </c>
      <c r="AF1166" s="5">
        <v>0.0</v>
      </c>
      <c r="AG1166" s="5">
        <v>10.0</v>
      </c>
      <c r="AH1166" s="5">
        <v>22043.95673843153</v>
      </c>
      <c r="AI1166" s="5">
        <v>15790.0</v>
      </c>
      <c r="AJ1166" s="5">
        <f t="shared" si="36"/>
        <v>33986068.1</v>
      </c>
      <c r="AK1166" s="6">
        <v>3.50011E7</v>
      </c>
    </row>
    <row r="1167" ht="16.5" customHeight="1">
      <c r="A1167" s="7">
        <v>44997.0</v>
      </c>
      <c r="B1167" s="8">
        <v>3.5483221476510076</v>
      </c>
      <c r="C1167" s="8">
        <v>0.32555555555555576</v>
      </c>
      <c r="D1167" s="8">
        <v>9.34</v>
      </c>
      <c r="E1167" s="8">
        <v>9.39798657718121</v>
      </c>
      <c r="F1167" s="8">
        <v>5.7444444444444445</v>
      </c>
      <c r="G1167" s="8">
        <v>17.099999999999998</v>
      </c>
      <c r="H1167" s="8">
        <v>-1.873154362416107</v>
      </c>
      <c r="I1167" s="8">
        <v>-4.757777777777777</v>
      </c>
      <c r="J1167" s="8">
        <v>2.08</v>
      </c>
      <c r="K1167" s="8">
        <v>11.12185430463576</v>
      </c>
      <c r="L1167" s="8">
        <v>10.502222222222223</v>
      </c>
      <c r="M1167" s="8">
        <v>15.02</v>
      </c>
      <c r="N1167" s="8">
        <v>60.337583892617445</v>
      </c>
      <c r="O1167" s="8">
        <v>56.51999999999998</v>
      </c>
      <c r="P1167" s="8">
        <v>44.69000000000001</v>
      </c>
      <c r="Q1167" s="8">
        <v>0.7785234899328859</v>
      </c>
      <c r="R1167" s="8">
        <v>0.6111111111111112</v>
      </c>
      <c r="S1167" s="8">
        <v>0.0</v>
      </c>
      <c r="T1167" s="8">
        <v>10.113422818791951</v>
      </c>
      <c r="U1167" s="8">
        <v>10.083333333333334</v>
      </c>
      <c r="V1167" s="8">
        <v>14.729999999999999</v>
      </c>
      <c r="W1167" s="8">
        <v>100.33774834437087</v>
      </c>
      <c r="X1167" s="8">
        <v>115.81111111111112</v>
      </c>
      <c r="Y1167" s="8">
        <v>1.1</v>
      </c>
      <c r="Z1167" s="8">
        <v>0.0</v>
      </c>
      <c r="AA1167" s="8"/>
      <c r="AB1167" s="8"/>
      <c r="AC1167" s="8"/>
      <c r="AD1167" s="8"/>
      <c r="AE1167" s="8"/>
      <c r="AF1167" s="8"/>
      <c r="AG1167" s="8"/>
      <c r="AH1167" s="8">
        <v>0.0</v>
      </c>
      <c r="AI1167" s="8">
        <v>0.0</v>
      </c>
      <c r="AJ1167" s="8">
        <f t="shared" si="36"/>
        <v>0</v>
      </c>
      <c r="AK1167" s="9">
        <v>0.0</v>
      </c>
    </row>
    <row r="1168" ht="16.5" customHeight="1">
      <c r="A1168" s="4">
        <v>44998.0</v>
      </c>
      <c r="B1168" s="5">
        <v>3.5228187919463094</v>
      </c>
      <c r="C1168" s="5">
        <v>0.39444444444444476</v>
      </c>
      <c r="D1168" s="5">
        <v>9.91</v>
      </c>
      <c r="E1168" s="5">
        <v>9.355033557046983</v>
      </c>
      <c r="F1168" s="5">
        <v>5.813333333333333</v>
      </c>
      <c r="G1168" s="5">
        <v>17.9</v>
      </c>
      <c r="H1168" s="5">
        <v>-1.8973154362416107</v>
      </c>
      <c r="I1168" s="5">
        <v>-4.726666666666667</v>
      </c>
      <c r="J1168" s="5">
        <v>2.25</v>
      </c>
      <c r="K1168" s="5">
        <v>11.103311258278143</v>
      </c>
      <c r="L1168" s="5">
        <v>10.540000000000001</v>
      </c>
      <c r="M1168" s="5">
        <v>15.649999999999997</v>
      </c>
      <c r="N1168" s="5">
        <v>60.19932885906038</v>
      </c>
      <c r="O1168" s="5">
        <v>56.411111111111104</v>
      </c>
      <c r="P1168" s="5">
        <v>47.519999999999996</v>
      </c>
      <c r="Q1168" s="5">
        <v>0.8288590604026845</v>
      </c>
      <c r="R1168" s="5">
        <v>0.6944444444444444</v>
      </c>
      <c r="S1168" s="5">
        <v>0.75</v>
      </c>
      <c r="T1168" s="5">
        <v>10.028187919463091</v>
      </c>
      <c r="U1168" s="5">
        <v>10.054444444444444</v>
      </c>
      <c r="V1168" s="5">
        <v>13.319999999999999</v>
      </c>
      <c r="W1168" s="5">
        <v>104.70860927152317</v>
      </c>
      <c r="X1168" s="5">
        <v>123.38888888888889</v>
      </c>
      <c r="Y1168" s="5">
        <v>69.3</v>
      </c>
      <c r="Z1168" s="5">
        <v>2.29</v>
      </c>
      <c r="AA1168" s="5">
        <v>21.0</v>
      </c>
      <c r="AB1168" s="5">
        <v>7.0</v>
      </c>
      <c r="AC1168" s="5">
        <v>3.0</v>
      </c>
      <c r="AD1168" s="5">
        <v>10.0</v>
      </c>
      <c r="AE1168" s="5">
        <v>0.0</v>
      </c>
      <c r="AF1168" s="5">
        <v>0.0</v>
      </c>
      <c r="AG1168" s="5">
        <v>38.0</v>
      </c>
      <c r="AH1168" s="5">
        <v>35000.85309056439</v>
      </c>
      <c r="AI1168" s="5">
        <v>61950.0</v>
      </c>
      <c r="AJ1168" s="5">
        <f t="shared" si="36"/>
        <v>143840638.6</v>
      </c>
      <c r="AK1168" s="6">
        <v>1.481366E8</v>
      </c>
    </row>
    <row r="1169" ht="16.5" customHeight="1">
      <c r="A1169" s="7">
        <v>44999.0</v>
      </c>
      <c r="B1169" s="8">
        <v>3.4416107382550334</v>
      </c>
      <c r="C1169" s="8">
        <v>0.4011111111111114</v>
      </c>
      <c r="D1169" s="8">
        <v>9.650000000000002</v>
      </c>
      <c r="E1169" s="8">
        <v>9.259731543624165</v>
      </c>
      <c r="F1169" s="8">
        <v>5.85111111111111</v>
      </c>
      <c r="G1169" s="8">
        <v>17.56</v>
      </c>
      <c r="H1169" s="8">
        <v>-1.9691275167785238</v>
      </c>
      <c r="I1169" s="8">
        <v>-4.7188888888888885</v>
      </c>
      <c r="J1169" s="8">
        <v>2.38</v>
      </c>
      <c r="K1169" s="8">
        <v>11.080132450331126</v>
      </c>
      <c r="L1169" s="8">
        <v>10.57</v>
      </c>
      <c r="M1169" s="8">
        <v>15.179999999999998</v>
      </c>
      <c r="N1169" s="8">
        <v>59.893288590604016</v>
      </c>
      <c r="O1169" s="8">
        <v>55.91666666666666</v>
      </c>
      <c r="P1169" s="8">
        <v>46.84</v>
      </c>
      <c r="Q1169" s="8">
        <v>0.8288590604026845</v>
      </c>
      <c r="R1169" s="8">
        <v>0.6777777777777778</v>
      </c>
      <c r="S1169" s="8">
        <v>0.75</v>
      </c>
      <c r="T1169" s="8">
        <v>10.046979865771815</v>
      </c>
      <c r="U1169" s="8">
        <v>10.243333333333332</v>
      </c>
      <c r="V1169" s="8">
        <v>13.579999999999998</v>
      </c>
      <c r="W1169" s="8">
        <v>104.70860927152317</v>
      </c>
      <c r="X1169" s="8">
        <v>112.55555555555556</v>
      </c>
      <c r="Y1169" s="8">
        <v>69.3</v>
      </c>
      <c r="Z1169" s="8">
        <v>2.05</v>
      </c>
      <c r="AA1169" s="8">
        <v>10.0</v>
      </c>
      <c r="AB1169" s="8">
        <v>5.0</v>
      </c>
      <c r="AC1169" s="8">
        <v>2.0</v>
      </c>
      <c r="AD1169" s="8">
        <v>10.0</v>
      </c>
      <c r="AE1169" s="8">
        <v>0.0</v>
      </c>
      <c r="AF1169" s="8">
        <v>0.0</v>
      </c>
      <c r="AG1169" s="8">
        <v>26.0</v>
      </c>
      <c r="AH1169" s="8">
        <v>34880.89167299509</v>
      </c>
      <c r="AI1169" s="8">
        <v>48390.0</v>
      </c>
      <c r="AJ1169" s="8">
        <f t="shared" si="36"/>
        <v>109834762.1</v>
      </c>
      <c r="AK1169" s="9">
        <v>1.131151E8</v>
      </c>
    </row>
    <row r="1170" ht="16.5" customHeight="1">
      <c r="A1170" s="4">
        <v>45000.0</v>
      </c>
      <c r="B1170" s="5">
        <v>3.3926174496644292</v>
      </c>
      <c r="C1170" s="5">
        <v>0.5566666666666665</v>
      </c>
      <c r="D1170" s="5">
        <v>9.670000000000002</v>
      </c>
      <c r="E1170" s="5">
        <v>9.23087248322148</v>
      </c>
      <c r="F1170" s="5">
        <v>6.079999999999998</v>
      </c>
      <c r="G1170" s="5">
        <v>17.79</v>
      </c>
      <c r="H1170" s="5">
        <v>-2.0255033557046986</v>
      </c>
      <c r="I1170" s="5">
        <v>-4.614444444444444</v>
      </c>
      <c r="J1170" s="5">
        <v>2.3899999999999997</v>
      </c>
      <c r="K1170" s="5">
        <v>11.107284768211919</v>
      </c>
      <c r="L1170" s="5">
        <v>10.694444444444446</v>
      </c>
      <c r="M1170" s="5">
        <v>15.4</v>
      </c>
      <c r="N1170" s="5">
        <v>59.620134228187915</v>
      </c>
      <c r="O1170" s="5">
        <v>55.84333333333332</v>
      </c>
      <c r="P1170" s="5">
        <v>45.50000000000001</v>
      </c>
      <c r="Q1170" s="5">
        <v>0.8288590604026845</v>
      </c>
      <c r="R1170" s="5">
        <v>0.6777777777777778</v>
      </c>
      <c r="S1170" s="5">
        <v>0.75</v>
      </c>
      <c r="T1170" s="5">
        <v>10.072483221476514</v>
      </c>
      <c r="U1170" s="5">
        <v>10.304444444444442</v>
      </c>
      <c r="V1170" s="5">
        <v>13.879999999999999</v>
      </c>
      <c r="W1170" s="5">
        <v>102.68211920529801</v>
      </c>
      <c r="X1170" s="5">
        <v>112.55555555555556</v>
      </c>
      <c r="Y1170" s="5">
        <v>69.3</v>
      </c>
      <c r="Z1170" s="5">
        <v>1.97</v>
      </c>
      <c r="AA1170" s="5">
        <v>12.0</v>
      </c>
      <c r="AB1170" s="5">
        <v>7.0</v>
      </c>
      <c r="AC1170" s="5">
        <v>3.0</v>
      </c>
      <c r="AD1170" s="5">
        <v>12.0</v>
      </c>
      <c r="AE1170" s="5">
        <v>0.0</v>
      </c>
      <c r="AF1170" s="5">
        <v>0.0</v>
      </c>
      <c r="AG1170" s="5">
        <v>34.0</v>
      </c>
      <c r="AH1170" s="5">
        <v>36140.93897837245</v>
      </c>
      <c r="AI1170" s="5">
        <v>70740.0</v>
      </c>
      <c r="AJ1170" s="5">
        <f t="shared" si="36"/>
        <v>146586917.9</v>
      </c>
      <c r="AK1170" s="6">
        <v>1.509649E8</v>
      </c>
    </row>
    <row r="1171" ht="16.5" customHeight="1">
      <c r="A1171" s="7">
        <v>45001.0</v>
      </c>
      <c r="B1171" s="8">
        <v>3.3530201342281876</v>
      </c>
      <c r="C1171" s="8">
        <v>0.7499999999999997</v>
      </c>
      <c r="D1171" s="8">
        <v>10.070000000000002</v>
      </c>
      <c r="E1171" s="8">
        <v>9.20335570469799</v>
      </c>
      <c r="F1171" s="8">
        <v>6.289999999999997</v>
      </c>
      <c r="G1171" s="8">
        <v>18.190000000000005</v>
      </c>
      <c r="H1171" s="8">
        <v>-2.088590604026846</v>
      </c>
      <c r="I1171" s="8">
        <v>-4.462222222222222</v>
      </c>
      <c r="J1171" s="8">
        <v>2.52</v>
      </c>
      <c r="K1171" s="8">
        <v>11.142384105960263</v>
      </c>
      <c r="L1171" s="8">
        <v>10.752222222222223</v>
      </c>
      <c r="M1171" s="8">
        <v>15.670000000000002</v>
      </c>
      <c r="N1171" s="8">
        <v>59.464429530201336</v>
      </c>
      <c r="O1171" s="8">
        <v>55.6211111111111</v>
      </c>
      <c r="P1171" s="8">
        <v>44.970000000000006</v>
      </c>
      <c r="Q1171" s="8">
        <v>0.8288590604026845</v>
      </c>
      <c r="R1171" s="8">
        <v>0.6777777777777778</v>
      </c>
      <c r="S1171" s="8">
        <v>0.75</v>
      </c>
      <c r="T1171" s="8">
        <v>10.08053691275168</v>
      </c>
      <c r="U1171" s="8">
        <v>10.447777777777777</v>
      </c>
      <c r="V1171" s="8">
        <v>14.219999999999999</v>
      </c>
      <c r="W1171" s="8">
        <v>102.44370860927152</v>
      </c>
      <c r="X1171" s="8">
        <v>112.12222222222222</v>
      </c>
      <c r="Y1171" s="8">
        <v>68.2</v>
      </c>
      <c r="Z1171" s="8">
        <v>1.88</v>
      </c>
      <c r="AA1171" s="8">
        <v>14.0</v>
      </c>
      <c r="AB1171" s="8">
        <v>12.0</v>
      </c>
      <c r="AC1171" s="8">
        <v>4.0</v>
      </c>
      <c r="AD1171" s="8">
        <v>12.0</v>
      </c>
      <c r="AE1171" s="8">
        <v>0.0</v>
      </c>
      <c r="AF1171" s="8">
        <v>0.0</v>
      </c>
      <c r="AG1171" s="8">
        <v>33.0</v>
      </c>
      <c r="AH1171" s="8">
        <v>30806.5493092239</v>
      </c>
      <c r="AI1171" s="8">
        <v>64630.0</v>
      </c>
      <c r="AJ1171" s="8">
        <f t="shared" si="36"/>
        <v>136403264.1</v>
      </c>
      <c r="AK1171" s="9">
        <v>1.404771E8</v>
      </c>
    </row>
    <row r="1172" ht="16.5" customHeight="1">
      <c r="A1172" s="4">
        <v>45002.0</v>
      </c>
      <c r="B1172" s="5">
        <v>3.283892617449664</v>
      </c>
      <c r="C1172" s="5">
        <v>0.8711111111111105</v>
      </c>
      <c r="D1172" s="5">
        <v>9.970000000000002</v>
      </c>
      <c r="E1172" s="5">
        <v>9.12885906040269</v>
      </c>
      <c r="F1172" s="5">
        <v>6.411111111111109</v>
      </c>
      <c r="G1172" s="5">
        <v>17.610000000000003</v>
      </c>
      <c r="H1172" s="5">
        <v>-2.171140939597316</v>
      </c>
      <c r="I1172" s="5">
        <v>-4.346666666666666</v>
      </c>
      <c r="J1172" s="5">
        <v>2.69</v>
      </c>
      <c r="K1172" s="5">
        <v>11.150331125827813</v>
      </c>
      <c r="L1172" s="5">
        <v>10.757777777777779</v>
      </c>
      <c r="M1172" s="5">
        <v>14.920000000000002</v>
      </c>
      <c r="N1172" s="5">
        <v>59.11208053691274</v>
      </c>
      <c r="O1172" s="5">
        <v>55.39333333333333</v>
      </c>
      <c r="P1172" s="5">
        <v>43.60000000000001</v>
      </c>
      <c r="Q1172" s="5">
        <v>0.8288590604026845</v>
      </c>
      <c r="R1172" s="5">
        <v>0.6666666666666666</v>
      </c>
      <c r="S1172" s="5">
        <v>0.75</v>
      </c>
      <c r="T1172" s="5">
        <v>10.117449664429532</v>
      </c>
      <c r="U1172" s="5">
        <v>10.528888888888888</v>
      </c>
      <c r="V1172" s="5">
        <v>13.919999999999998</v>
      </c>
      <c r="W1172" s="5">
        <v>102.44370860927152</v>
      </c>
      <c r="X1172" s="5">
        <v>112.12222222222222</v>
      </c>
      <c r="Y1172" s="5">
        <v>68.2</v>
      </c>
      <c r="Z1172" s="5">
        <v>2.07</v>
      </c>
      <c r="AA1172" s="5">
        <v>13.0</v>
      </c>
      <c r="AB1172" s="5">
        <v>7.0</v>
      </c>
      <c r="AC1172" s="5">
        <v>3.0</v>
      </c>
      <c r="AD1172" s="5">
        <v>15.0</v>
      </c>
      <c r="AE1172" s="5">
        <v>0.0</v>
      </c>
      <c r="AF1172" s="5">
        <v>0.0</v>
      </c>
      <c r="AG1172" s="5">
        <v>28.0</v>
      </c>
      <c r="AH1172" s="5">
        <v>39083.77502819238</v>
      </c>
      <c r="AI1172" s="5">
        <v>57420.0</v>
      </c>
      <c r="AJ1172" s="5">
        <f t="shared" si="36"/>
        <v>136683106.3</v>
      </c>
      <c r="AK1172" s="6">
        <v>1.407653E8</v>
      </c>
    </row>
    <row r="1173" ht="16.5" customHeight="1">
      <c r="A1173" s="7">
        <v>45003.0</v>
      </c>
      <c r="B1173" s="8">
        <v>3.239597315436241</v>
      </c>
      <c r="C1173" s="8">
        <v>1.0155555555555549</v>
      </c>
      <c r="D1173" s="8">
        <v>9.559999999999999</v>
      </c>
      <c r="E1173" s="8">
        <v>9.099328859060408</v>
      </c>
      <c r="F1173" s="8">
        <v>6.588888888888887</v>
      </c>
      <c r="G1173" s="8">
        <v>16.95</v>
      </c>
      <c r="H1173" s="8">
        <v>-2.224832214765101</v>
      </c>
      <c r="I1173" s="8">
        <v>-4.247777777777778</v>
      </c>
      <c r="J1173" s="8">
        <v>2.4799999999999995</v>
      </c>
      <c r="K1173" s="8">
        <v>11.174172185430463</v>
      </c>
      <c r="L1173" s="8">
        <v>10.836666666666668</v>
      </c>
      <c r="M1173" s="8">
        <v>14.470000000000002</v>
      </c>
      <c r="N1173" s="8">
        <v>59.065771812080534</v>
      </c>
      <c r="O1173" s="8">
        <v>55.353333333333346</v>
      </c>
      <c r="P1173" s="8">
        <v>44.00000000000001</v>
      </c>
      <c r="Q1173" s="8">
        <v>0.8288590604026845</v>
      </c>
      <c r="R1173" s="8">
        <v>0.6666666666666666</v>
      </c>
      <c r="S1173" s="8">
        <v>0.75</v>
      </c>
      <c r="T1173" s="8">
        <v>10.095973154362417</v>
      </c>
      <c r="U1173" s="8">
        <v>10.583333333333334</v>
      </c>
      <c r="V1173" s="8">
        <v>13.77</v>
      </c>
      <c r="W1173" s="8">
        <v>102.44370860927152</v>
      </c>
      <c r="X1173" s="8">
        <v>112.12222222222222</v>
      </c>
      <c r="Y1173" s="8">
        <v>68.2</v>
      </c>
      <c r="Z1173" s="8">
        <v>2.62</v>
      </c>
      <c r="AA1173" s="8">
        <v>3.0</v>
      </c>
      <c r="AB1173" s="8">
        <v>4.0</v>
      </c>
      <c r="AC1173" s="8">
        <v>0.0</v>
      </c>
      <c r="AD1173" s="8">
        <v>0.0</v>
      </c>
      <c r="AE1173" s="8">
        <v>0.0</v>
      </c>
      <c r="AF1173" s="8">
        <v>0.0</v>
      </c>
      <c r="AG1173" s="8">
        <v>7.0</v>
      </c>
      <c r="AH1173" s="8">
        <v>27246.91133030131</v>
      </c>
      <c r="AI1173" s="8">
        <v>8300.0</v>
      </c>
      <c r="AJ1173" s="8">
        <f t="shared" si="36"/>
        <v>18727579.9</v>
      </c>
      <c r="AK1173" s="9">
        <v>1.92869E7</v>
      </c>
    </row>
    <row r="1174" ht="16.5" customHeight="1">
      <c r="A1174" s="4">
        <v>45004.0</v>
      </c>
      <c r="B1174" s="5">
        <v>3.2610738255033556</v>
      </c>
      <c r="C1174" s="5">
        <v>1.2399999999999998</v>
      </c>
      <c r="D1174" s="5">
        <v>9.459999999999999</v>
      </c>
      <c r="E1174" s="5">
        <v>9.105369127516784</v>
      </c>
      <c r="F1174" s="5">
        <v>6.835555555555555</v>
      </c>
      <c r="G1174" s="5">
        <v>16.5</v>
      </c>
      <c r="H1174" s="5">
        <v>-2.2000000000000006</v>
      </c>
      <c r="I1174" s="5">
        <v>-4.067777777777778</v>
      </c>
      <c r="J1174" s="5">
        <v>2.54</v>
      </c>
      <c r="K1174" s="5">
        <v>11.155629139072847</v>
      </c>
      <c r="L1174" s="5">
        <v>10.903333333333332</v>
      </c>
      <c r="M1174" s="5">
        <v>13.960000000000003</v>
      </c>
      <c r="N1174" s="5">
        <v>58.902013422818776</v>
      </c>
      <c r="O1174" s="5">
        <v>55.25222222222223</v>
      </c>
      <c r="P1174" s="5">
        <v>43.400000000000006</v>
      </c>
      <c r="Q1174" s="5">
        <v>0.8288590604026845</v>
      </c>
      <c r="R1174" s="5">
        <v>0.6666666666666666</v>
      </c>
      <c r="S1174" s="5">
        <v>0.75</v>
      </c>
      <c r="T1174" s="5">
        <v>10.110738255033558</v>
      </c>
      <c r="U1174" s="5">
        <v>10.664444444444445</v>
      </c>
      <c r="V1174" s="5">
        <v>13.969999999999999</v>
      </c>
      <c r="W1174" s="5">
        <v>102.44370860927152</v>
      </c>
      <c r="X1174" s="5">
        <v>112.12222222222222</v>
      </c>
      <c r="Y1174" s="5">
        <v>68.2</v>
      </c>
      <c r="Z1174" s="5">
        <v>0.0</v>
      </c>
      <c r="AA1174" s="5"/>
      <c r="AB1174" s="5"/>
      <c r="AC1174" s="5"/>
      <c r="AD1174" s="5"/>
      <c r="AE1174" s="5"/>
      <c r="AF1174" s="5"/>
      <c r="AG1174" s="5"/>
      <c r="AH1174" s="5">
        <v>0.0</v>
      </c>
      <c r="AI1174" s="5">
        <v>0.0</v>
      </c>
      <c r="AJ1174" s="5">
        <f t="shared" si="36"/>
        <v>0</v>
      </c>
      <c r="AK1174" s="6">
        <v>0.0</v>
      </c>
    </row>
    <row r="1175" ht="16.5" customHeight="1">
      <c r="A1175" s="7">
        <v>45005.0</v>
      </c>
      <c r="B1175" s="8">
        <v>3.2657718120805366</v>
      </c>
      <c r="C1175" s="8">
        <v>1.3977777777777776</v>
      </c>
      <c r="D1175" s="8">
        <v>9.029999999999998</v>
      </c>
      <c r="E1175" s="8">
        <v>9.110738255033564</v>
      </c>
      <c r="F1175" s="8">
        <v>7.06</v>
      </c>
      <c r="G1175" s="8">
        <v>16.16</v>
      </c>
      <c r="H1175" s="8">
        <v>-2.1959731543624166</v>
      </c>
      <c r="I1175" s="8">
        <v>-3.9577777777777783</v>
      </c>
      <c r="J1175" s="8">
        <v>1.8700000000000003</v>
      </c>
      <c r="K1175" s="8">
        <v>11.156953642384106</v>
      </c>
      <c r="L1175" s="8">
        <v>11.017777777777777</v>
      </c>
      <c r="M1175" s="8">
        <v>14.290000000000001</v>
      </c>
      <c r="N1175" s="8">
        <v>58.76979865771811</v>
      </c>
      <c r="O1175" s="8">
        <v>55.15222222222224</v>
      </c>
      <c r="P1175" s="8">
        <v>42.82000000000001</v>
      </c>
      <c r="Q1175" s="8">
        <v>0.8288590604026845</v>
      </c>
      <c r="R1175" s="8">
        <v>0.6666666666666666</v>
      </c>
      <c r="S1175" s="8">
        <v>0.75</v>
      </c>
      <c r="T1175" s="8">
        <v>10.132214765100674</v>
      </c>
      <c r="U1175" s="8">
        <v>10.771111111111113</v>
      </c>
      <c r="V1175" s="8">
        <v>14.560000000000002</v>
      </c>
      <c r="W1175" s="8">
        <v>102.00662251655629</v>
      </c>
      <c r="X1175" s="8">
        <v>112.12222222222222</v>
      </c>
      <c r="Y1175" s="8">
        <v>68.2</v>
      </c>
      <c r="Z1175" s="8">
        <v>2.08</v>
      </c>
      <c r="AA1175" s="8">
        <v>14.0</v>
      </c>
      <c r="AB1175" s="8">
        <v>6.0</v>
      </c>
      <c r="AC1175" s="8">
        <v>2.0</v>
      </c>
      <c r="AD1175" s="8">
        <v>11.0</v>
      </c>
      <c r="AE1175" s="8">
        <v>0.0</v>
      </c>
      <c r="AF1175" s="8">
        <v>0.0</v>
      </c>
      <c r="AG1175" s="8">
        <v>30.0</v>
      </c>
      <c r="AH1175" s="8">
        <v>37853.07680941979</v>
      </c>
      <c r="AI1175" s="8">
        <v>83270.0</v>
      </c>
      <c r="AJ1175" s="8">
        <f t="shared" si="36"/>
        <v>200887956.7</v>
      </c>
      <c r="AK1175" s="9">
        <v>2.068877E8</v>
      </c>
    </row>
    <row r="1176" ht="16.5" customHeight="1">
      <c r="A1176" s="4">
        <v>45006.0</v>
      </c>
      <c r="B1176" s="5">
        <v>3.2711409395973154</v>
      </c>
      <c r="C1176" s="5">
        <v>1.5544444444444443</v>
      </c>
      <c r="D1176" s="5">
        <v>8.76</v>
      </c>
      <c r="E1176" s="5">
        <v>9.105369127516784</v>
      </c>
      <c r="F1176" s="5">
        <v>7.247777777777777</v>
      </c>
      <c r="G1176" s="5">
        <v>15.86</v>
      </c>
      <c r="H1176" s="5">
        <v>-2.1885906040268464</v>
      </c>
      <c r="I1176" s="5">
        <v>-3.8322222222222226</v>
      </c>
      <c r="J1176" s="5">
        <v>1.4700000000000002</v>
      </c>
      <c r="K1176" s="5">
        <v>11.144370860927152</v>
      </c>
      <c r="L1176" s="5">
        <v>11.08</v>
      </c>
      <c r="M1176" s="5">
        <v>14.39</v>
      </c>
      <c r="N1176" s="5">
        <v>58.574496644295294</v>
      </c>
      <c r="O1176" s="5">
        <v>54.907777777777795</v>
      </c>
      <c r="P1176" s="5">
        <v>42.790000000000006</v>
      </c>
      <c r="Q1176" s="5">
        <v>0.8288590604026845</v>
      </c>
      <c r="R1176" s="5">
        <v>0.65</v>
      </c>
      <c r="S1176" s="5">
        <v>0.75</v>
      </c>
      <c r="T1176" s="5">
        <v>10.148322147651008</v>
      </c>
      <c r="U1176" s="5">
        <v>10.85888888888889</v>
      </c>
      <c r="V1176" s="5">
        <v>14.74</v>
      </c>
      <c r="W1176" s="5">
        <v>101.8543046357616</v>
      </c>
      <c r="X1176" s="5">
        <v>112.12222222222222</v>
      </c>
      <c r="Y1176" s="5">
        <v>68.2</v>
      </c>
      <c r="Z1176" s="5">
        <v>1.68</v>
      </c>
      <c r="AA1176" s="5">
        <v>9.0</v>
      </c>
      <c r="AB1176" s="5">
        <v>5.0</v>
      </c>
      <c r="AC1176" s="5">
        <v>3.0</v>
      </c>
      <c r="AD1176" s="5">
        <v>13.0</v>
      </c>
      <c r="AE1176" s="5">
        <v>0.0</v>
      </c>
      <c r="AF1176" s="5">
        <v>0.0</v>
      </c>
      <c r="AG1176" s="5">
        <v>28.0</v>
      </c>
      <c r="AH1176" s="5">
        <v>43227.4764645777</v>
      </c>
      <c r="AI1176" s="5">
        <v>72920.0</v>
      </c>
      <c r="AJ1176" s="5">
        <f t="shared" si="36"/>
        <v>155060446.5</v>
      </c>
      <c r="AK1176" s="6">
        <v>1.596915E8</v>
      </c>
    </row>
    <row r="1177" ht="16.5" customHeight="1">
      <c r="A1177" s="7">
        <v>45007.0</v>
      </c>
      <c r="B1177" s="8">
        <v>3.2765100671140943</v>
      </c>
      <c r="C1177" s="8">
        <v>1.7166666666666666</v>
      </c>
      <c r="D1177" s="8">
        <v>8.540000000000001</v>
      </c>
      <c r="E1177" s="8">
        <v>9.119463087248326</v>
      </c>
      <c r="F1177" s="8">
        <v>7.478888888888888</v>
      </c>
      <c r="G1177" s="8">
        <v>15.77</v>
      </c>
      <c r="H1177" s="8">
        <v>-2.191275167785235</v>
      </c>
      <c r="I1177" s="8">
        <v>-3.742222222222223</v>
      </c>
      <c r="J1177" s="8">
        <v>1.19</v>
      </c>
      <c r="K1177" s="8">
        <v>11.16092715231788</v>
      </c>
      <c r="L1177" s="8">
        <v>11.22111111111111</v>
      </c>
      <c r="M1177" s="8">
        <v>14.580000000000002</v>
      </c>
      <c r="N1177" s="8">
        <v>58.38590604026846</v>
      </c>
      <c r="O1177" s="8">
        <v>54.376666666666694</v>
      </c>
      <c r="P1177" s="8">
        <v>41.89</v>
      </c>
      <c r="Q1177" s="8">
        <v>0.8288590604026845</v>
      </c>
      <c r="R1177" s="8">
        <v>0.6388888888888888</v>
      </c>
      <c r="S1177" s="8">
        <v>0.75</v>
      </c>
      <c r="T1177" s="8">
        <v>10.204026845637584</v>
      </c>
      <c r="U1177" s="8">
        <v>11.063333333333334</v>
      </c>
      <c r="V1177" s="8">
        <v>15.49</v>
      </c>
      <c r="W1177" s="8">
        <v>101.8543046357616</v>
      </c>
      <c r="X1177" s="8">
        <v>104.87777777777778</v>
      </c>
      <c r="Y1177" s="8">
        <v>68.2</v>
      </c>
      <c r="Z1177" s="8">
        <v>1.52</v>
      </c>
      <c r="AA1177" s="8">
        <v>12.0</v>
      </c>
      <c r="AB1177" s="8">
        <v>7.0</v>
      </c>
      <c r="AC1177" s="8">
        <v>3.0</v>
      </c>
      <c r="AD1177" s="8">
        <v>14.0</v>
      </c>
      <c r="AE1177" s="8">
        <v>0.0</v>
      </c>
      <c r="AF1177" s="8">
        <v>0.0</v>
      </c>
      <c r="AG1177" s="8">
        <v>34.0</v>
      </c>
      <c r="AH1177" s="8">
        <v>41885.81397759313</v>
      </c>
      <c r="AI1177" s="8">
        <v>102290.0</v>
      </c>
      <c r="AJ1177" s="8">
        <f t="shared" si="36"/>
        <v>236976434</v>
      </c>
      <c r="AK1177" s="9">
        <v>2.44054E8</v>
      </c>
    </row>
    <row r="1178" ht="16.5" customHeight="1">
      <c r="A1178" s="4">
        <v>45008.0</v>
      </c>
      <c r="B1178" s="5">
        <v>3.281208053691275</v>
      </c>
      <c r="C1178" s="5">
        <v>1.9400000000000002</v>
      </c>
      <c r="D1178" s="5">
        <v>9.2</v>
      </c>
      <c r="E1178" s="5">
        <v>9.133557046979869</v>
      </c>
      <c r="F1178" s="5">
        <v>7.725555555555555</v>
      </c>
      <c r="G1178" s="5">
        <v>16.64</v>
      </c>
      <c r="H1178" s="5">
        <v>-2.2174496644295303</v>
      </c>
      <c r="I1178" s="5">
        <v>-3.5711111111111116</v>
      </c>
      <c r="J1178" s="5">
        <v>1.64</v>
      </c>
      <c r="K1178" s="5">
        <v>11.20066225165563</v>
      </c>
      <c r="L1178" s="5">
        <v>11.296666666666665</v>
      </c>
      <c r="M1178" s="5">
        <v>15.0</v>
      </c>
      <c r="N1178" s="5">
        <v>58.369798657718114</v>
      </c>
      <c r="O1178" s="5">
        <v>54.4477777777778</v>
      </c>
      <c r="P1178" s="5">
        <v>41.699999999999996</v>
      </c>
      <c r="Q1178" s="5">
        <v>0.8288590604026845</v>
      </c>
      <c r="R1178" s="5">
        <v>0.6388888888888888</v>
      </c>
      <c r="S1178" s="5">
        <v>0.0</v>
      </c>
      <c r="T1178" s="5">
        <v>10.222147651006713</v>
      </c>
      <c r="U1178" s="5">
        <v>11.154444444444445</v>
      </c>
      <c r="V1178" s="5">
        <v>16.9</v>
      </c>
      <c r="W1178" s="5">
        <v>102.63576158940397</v>
      </c>
      <c r="X1178" s="5">
        <v>102.54444444444445</v>
      </c>
      <c r="Y1178" s="5">
        <v>11.8</v>
      </c>
      <c r="Z1178" s="5">
        <v>1.84</v>
      </c>
      <c r="AA1178" s="5">
        <v>12.0</v>
      </c>
      <c r="AB1178" s="5">
        <v>9.0</v>
      </c>
      <c r="AC1178" s="5">
        <v>3.0</v>
      </c>
      <c r="AD1178" s="5">
        <v>14.0</v>
      </c>
      <c r="AE1178" s="5">
        <v>0.0</v>
      </c>
      <c r="AF1178" s="5">
        <v>0.0</v>
      </c>
      <c r="AG1178" s="5">
        <v>30.0</v>
      </c>
      <c r="AH1178" s="5">
        <v>38450.65484352691</v>
      </c>
      <c r="AI1178" s="5">
        <v>80450.0</v>
      </c>
      <c r="AJ1178" s="5">
        <f t="shared" si="36"/>
        <v>174836706.4</v>
      </c>
      <c r="AK1178" s="6">
        <v>1.800584E8</v>
      </c>
    </row>
    <row r="1179" ht="16.5" customHeight="1">
      <c r="A1179" s="7">
        <v>45009.0</v>
      </c>
      <c r="B1179" s="8">
        <v>3.2932885906040266</v>
      </c>
      <c r="C1179" s="8">
        <v>2.216666666666667</v>
      </c>
      <c r="D1179" s="8">
        <v>10.43</v>
      </c>
      <c r="E1179" s="8">
        <v>9.112080536912755</v>
      </c>
      <c r="F1179" s="8">
        <v>7.995555555555556</v>
      </c>
      <c r="G1179" s="8">
        <v>17.560000000000002</v>
      </c>
      <c r="H1179" s="8">
        <v>-2.195302013422819</v>
      </c>
      <c r="I1179" s="8">
        <v>-3.3166666666666673</v>
      </c>
      <c r="J1179" s="8">
        <v>2.9200000000000004</v>
      </c>
      <c r="K1179" s="8">
        <v>11.157615894039735</v>
      </c>
      <c r="L1179" s="8">
        <v>11.312222222222221</v>
      </c>
      <c r="M1179" s="8">
        <v>14.64</v>
      </c>
      <c r="N1179" s="8">
        <v>58.485234899328866</v>
      </c>
      <c r="O1179" s="8">
        <v>54.86111111111113</v>
      </c>
      <c r="P1179" s="8">
        <v>47.79</v>
      </c>
      <c r="Q1179" s="8">
        <v>1.0067114093959733</v>
      </c>
      <c r="R1179" s="8">
        <v>0.9333333333333333</v>
      </c>
      <c r="S1179" s="8">
        <v>2.65</v>
      </c>
      <c r="T1179" s="8">
        <v>10.161073825503356</v>
      </c>
      <c r="U1179" s="8">
        <v>11.08888888888889</v>
      </c>
      <c r="V1179" s="8">
        <v>15.35</v>
      </c>
      <c r="W1179" s="8">
        <v>111.80794701986756</v>
      </c>
      <c r="X1179" s="8">
        <v>117.93333333333334</v>
      </c>
      <c r="Y1179" s="8">
        <v>150.3</v>
      </c>
      <c r="Z1179" s="8">
        <v>1.93</v>
      </c>
      <c r="AA1179" s="8">
        <v>7.0</v>
      </c>
      <c r="AB1179" s="8">
        <v>5.0</v>
      </c>
      <c r="AC1179" s="8">
        <v>2.0</v>
      </c>
      <c r="AD1179" s="8">
        <v>9.0</v>
      </c>
      <c r="AE1179" s="8">
        <v>0.0</v>
      </c>
      <c r="AF1179" s="8">
        <v>0.0</v>
      </c>
      <c r="AG1179" s="8">
        <v>23.0</v>
      </c>
      <c r="AH1179" s="8">
        <v>38487.40684203954</v>
      </c>
      <c r="AI1179" s="8">
        <v>34630.0</v>
      </c>
      <c r="AJ1179" s="8">
        <f t="shared" si="36"/>
        <v>78064904.4</v>
      </c>
      <c r="AK1179" s="9">
        <v>8.03964E7</v>
      </c>
    </row>
    <row r="1180" ht="16.5" customHeight="1">
      <c r="A1180" s="4">
        <v>45010.0</v>
      </c>
      <c r="B1180" s="5">
        <v>3.3033557046979856</v>
      </c>
      <c r="C1180" s="5">
        <v>2.4377777777777783</v>
      </c>
      <c r="D1180" s="5">
        <v>10.780000000000001</v>
      </c>
      <c r="E1180" s="5">
        <v>9.100000000000005</v>
      </c>
      <c r="F1180" s="5">
        <v>8.17</v>
      </c>
      <c r="G1180" s="5">
        <v>17.200000000000003</v>
      </c>
      <c r="H1180" s="5">
        <v>-2.1771812080536916</v>
      </c>
      <c r="I1180" s="5">
        <v>-3.0688888888888908</v>
      </c>
      <c r="J1180" s="5">
        <v>3.66</v>
      </c>
      <c r="K1180" s="5">
        <v>11.127814569536422</v>
      </c>
      <c r="L1180" s="5">
        <v>11.238888888888887</v>
      </c>
      <c r="M1180" s="5">
        <v>13.540000000000001</v>
      </c>
      <c r="N1180" s="5">
        <v>58.58120805369126</v>
      </c>
      <c r="O1180" s="5">
        <v>55.035555555555575</v>
      </c>
      <c r="P1180" s="5">
        <v>51.58</v>
      </c>
      <c r="Q1180" s="5">
        <v>1.0067114093959733</v>
      </c>
      <c r="R1180" s="5">
        <v>0.9333333333333333</v>
      </c>
      <c r="S1180" s="5">
        <v>2.65</v>
      </c>
      <c r="T1180" s="5">
        <v>10.104697986577182</v>
      </c>
      <c r="U1180" s="5">
        <v>11.044444444444444</v>
      </c>
      <c r="V1180" s="5">
        <v>14.34</v>
      </c>
      <c r="W1180" s="5">
        <v>121.27814569536424</v>
      </c>
      <c r="X1180" s="5">
        <v>133.82222222222222</v>
      </c>
      <c r="Y1180" s="5">
        <v>293.3</v>
      </c>
      <c r="Z1180" s="5">
        <v>2.46</v>
      </c>
      <c r="AA1180" s="5">
        <v>4.0</v>
      </c>
      <c r="AB1180" s="5">
        <v>2.0</v>
      </c>
      <c r="AC1180" s="5">
        <v>1.0</v>
      </c>
      <c r="AD1180" s="5">
        <v>3.0</v>
      </c>
      <c r="AE1180" s="5">
        <v>0.0</v>
      </c>
      <c r="AF1180" s="5">
        <v>0.0</v>
      </c>
      <c r="AG1180" s="5">
        <v>10.0</v>
      </c>
      <c r="AH1180" s="5">
        <v>42010.69897976971</v>
      </c>
      <c r="AI1180" s="5">
        <v>14380.0</v>
      </c>
      <c r="AJ1180" s="5">
        <f t="shared" si="36"/>
        <v>37972217.3</v>
      </c>
      <c r="AK1180" s="6">
        <v>3.91063E7</v>
      </c>
    </row>
    <row r="1181" ht="16.5" customHeight="1">
      <c r="A1181" s="7">
        <v>45011.0</v>
      </c>
      <c r="B1181" s="8">
        <v>3.299328859060402</v>
      </c>
      <c r="C1181" s="8">
        <v>2.6033333333333335</v>
      </c>
      <c r="D1181" s="8">
        <v>10.49</v>
      </c>
      <c r="E1181" s="8">
        <v>9.062416107382555</v>
      </c>
      <c r="F1181" s="8">
        <v>8.27222222222222</v>
      </c>
      <c r="G1181" s="8">
        <v>16.220000000000002</v>
      </c>
      <c r="H1181" s="8">
        <v>-2.15503355704698</v>
      </c>
      <c r="I1181" s="8">
        <v>-2.8400000000000016</v>
      </c>
      <c r="J1181" s="8">
        <v>4.2</v>
      </c>
      <c r="K1181" s="8">
        <v>11.06887417218543</v>
      </c>
      <c r="L1181" s="8">
        <v>11.11222222222222</v>
      </c>
      <c r="M1181" s="8">
        <v>12.02</v>
      </c>
      <c r="N1181" s="8">
        <v>58.65302013422819</v>
      </c>
      <c r="O1181" s="8">
        <v>55.18444444444446</v>
      </c>
      <c r="P1181" s="8">
        <v>53.919999999999995</v>
      </c>
      <c r="Q1181" s="8">
        <v>1.0067114093959733</v>
      </c>
      <c r="R1181" s="8">
        <v>0.9222222222222223</v>
      </c>
      <c r="S1181" s="8">
        <v>2.65</v>
      </c>
      <c r="T1181" s="8">
        <v>10.049664429530202</v>
      </c>
      <c r="U1181" s="8">
        <v>10.96111111111111</v>
      </c>
      <c r="V1181" s="8">
        <v>12.960000000000003</v>
      </c>
      <c r="W1181" s="8">
        <v>127.82781456953643</v>
      </c>
      <c r="X1181" s="8">
        <v>144.8111111111111</v>
      </c>
      <c r="Y1181" s="8">
        <v>392.2</v>
      </c>
      <c r="Z1181" s="8">
        <v>0.0</v>
      </c>
      <c r="AA1181" s="8"/>
      <c r="AB1181" s="8"/>
      <c r="AC1181" s="8"/>
      <c r="AD1181" s="8"/>
      <c r="AE1181" s="8"/>
      <c r="AF1181" s="8"/>
      <c r="AG1181" s="8"/>
      <c r="AH1181" s="8">
        <v>0.0</v>
      </c>
      <c r="AI1181" s="8">
        <v>0.0</v>
      </c>
      <c r="AJ1181" s="8">
        <f t="shared" si="36"/>
        <v>0</v>
      </c>
      <c r="AK1181" s="9">
        <v>0.0</v>
      </c>
    </row>
    <row r="1182" ht="16.5" customHeight="1">
      <c r="A1182" s="4">
        <v>45012.0</v>
      </c>
      <c r="B1182" s="5">
        <v>3.299328859060402</v>
      </c>
      <c r="C1182" s="5">
        <v>2.7755555555555556</v>
      </c>
      <c r="D1182" s="5">
        <v>10.790000000000001</v>
      </c>
      <c r="E1182" s="5">
        <v>9.04362416107383</v>
      </c>
      <c r="F1182" s="5">
        <v>8.438888888888888</v>
      </c>
      <c r="G1182" s="5">
        <v>16.67</v>
      </c>
      <c r="H1182" s="5">
        <v>-2.1395973154362418</v>
      </c>
      <c r="I1182" s="5">
        <v>-2.66888888888889</v>
      </c>
      <c r="J1182" s="5">
        <v>4.42</v>
      </c>
      <c r="K1182" s="5">
        <v>11.035099337748342</v>
      </c>
      <c r="L1182" s="5">
        <v>11.107777777777777</v>
      </c>
      <c r="M1182" s="5">
        <v>12.25</v>
      </c>
      <c r="N1182" s="5">
        <v>58.568456375838934</v>
      </c>
      <c r="O1182" s="5">
        <v>55.05000000000001</v>
      </c>
      <c r="P1182" s="5">
        <v>56.78000000000001</v>
      </c>
      <c r="Q1182" s="5">
        <v>1.0067114093959733</v>
      </c>
      <c r="R1182" s="5">
        <v>0.9111111111111111</v>
      </c>
      <c r="S1182" s="5">
        <v>2.65</v>
      </c>
      <c r="T1182" s="5">
        <v>10.065771812080536</v>
      </c>
      <c r="U1182" s="5">
        <v>11.063333333333334</v>
      </c>
      <c r="V1182" s="5">
        <v>13.169999999999998</v>
      </c>
      <c r="W1182" s="5">
        <v>127.8476821192053</v>
      </c>
      <c r="X1182" s="5">
        <v>144.84444444444443</v>
      </c>
      <c r="Y1182" s="5">
        <v>392.5</v>
      </c>
      <c r="Z1182" s="5">
        <v>1.89</v>
      </c>
      <c r="AA1182" s="5">
        <v>15.0</v>
      </c>
      <c r="AB1182" s="5">
        <v>6.0</v>
      </c>
      <c r="AC1182" s="5">
        <v>2.0</v>
      </c>
      <c r="AD1182" s="5">
        <v>10.0</v>
      </c>
      <c r="AE1182" s="5">
        <v>0.0</v>
      </c>
      <c r="AF1182" s="5">
        <v>0.0</v>
      </c>
      <c r="AG1182" s="5">
        <v>31.0</v>
      </c>
      <c r="AH1182" s="5">
        <v>39228.60594997639</v>
      </c>
      <c r="AI1182" s="5">
        <v>96380.0</v>
      </c>
      <c r="AJ1182" s="5">
        <f t="shared" si="36"/>
        <v>248994598.1</v>
      </c>
      <c r="AK1182" s="6">
        <v>2.564311E8</v>
      </c>
    </row>
    <row r="1183" ht="16.5" customHeight="1">
      <c r="A1183" s="7">
        <v>45013.0</v>
      </c>
      <c r="B1183" s="8">
        <v>3.269127516778523</v>
      </c>
      <c r="C1183" s="8">
        <v>2.8988888888888886</v>
      </c>
      <c r="D1183" s="8">
        <v>10.76</v>
      </c>
      <c r="E1183" s="8">
        <v>8.997315436241616</v>
      </c>
      <c r="F1183" s="8">
        <v>8.559999999999999</v>
      </c>
      <c r="G1183" s="8">
        <v>16.780000000000005</v>
      </c>
      <c r="H1183" s="8">
        <v>-2.168456375838926</v>
      </c>
      <c r="I1183" s="8">
        <v>-2.5500000000000007</v>
      </c>
      <c r="J1183" s="8">
        <v>4.359999999999999</v>
      </c>
      <c r="K1183" s="8">
        <v>11.017880794701986</v>
      </c>
      <c r="L1183" s="8">
        <v>11.109999999999998</v>
      </c>
      <c r="M1183" s="8">
        <v>12.419999999999998</v>
      </c>
      <c r="N1183" s="8">
        <v>58.34161073825504</v>
      </c>
      <c r="O1183" s="8">
        <v>54.805555555555564</v>
      </c>
      <c r="P1183" s="8">
        <v>56.31</v>
      </c>
      <c r="Q1183" s="8">
        <v>1.0067114093959733</v>
      </c>
      <c r="R1183" s="8">
        <v>0.8944444444444445</v>
      </c>
      <c r="S1183" s="8">
        <v>2.65</v>
      </c>
      <c r="T1183" s="8">
        <v>10.118120805369127</v>
      </c>
      <c r="U1183" s="8">
        <v>11.183333333333332</v>
      </c>
      <c r="V1183" s="8">
        <v>13.98</v>
      </c>
      <c r="W1183" s="8">
        <v>127.8476821192053</v>
      </c>
      <c r="X1183" s="8">
        <v>144.84444444444443</v>
      </c>
      <c r="Y1183" s="8">
        <v>392.5</v>
      </c>
      <c r="Z1183" s="8">
        <v>1.56</v>
      </c>
      <c r="AA1183" s="8">
        <v>9.0</v>
      </c>
      <c r="AB1183" s="8">
        <v>3.0</v>
      </c>
      <c r="AC1183" s="8">
        <v>2.0</v>
      </c>
      <c r="AD1183" s="8">
        <v>9.0</v>
      </c>
      <c r="AE1183" s="8">
        <v>0.0</v>
      </c>
      <c r="AF1183" s="8">
        <v>0.0</v>
      </c>
      <c r="AG1183" s="8">
        <v>23.0</v>
      </c>
      <c r="AH1183" s="8">
        <v>43772.80326690047</v>
      </c>
      <c r="AI1183" s="8">
        <v>82880.0</v>
      </c>
      <c r="AJ1183" s="8">
        <f t="shared" si="36"/>
        <v>190445822.7</v>
      </c>
      <c r="AK1183" s="9">
        <v>1.961337E8</v>
      </c>
    </row>
    <row r="1184" ht="16.5" customHeight="1">
      <c r="A1184" s="4">
        <v>45014.0</v>
      </c>
      <c r="B1184" s="5">
        <v>3.2422818791946306</v>
      </c>
      <c r="C1184" s="5">
        <v>3.0066666666666664</v>
      </c>
      <c r="D1184" s="5">
        <v>10.440000000000001</v>
      </c>
      <c r="E1184" s="5">
        <v>8.980536912751683</v>
      </c>
      <c r="F1184" s="5">
        <v>8.737777777777776</v>
      </c>
      <c r="G1184" s="5">
        <v>16.840000000000003</v>
      </c>
      <c r="H1184" s="5">
        <v>-2.216107382550335</v>
      </c>
      <c r="I1184" s="5">
        <v>-2.5011111111111113</v>
      </c>
      <c r="J1184" s="5">
        <v>3.7999999999999994</v>
      </c>
      <c r="K1184" s="5">
        <v>11.048344370860926</v>
      </c>
      <c r="L1184" s="5">
        <v>11.238888888888887</v>
      </c>
      <c r="M1184" s="5">
        <v>13.040000000000001</v>
      </c>
      <c r="N1184" s="5">
        <v>58.122818791946315</v>
      </c>
      <c r="O1184" s="5">
        <v>54.67</v>
      </c>
      <c r="P1184" s="5">
        <v>57.379999999999995</v>
      </c>
      <c r="Q1184" s="5">
        <v>1.0067114093959733</v>
      </c>
      <c r="R1184" s="5">
        <v>0.8777777777777778</v>
      </c>
      <c r="S1184" s="5">
        <v>2.65</v>
      </c>
      <c r="T1184" s="5">
        <v>10.17718120805369</v>
      </c>
      <c r="U1184" s="5">
        <v>11.296666666666665</v>
      </c>
      <c r="V1184" s="5">
        <v>14.16</v>
      </c>
      <c r="W1184" s="5">
        <v>127.8476821192053</v>
      </c>
      <c r="X1184" s="5">
        <v>144.84444444444443</v>
      </c>
      <c r="Y1184" s="5">
        <v>392.5</v>
      </c>
      <c r="Z1184" s="5">
        <v>1.62</v>
      </c>
      <c r="AA1184" s="5">
        <v>8.0</v>
      </c>
      <c r="AB1184" s="5">
        <v>5.0</v>
      </c>
      <c r="AC1184" s="5">
        <v>4.0</v>
      </c>
      <c r="AD1184" s="5">
        <v>17.0</v>
      </c>
      <c r="AE1184" s="5">
        <v>0.0</v>
      </c>
      <c r="AF1184" s="5">
        <v>0.0</v>
      </c>
      <c r="AG1184" s="5">
        <v>34.0</v>
      </c>
      <c r="AH1184" s="5">
        <v>45733.48792658927</v>
      </c>
      <c r="AI1184" s="5">
        <v>91740.0</v>
      </c>
      <c r="AJ1184" s="5">
        <f t="shared" si="36"/>
        <v>202916569.9</v>
      </c>
      <c r="AK1184" s="6">
        <v>2.089769E8</v>
      </c>
    </row>
    <row r="1185" ht="16.5" customHeight="1">
      <c r="A1185" s="7">
        <v>45015.0</v>
      </c>
      <c r="B1185" s="8">
        <v>3.238255033557047</v>
      </c>
      <c r="C1185" s="8">
        <v>3.166666666666666</v>
      </c>
      <c r="D1185" s="8">
        <v>10.74</v>
      </c>
      <c r="E1185" s="8">
        <v>8.993288590604031</v>
      </c>
      <c r="F1185" s="8">
        <v>8.946666666666665</v>
      </c>
      <c r="G1185" s="8">
        <v>17.13</v>
      </c>
      <c r="H1185" s="8">
        <v>-2.243624161073825</v>
      </c>
      <c r="I1185" s="8">
        <v>-2.4088888888888897</v>
      </c>
      <c r="J1185" s="8">
        <v>4.01</v>
      </c>
      <c r="K1185" s="8">
        <v>11.088079470198675</v>
      </c>
      <c r="L1185" s="8">
        <v>11.355555555555554</v>
      </c>
      <c r="M1185" s="8">
        <v>13.12</v>
      </c>
      <c r="N1185" s="8">
        <v>57.877852348993294</v>
      </c>
      <c r="O1185" s="8">
        <v>54.64333333333333</v>
      </c>
      <c r="P1185" s="8">
        <v>57.470000000000006</v>
      </c>
      <c r="Q1185" s="8">
        <v>1.0067114093959733</v>
      </c>
      <c r="R1185" s="8">
        <v>0.8722222222222222</v>
      </c>
      <c r="S1185" s="8">
        <v>2.65</v>
      </c>
      <c r="T1185" s="8">
        <v>10.24765100671141</v>
      </c>
      <c r="U1185" s="8">
        <v>11.40222222222222</v>
      </c>
      <c r="V1185" s="8">
        <v>14.2</v>
      </c>
      <c r="W1185" s="8">
        <v>127.8476821192053</v>
      </c>
      <c r="X1185" s="8">
        <v>144.84444444444443</v>
      </c>
      <c r="Y1185" s="8">
        <v>392.5</v>
      </c>
      <c r="Z1185" s="8">
        <v>1.78</v>
      </c>
      <c r="AA1185" s="8">
        <v>14.0</v>
      </c>
      <c r="AB1185" s="8">
        <v>10.0</v>
      </c>
      <c r="AC1185" s="8">
        <v>4.0</v>
      </c>
      <c r="AD1185" s="8">
        <v>9.0</v>
      </c>
      <c r="AE1185" s="8">
        <v>0.0</v>
      </c>
      <c r="AF1185" s="8">
        <v>0.0</v>
      </c>
      <c r="AG1185" s="8">
        <v>35.0</v>
      </c>
      <c r="AH1185" s="8">
        <v>35249.39422190368</v>
      </c>
      <c r="AI1185" s="8">
        <v>82000.0</v>
      </c>
      <c r="AJ1185" s="8">
        <f t="shared" si="36"/>
        <v>171978276.6</v>
      </c>
      <c r="AK1185" s="9">
        <v>1.771146E8</v>
      </c>
    </row>
    <row r="1186" ht="16.5" customHeight="1">
      <c r="A1186" s="4">
        <v>45016.0</v>
      </c>
      <c r="B1186" s="5">
        <v>3.251677852348994</v>
      </c>
      <c r="C1186" s="5">
        <v>3.3444444444444437</v>
      </c>
      <c r="D1186" s="5">
        <v>11.120000000000001</v>
      </c>
      <c r="E1186" s="5">
        <v>9.010738255033562</v>
      </c>
      <c r="F1186" s="5">
        <v>9.175555555555555</v>
      </c>
      <c r="G1186" s="5">
        <v>17.38</v>
      </c>
      <c r="H1186" s="5">
        <v>-2.258389261744966</v>
      </c>
      <c r="I1186" s="5">
        <v>-2.302222222222223</v>
      </c>
      <c r="J1186" s="5">
        <v>4.299999999999999</v>
      </c>
      <c r="K1186" s="5">
        <v>11.119867549668875</v>
      </c>
      <c r="L1186" s="5">
        <v>11.477777777777778</v>
      </c>
      <c r="M1186" s="5">
        <v>13.080000000000002</v>
      </c>
      <c r="N1186" s="5">
        <v>57.534899328859076</v>
      </c>
      <c r="O1186" s="5">
        <v>54.27555555555555</v>
      </c>
      <c r="P1186" s="5">
        <v>56.370000000000005</v>
      </c>
      <c r="Q1186" s="5">
        <v>1.0067114093959733</v>
      </c>
      <c r="R1186" s="5">
        <v>0.8666666666666667</v>
      </c>
      <c r="S1186" s="5">
        <v>2.65</v>
      </c>
      <c r="T1186" s="5">
        <v>10.30201342281879</v>
      </c>
      <c r="U1186" s="5">
        <v>11.536666666666665</v>
      </c>
      <c r="V1186" s="5">
        <v>14.4</v>
      </c>
      <c r="W1186" s="5">
        <v>127.71523178807946</v>
      </c>
      <c r="X1186" s="5">
        <v>144.84444444444443</v>
      </c>
      <c r="Y1186" s="5">
        <v>392.5</v>
      </c>
      <c r="Z1186" s="5">
        <v>1.95</v>
      </c>
      <c r="AA1186" s="5">
        <v>15.0</v>
      </c>
      <c r="AB1186" s="5">
        <v>8.0</v>
      </c>
      <c r="AC1186" s="5">
        <v>4.0</v>
      </c>
      <c r="AD1186" s="5">
        <v>9.0</v>
      </c>
      <c r="AE1186" s="5">
        <v>0.0</v>
      </c>
      <c r="AF1186" s="5">
        <v>0.0</v>
      </c>
      <c r="AG1186" s="5">
        <v>34.0</v>
      </c>
      <c r="AH1186" s="5">
        <v>37072.25638674298</v>
      </c>
      <c r="AI1186" s="5">
        <v>82400.0</v>
      </c>
      <c r="AJ1186" s="5">
        <f t="shared" si="36"/>
        <v>191550141</v>
      </c>
      <c r="AK1186" s="6">
        <v>1.97271E8</v>
      </c>
    </row>
    <row r="1187" ht="16.5" customHeight="1">
      <c r="A1187" s="7">
        <v>45017.0</v>
      </c>
      <c r="B1187" s="8">
        <v>3.273825503355705</v>
      </c>
      <c r="C1187" s="8">
        <v>3.5188888888888883</v>
      </c>
      <c r="D1187" s="8">
        <v>11.39</v>
      </c>
      <c r="E1187" s="8">
        <v>9.049664429530207</v>
      </c>
      <c r="F1187" s="8">
        <v>9.426666666666666</v>
      </c>
      <c r="G1187" s="8">
        <v>17.68</v>
      </c>
      <c r="H1187" s="8">
        <v>-2.2651006711409396</v>
      </c>
      <c r="I1187" s="8">
        <v>-2.1899999999999995</v>
      </c>
      <c r="J1187" s="8">
        <v>4.539999999999999</v>
      </c>
      <c r="K1187" s="8">
        <v>11.164900662251656</v>
      </c>
      <c r="L1187" s="8">
        <v>11.616666666666664</v>
      </c>
      <c r="M1187" s="8">
        <v>13.14</v>
      </c>
      <c r="N1187" s="8">
        <v>57.23624161073826</v>
      </c>
      <c r="O1187" s="8">
        <v>54.0111111111111</v>
      </c>
      <c r="P1187" s="8">
        <v>55.71</v>
      </c>
      <c r="Q1187" s="8">
        <v>1.0067114093959733</v>
      </c>
      <c r="R1187" s="8">
        <v>0.8666666666666667</v>
      </c>
      <c r="S1187" s="8">
        <v>2.65</v>
      </c>
      <c r="T1187" s="8">
        <v>10.367785234899326</v>
      </c>
      <c r="U1187" s="8">
        <v>11.68333333333333</v>
      </c>
      <c r="V1187" s="8">
        <v>14.6</v>
      </c>
      <c r="W1187" s="8">
        <v>127.60264900662251</v>
      </c>
      <c r="X1187" s="8">
        <v>144.84444444444443</v>
      </c>
      <c r="Y1187" s="8">
        <v>392.5</v>
      </c>
      <c r="Z1187" s="8">
        <v>2.49</v>
      </c>
      <c r="AA1187" s="8">
        <v>6.0</v>
      </c>
      <c r="AB1187" s="8">
        <v>4.0</v>
      </c>
      <c r="AC1187" s="8">
        <v>2.0</v>
      </c>
      <c r="AD1187" s="8">
        <v>4.0</v>
      </c>
      <c r="AE1187" s="8">
        <v>0.0</v>
      </c>
      <c r="AF1187" s="8">
        <v>0.0</v>
      </c>
      <c r="AG1187" s="8">
        <v>16.0</v>
      </c>
      <c r="AH1187" s="8">
        <v>36625.58685444123</v>
      </c>
      <c r="AI1187" s="8">
        <v>21090.0</v>
      </c>
      <c r="AJ1187" s="8">
        <f t="shared" ref="AJ1187:AJ1216" si="37">AK1187*0.974</f>
        <v>44968313.8</v>
      </c>
      <c r="AK1187" s="9">
        <v>4.61687E7</v>
      </c>
    </row>
    <row r="1188" ht="16.5" customHeight="1">
      <c r="A1188" s="4">
        <v>45018.0</v>
      </c>
      <c r="B1188" s="5">
        <v>3.2959731543624162</v>
      </c>
      <c r="C1188" s="5">
        <v>3.6577777777777776</v>
      </c>
      <c r="D1188" s="5">
        <v>11.39</v>
      </c>
      <c r="E1188" s="5">
        <v>9.079194630872488</v>
      </c>
      <c r="F1188" s="5">
        <v>9.635555555555554</v>
      </c>
      <c r="G1188" s="5">
        <v>17.779999999999998</v>
      </c>
      <c r="H1188" s="5">
        <v>-2.2590604026845633</v>
      </c>
      <c r="I1188" s="5">
        <v>-2.1077777777777773</v>
      </c>
      <c r="J1188" s="5">
        <v>4.65</v>
      </c>
      <c r="K1188" s="5">
        <v>11.188079470198677</v>
      </c>
      <c r="L1188" s="5">
        <v>11.743333333333332</v>
      </c>
      <c r="M1188" s="5">
        <v>13.13</v>
      </c>
      <c r="N1188" s="5">
        <v>57.008724832214774</v>
      </c>
      <c r="O1188" s="5">
        <v>54.01333333333332</v>
      </c>
      <c r="P1188" s="5">
        <v>54.29999999999999</v>
      </c>
      <c r="Q1188" s="5">
        <v>1.0067114093959733</v>
      </c>
      <c r="R1188" s="5">
        <v>0.8611111111111112</v>
      </c>
      <c r="S1188" s="5">
        <v>2.65</v>
      </c>
      <c r="T1188" s="5">
        <v>10.419463087248321</v>
      </c>
      <c r="U1188" s="5">
        <v>11.796666666666665</v>
      </c>
      <c r="V1188" s="5">
        <v>14.86</v>
      </c>
      <c r="W1188" s="5">
        <v>127.44370860927152</v>
      </c>
      <c r="X1188" s="5">
        <v>144.84444444444443</v>
      </c>
      <c r="Y1188" s="5">
        <v>380.7</v>
      </c>
      <c r="Z1188" s="5">
        <v>0.0</v>
      </c>
      <c r="AA1188" s="5"/>
      <c r="AB1188" s="5"/>
      <c r="AC1188" s="5"/>
      <c r="AD1188" s="5"/>
      <c r="AE1188" s="5"/>
      <c r="AF1188" s="5"/>
      <c r="AG1188" s="5"/>
      <c r="AH1188" s="5">
        <v>0.0</v>
      </c>
      <c r="AI1188" s="5">
        <v>0.0</v>
      </c>
      <c r="AJ1188" s="5">
        <f t="shared" si="37"/>
        <v>0</v>
      </c>
      <c r="AK1188" s="6">
        <v>0.0</v>
      </c>
    </row>
    <row r="1189" ht="16.5" customHeight="1">
      <c r="A1189" s="7">
        <v>45019.0</v>
      </c>
      <c r="B1189" s="8">
        <v>3.3167785234899334</v>
      </c>
      <c r="C1189" s="8">
        <v>3.8288888888888883</v>
      </c>
      <c r="D1189" s="8">
        <v>11.260000000000002</v>
      </c>
      <c r="E1189" s="8">
        <v>9.089932885906045</v>
      </c>
      <c r="F1189" s="8">
        <v>9.84111111111111</v>
      </c>
      <c r="G1189" s="8">
        <v>18.17</v>
      </c>
      <c r="H1189" s="8">
        <v>-2.238926174496644</v>
      </c>
      <c r="I1189" s="8">
        <v>-1.978888888888889</v>
      </c>
      <c r="J1189" s="8">
        <v>4.2</v>
      </c>
      <c r="K1189" s="8">
        <v>11.17880794701987</v>
      </c>
      <c r="L1189" s="8">
        <v>11.82</v>
      </c>
      <c r="M1189" s="8">
        <v>13.969999999999999</v>
      </c>
      <c r="N1189" s="8">
        <v>56.852348993288594</v>
      </c>
      <c r="O1189" s="8">
        <v>54.09666666666666</v>
      </c>
      <c r="P1189" s="8">
        <v>49.059999999999995</v>
      </c>
      <c r="Q1189" s="8">
        <v>1.0067114093959733</v>
      </c>
      <c r="R1189" s="8">
        <v>0.8555555555555555</v>
      </c>
      <c r="S1189" s="8">
        <v>0.0</v>
      </c>
      <c r="T1189" s="8">
        <v>10.471140939597312</v>
      </c>
      <c r="U1189" s="8">
        <v>11.905555555555553</v>
      </c>
      <c r="V1189" s="8">
        <v>16.54</v>
      </c>
      <c r="W1189" s="8">
        <v>127.23178807947019</v>
      </c>
      <c r="X1189" s="8">
        <v>144.84444444444443</v>
      </c>
      <c r="Y1189" s="8">
        <v>242.2</v>
      </c>
      <c r="Z1189" s="8">
        <v>1.86</v>
      </c>
      <c r="AA1189" s="8">
        <v>22.0</v>
      </c>
      <c r="AB1189" s="8">
        <v>7.0</v>
      </c>
      <c r="AC1189" s="8">
        <v>3.0</v>
      </c>
      <c r="AD1189" s="8">
        <v>14.0</v>
      </c>
      <c r="AE1189" s="8">
        <v>0.0</v>
      </c>
      <c r="AF1189" s="8">
        <v>0.0</v>
      </c>
      <c r="AG1189" s="8">
        <v>45.0</v>
      </c>
      <c r="AH1189" s="8">
        <v>39269.23979017702</v>
      </c>
      <c r="AI1189" s="8">
        <v>124860.0</v>
      </c>
      <c r="AJ1189" s="8">
        <f t="shared" si="37"/>
        <v>282657819.4</v>
      </c>
      <c r="AK1189" s="9">
        <v>2.902031E8</v>
      </c>
    </row>
    <row r="1190" ht="16.5" customHeight="1">
      <c r="A1190" s="4">
        <v>45020.0</v>
      </c>
      <c r="B1190" s="5">
        <v>3.344295302013423</v>
      </c>
      <c r="C1190" s="5">
        <v>4.005555555555555</v>
      </c>
      <c r="D1190" s="5">
        <v>11.56</v>
      </c>
      <c r="E1190" s="5">
        <v>9.130872483221479</v>
      </c>
      <c r="F1190" s="5">
        <v>10.079999999999998</v>
      </c>
      <c r="G1190" s="5">
        <v>19.060000000000002</v>
      </c>
      <c r="H1190" s="5">
        <v>-2.2181208053691273</v>
      </c>
      <c r="I1190" s="5">
        <v>-1.8544444444444446</v>
      </c>
      <c r="J1190" s="5">
        <v>4.01</v>
      </c>
      <c r="K1190" s="5">
        <v>11.198675496688743</v>
      </c>
      <c r="L1190" s="5">
        <v>11.934444444444443</v>
      </c>
      <c r="M1190" s="5">
        <v>15.05</v>
      </c>
      <c r="N1190" s="5">
        <v>56.72147651006711</v>
      </c>
      <c r="O1190" s="5">
        <v>54.18666666666666</v>
      </c>
      <c r="P1190" s="5">
        <v>45.150000000000006</v>
      </c>
      <c r="Q1190" s="5">
        <v>1.0067114093959733</v>
      </c>
      <c r="R1190" s="5">
        <v>0.8555555555555555</v>
      </c>
      <c r="S1190" s="5">
        <v>0.0</v>
      </c>
      <c r="T1190" s="5">
        <v>10.559060402684562</v>
      </c>
      <c r="U1190" s="5">
        <v>12.011111111111111</v>
      </c>
      <c r="V1190" s="5">
        <v>17.98</v>
      </c>
      <c r="W1190" s="5">
        <v>127.23841059602648</v>
      </c>
      <c r="X1190" s="5">
        <v>144.85555555555555</v>
      </c>
      <c r="Y1190" s="5">
        <v>99.3</v>
      </c>
      <c r="Z1190" s="5">
        <v>1.85</v>
      </c>
      <c r="AA1190" s="5">
        <v>15.0</v>
      </c>
      <c r="AB1190" s="5">
        <v>9.0</v>
      </c>
      <c r="AC1190" s="5">
        <v>4.0</v>
      </c>
      <c r="AD1190" s="5">
        <v>16.0</v>
      </c>
      <c r="AE1190" s="5">
        <v>0.0</v>
      </c>
      <c r="AF1190" s="5">
        <v>0.0</v>
      </c>
      <c r="AG1190" s="5">
        <v>35.0</v>
      </c>
      <c r="AH1190" s="5">
        <v>35652.64988284684</v>
      </c>
      <c r="AI1190" s="5">
        <v>132406.0</v>
      </c>
      <c r="AJ1190" s="5">
        <f t="shared" si="37"/>
        <v>302071977</v>
      </c>
      <c r="AK1190" s="6">
        <v>3.101355E8</v>
      </c>
    </row>
    <row r="1191" ht="16.5" customHeight="1">
      <c r="A1191" s="7">
        <v>45021.0</v>
      </c>
      <c r="B1191" s="8">
        <v>3.389261744966443</v>
      </c>
      <c r="C1191" s="8">
        <v>4.163333333333332</v>
      </c>
      <c r="D1191" s="8">
        <v>12.030000000000001</v>
      </c>
      <c r="E1191" s="8">
        <v>9.191275167785237</v>
      </c>
      <c r="F1191" s="8">
        <v>10.27222222222222</v>
      </c>
      <c r="G1191" s="8">
        <v>20.050000000000004</v>
      </c>
      <c r="H1191" s="8">
        <v>-2.185234899328859</v>
      </c>
      <c r="I1191" s="8">
        <v>-1.7366666666666666</v>
      </c>
      <c r="J1191" s="8">
        <v>3.8800000000000003</v>
      </c>
      <c r="K1191" s="8">
        <v>11.22582781456954</v>
      </c>
      <c r="L1191" s="8">
        <v>12.008888888888889</v>
      </c>
      <c r="M1191" s="8">
        <v>16.17</v>
      </c>
      <c r="N1191" s="8">
        <v>56.790604026845635</v>
      </c>
      <c r="O1191" s="8">
        <v>54.28888888888889</v>
      </c>
      <c r="P1191" s="8">
        <v>42.52</v>
      </c>
      <c r="Q1191" s="8">
        <v>1.0402684563758389</v>
      </c>
      <c r="R1191" s="8">
        <v>0.9111111111111111</v>
      </c>
      <c r="S1191" s="8">
        <v>0.5</v>
      </c>
      <c r="T1191" s="8">
        <v>10.56174496644295</v>
      </c>
      <c r="U1191" s="8">
        <v>12.052222222222223</v>
      </c>
      <c r="V1191" s="8">
        <v>19.03</v>
      </c>
      <c r="W1191" s="8">
        <v>128.7682119205298</v>
      </c>
      <c r="X1191" s="8">
        <v>147.42222222222222</v>
      </c>
      <c r="Y1191" s="8">
        <v>23.5</v>
      </c>
      <c r="Z1191" s="8">
        <v>2.09</v>
      </c>
      <c r="AA1191" s="8">
        <v>13.0</v>
      </c>
      <c r="AB1191" s="8">
        <v>8.0</v>
      </c>
      <c r="AC1191" s="8">
        <v>2.0</v>
      </c>
      <c r="AD1191" s="8">
        <v>9.0</v>
      </c>
      <c r="AE1191" s="8">
        <v>0.0</v>
      </c>
      <c r="AF1191" s="8">
        <v>0.0</v>
      </c>
      <c r="AG1191" s="8">
        <v>29.0</v>
      </c>
      <c r="AH1191" s="8">
        <v>36697.47951242418</v>
      </c>
      <c r="AI1191" s="8">
        <v>62410.0</v>
      </c>
      <c r="AJ1191" s="8">
        <f t="shared" si="37"/>
        <v>148136341.8</v>
      </c>
      <c r="AK1191" s="9">
        <v>1.520907E8</v>
      </c>
    </row>
    <row r="1192" ht="16.5" customHeight="1">
      <c r="A1192" s="4">
        <v>45022.0</v>
      </c>
      <c r="B1192" s="5">
        <v>3.442281879194631</v>
      </c>
      <c r="C1192" s="5">
        <v>4.324444444444444</v>
      </c>
      <c r="D1192" s="5">
        <v>12.31</v>
      </c>
      <c r="E1192" s="5">
        <v>9.20335570469799</v>
      </c>
      <c r="F1192" s="5">
        <v>10.391111111111108</v>
      </c>
      <c r="G1192" s="5">
        <v>19.96</v>
      </c>
      <c r="H1192" s="5">
        <v>-2.091946308724832</v>
      </c>
      <c r="I1192" s="5">
        <v>-1.5166666666666657</v>
      </c>
      <c r="J1192" s="5">
        <v>4.58</v>
      </c>
      <c r="K1192" s="5">
        <v>11.145695364238412</v>
      </c>
      <c r="L1192" s="5">
        <v>11.907777777777776</v>
      </c>
      <c r="M1192" s="5">
        <v>15.38</v>
      </c>
      <c r="N1192" s="5">
        <v>57.14429530201341</v>
      </c>
      <c r="O1192" s="5">
        <v>54.70888888888889</v>
      </c>
      <c r="P1192" s="5">
        <v>46.540000000000006</v>
      </c>
      <c r="Q1192" s="5">
        <v>1.5302013422818792</v>
      </c>
      <c r="R1192" s="5">
        <v>1.7222222222222223</v>
      </c>
      <c r="S1192" s="5">
        <v>7.8</v>
      </c>
      <c r="T1192" s="5">
        <v>10.476510067114091</v>
      </c>
      <c r="U1192" s="5">
        <v>11.969999999999999</v>
      </c>
      <c r="V1192" s="5">
        <v>17.52</v>
      </c>
      <c r="W1192" s="5">
        <v>138.23841059602648</v>
      </c>
      <c r="X1192" s="5">
        <v>163.3111111111111</v>
      </c>
      <c r="Y1192" s="5">
        <v>166.2</v>
      </c>
      <c r="Z1192" s="5">
        <v>2.23</v>
      </c>
      <c r="AA1192" s="5">
        <v>12.0</v>
      </c>
      <c r="AB1192" s="5">
        <v>9.0</v>
      </c>
      <c r="AC1192" s="5">
        <v>2.0</v>
      </c>
      <c r="AD1192" s="5">
        <v>7.0</v>
      </c>
      <c r="AE1192" s="5">
        <v>0.0</v>
      </c>
      <c r="AF1192" s="5">
        <v>0.0</v>
      </c>
      <c r="AG1192" s="5">
        <v>28.0</v>
      </c>
      <c r="AH1192" s="5">
        <v>38315.97660961049</v>
      </c>
      <c r="AI1192" s="5">
        <v>44790.0</v>
      </c>
      <c r="AJ1192" s="5">
        <f t="shared" si="37"/>
        <v>109857265.2</v>
      </c>
      <c r="AK1192" s="6">
        <v>1.127898E8</v>
      </c>
    </row>
    <row r="1193" ht="16.5" customHeight="1">
      <c r="A1193" s="7">
        <v>45023.0</v>
      </c>
      <c r="B1193" s="8">
        <v>3.473825503355704</v>
      </c>
      <c r="C1193" s="8">
        <v>4.455555555555555</v>
      </c>
      <c r="D1193" s="8">
        <v>12.66</v>
      </c>
      <c r="E1193" s="8">
        <v>9.193288590604029</v>
      </c>
      <c r="F1193" s="8">
        <v>10.466666666666665</v>
      </c>
      <c r="G1193" s="8">
        <v>19.830000000000005</v>
      </c>
      <c r="H1193" s="8">
        <v>-2.0201342281879193</v>
      </c>
      <c r="I1193" s="8">
        <v>-1.3333333333333324</v>
      </c>
      <c r="J1193" s="8">
        <v>5.49</v>
      </c>
      <c r="K1193" s="8">
        <v>11.064900662251656</v>
      </c>
      <c r="L1193" s="8">
        <v>11.799999999999997</v>
      </c>
      <c r="M1193" s="8">
        <v>14.34</v>
      </c>
      <c r="N1193" s="8">
        <v>57.292617449664405</v>
      </c>
      <c r="O1193" s="8">
        <v>54.92222222222221</v>
      </c>
      <c r="P1193" s="8">
        <v>50.989999999999995</v>
      </c>
      <c r="Q1193" s="8">
        <v>1.5436241610738255</v>
      </c>
      <c r="R1193" s="8">
        <v>1.7444444444444445</v>
      </c>
      <c r="S1193" s="8">
        <v>8.0</v>
      </c>
      <c r="T1193" s="8">
        <v>10.428859060402683</v>
      </c>
      <c r="U1193" s="8">
        <v>11.933333333333334</v>
      </c>
      <c r="V1193" s="8">
        <v>16.04</v>
      </c>
      <c r="W1193" s="8">
        <v>142.05960264900662</v>
      </c>
      <c r="X1193" s="8">
        <v>169.75555555555556</v>
      </c>
      <c r="Y1193" s="8">
        <v>224.2</v>
      </c>
      <c r="Z1193" s="8">
        <v>1.93</v>
      </c>
      <c r="AA1193" s="8">
        <v>14.0</v>
      </c>
      <c r="AB1193" s="8">
        <v>5.0</v>
      </c>
      <c r="AC1193" s="8">
        <v>4.0</v>
      </c>
      <c r="AD1193" s="8">
        <v>10.0</v>
      </c>
      <c r="AE1193" s="8">
        <v>0.0</v>
      </c>
      <c r="AF1193" s="8">
        <v>0.0</v>
      </c>
      <c r="AG1193" s="8">
        <v>31.0</v>
      </c>
      <c r="AH1193" s="8">
        <v>38433.29930929389</v>
      </c>
      <c r="AI1193" s="8">
        <v>71828.0</v>
      </c>
      <c r="AJ1193" s="8">
        <f t="shared" si="37"/>
        <v>168722708.4</v>
      </c>
      <c r="AK1193" s="9">
        <v>1.732266E8</v>
      </c>
    </row>
    <row r="1194" ht="16.5" customHeight="1">
      <c r="A1194" s="4">
        <v>45024.0</v>
      </c>
      <c r="B1194" s="5">
        <v>3.4932885906040267</v>
      </c>
      <c r="C1194" s="5">
        <v>4.554444444444443</v>
      </c>
      <c r="D1194" s="5">
        <v>12.86</v>
      </c>
      <c r="E1194" s="5">
        <v>9.184563758389265</v>
      </c>
      <c r="F1194" s="5">
        <v>10.597777777777775</v>
      </c>
      <c r="G1194" s="5">
        <v>19.690000000000005</v>
      </c>
      <c r="H1194" s="5">
        <v>-1.9865771812080537</v>
      </c>
      <c r="I1194" s="5">
        <v>-1.2522222222222215</v>
      </c>
      <c r="J1194" s="5">
        <v>6.0600000000000005</v>
      </c>
      <c r="K1194" s="5">
        <v>11.023178807947021</v>
      </c>
      <c r="L1194" s="5">
        <v>11.849999999999998</v>
      </c>
      <c r="M1194" s="5">
        <v>13.629999999999999</v>
      </c>
      <c r="N1194" s="5">
        <v>57.18187919463086</v>
      </c>
      <c r="O1194" s="5">
        <v>54.7011111111111</v>
      </c>
      <c r="P1194" s="5">
        <v>51.56</v>
      </c>
      <c r="Q1194" s="5">
        <v>1.5536912751677852</v>
      </c>
      <c r="R1194" s="5">
        <v>1.75</v>
      </c>
      <c r="S1194" s="5">
        <v>8.15</v>
      </c>
      <c r="T1194" s="5">
        <v>10.48926174496644</v>
      </c>
      <c r="U1194" s="5">
        <v>12.110000000000001</v>
      </c>
      <c r="V1194" s="5">
        <v>16.04</v>
      </c>
      <c r="W1194" s="5">
        <v>144.7019867549669</v>
      </c>
      <c r="X1194" s="5">
        <v>161.5888888888889</v>
      </c>
      <c r="Y1194" s="5">
        <v>265.8</v>
      </c>
      <c r="Z1194" s="5">
        <v>2.37</v>
      </c>
      <c r="AA1194" s="5">
        <v>5.0</v>
      </c>
      <c r="AB1194" s="5">
        <v>2.0</v>
      </c>
      <c r="AC1194" s="5">
        <v>1.0</v>
      </c>
      <c r="AD1194" s="5">
        <v>4.0</v>
      </c>
      <c r="AE1194" s="5">
        <v>0.0</v>
      </c>
      <c r="AF1194" s="5">
        <v>0.0</v>
      </c>
      <c r="AG1194" s="5">
        <v>12.0</v>
      </c>
      <c r="AH1194" s="5">
        <v>41618.34280833341</v>
      </c>
      <c r="AI1194" s="5">
        <v>11990.0</v>
      </c>
      <c r="AJ1194" s="5">
        <f t="shared" si="37"/>
        <v>28078764.2</v>
      </c>
      <c r="AK1194" s="6">
        <v>2.88283E7</v>
      </c>
    </row>
    <row r="1195" ht="16.5" customHeight="1">
      <c r="A1195" s="7">
        <v>45025.0</v>
      </c>
      <c r="B1195" s="8">
        <v>3.4852348993288587</v>
      </c>
      <c r="C1195" s="8">
        <v>4.654444444444444</v>
      </c>
      <c r="D1195" s="8">
        <v>12.59</v>
      </c>
      <c r="E1195" s="8">
        <v>9.167114093959734</v>
      </c>
      <c r="F1195" s="8">
        <v>10.691111111111109</v>
      </c>
      <c r="G1195" s="8">
        <v>19.139999999999997</v>
      </c>
      <c r="H1195" s="8">
        <v>-1.9872483221476507</v>
      </c>
      <c r="I1195" s="8">
        <v>-1.155555555555555</v>
      </c>
      <c r="J1195" s="8">
        <v>6.07</v>
      </c>
      <c r="K1195" s="8">
        <v>11.006622516556291</v>
      </c>
      <c r="L1195" s="8">
        <v>11.846666666666662</v>
      </c>
      <c r="M1195" s="8">
        <v>13.069999999999999</v>
      </c>
      <c r="N1195" s="8">
        <v>56.99261744966443</v>
      </c>
      <c r="O1195" s="8">
        <v>54.37555555555555</v>
      </c>
      <c r="P1195" s="8">
        <v>50.63</v>
      </c>
      <c r="Q1195" s="8">
        <v>1.5536912751677852</v>
      </c>
      <c r="R1195" s="8">
        <v>1.75</v>
      </c>
      <c r="S1195" s="8">
        <v>8.15</v>
      </c>
      <c r="T1195" s="8">
        <v>10.551677852348991</v>
      </c>
      <c r="U1195" s="8">
        <v>12.244444444444442</v>
      </c>
      <c r="V1195" s="8">
        <v>16.2</v>
      </c>
      <c r="W1195" s="8">
        <v>144.7019867549669</v>
      </c>
      <c r="X1195" s="8">
        <v>156.73333333333332</v>
      </c>
      <c r="Y1195" s="8">
        <v>265.8</v>
      </c>
      <c r="Z1195" s="8">
        <v>0.0</v>
      </c>
      <c r="AA1195" s="8"/>
      <c r="AB1195" s="8"/>
      <c r="AC1195" s="8"/>
      <c r="AD1195" s="8"/>
      <c r="AE1195" s="8"/>
      <c r="AF1195" s="8"/>
      <c r="AG1195" s="8"/>
      <c r="AH1195" s="8">
        <v>0.0</v>
      </c>
      <c r="AI1195" s="8">
        <v>0.0</v>
      </c>
      <c r="AJ1195" s="8">
        <f t="shared" si="37"/>
        <v>0</v>
      </c>
      <c r="AK1195" s="9">
        <v>0.0</v>
      </c>
    </row>
    <row r="1196" ht="16.5" customHeight="1">
      <c r="A1196" s="4">
        <v>45026.0</v>
      </c>
      <c r="B1196" s="5">
        <v>3.498657718120805</v>
      </c>
      <c r="C1196" s="5">
        <v>4.753333333333333</v>
      </c>
      <c r="D1196" s="5">
        <v>12.309999999999999</v>
      </c>
      <c r="E1196" s="5">
        <v>9.179865771812084</v>
      </c>
      <c r="F1196" s="5">
        <v>10.808888888888887</v>
      </c>
      <c r="G1196" s="5">
        <v>18.87</v>
      </c>
      <c r="H1196" s="5">
        <v>-1.9885906040268457</v>
      </c>
      <c r="I1196" s="5">
        <v>-1.1211111111111105</v>
      </c>
      <c r="J1196" s="5">
        <v>5.79</v>
      </c>
      <c r="K1196" s="5">
        <v>11.020529801324503</v>
      </c>
      <c r="L1196" s="5">
        <v>11.929999999999996</v>
      </c>
      <c r="M1196" s="5">
        <v>13.079999999999998</v>
      </c>
      <c r="N1196" s="5">
        <v>56.75973154362416</v>
      </c>
      <c r="O1196" s="5">
        <v>54.04666666666667</v>
      </c>
      <c r="P1196" s="5">
        <v>51.50999999999999</v>
      </c>
      <c r="Q1196" s="5">
        <v>1.5536912751677852</v>
      </c>
      <c r="R1196" s="5">
        <v>1.75</v>
      </c>
      <c r="S1196" s="5">
        <v>8.15</v>
      </c>
      <c r="T1196" s="5">
        <v>10.626845637583891</v>
      </c>
      <c r="U1196" s="5">
        <v>12.434444444444443</v>
      </c>
      <c r="V1196" s="5">
        <v>16.38</v>
      </c>
      <c r="W1196" s="5">
        <v>144.28476821192052</v>
      </c>
      <c r="X1196" s="5">
        <v>156.2111111111111</v>
      </c>
      <c r="Y1196" s="5">
        <v>265.8</v>
      </c>
      <c r="Z1196" s="5">
        <v>1.71</v>
      </c>
      <c r="AA1196" s="5">
        <v>14.0</v>
      </c>
      <c r="AB1196" s="5">
        <v>11.0</v>
      </c>
      <c r="AC1196" s="5">
        <v>6.0</v>
      </c>
      <c r="AD1196" s="5">
        <v>22.0</v>
      </c>
      <c r="AE1196" s="5">
        <v>0.0</v>
      </c>
      <c r="AF1196" s="5">
        <v>0.0</v>
      </c>
      <c r="AG1196" s="5">
        <v>45.0</v>
      </c>
      <c r="AH1196" s="5">
        <v>43313.49158268823</v>
      </c>
      <c r="AI1196" s="5">
        <v>76108.0</v>
      </c>
      <c r="AJ1196" s="5">
        <f t="shared" si="37"/>
        <v>187790511.6</v>
      </c>
      <c r="AK1196" s="6">
        <v>1.928034E8</v>
      </c>
    </row>
    <row r="1197" ht="16.5" customHeight="1">
      <c r="A1197" s="7">
        <v>45027.0</v>
      </c>
      <c r="B1197" s="8">
        <v>3.5120805369127512</v>
      </c>
      <c r="C1197" s="8">
        <v>4.886666666666666</v>
      </c>
      <c r="D1197" s="8">
        <v>12.110000000000001</v>
      </c>
      <c r="E1197" s="8">
        <v>9.2006711409396</v>
      </c>
      <c r="F1197" s="8">
        <v>10.959999999999997</v>
      </c>
      <c r="G1197" s="8">
        <v>18.64</v>
      </c>
      <c r="H1197" s="8">
        <v>-1.978523489932886</v>
      </c>
      <c r="I1197" s="8">
        <v>-1.0155555555555549</v>
      </c>
      <c r="J1197" s="8">
        <v>5.6</v>
      </c>
      <c r="K1197" s="8">
        <v>11.03112582781457</v>
      </c>
      <c r="L1197" s="8">
        <v>11.97555555555555</v>
      </c>
      <c r="M1197" s="8">
        <v>13.040000000000001</v>
      </c>
      <c r="N1197" s="8">
        <v>56.52684563758388</v>
      </c>
      <c r="O1197" s="8">
        <v>53.68</v>
      </c>
      <c r="P1197" s="8">
        <v>51.910000000000004</v>
      </c>
      <c r="Q1197" s="8">
        <v>1.5536912751677852</v>
      </c>
      <c r="R1197" s="8">
        <v>1.75</v>
      </c>
      <c r="S1197" s="8">
        <v>8.15</v>
      </c>
      <c r="T1197" s="8">
        <v>10.687919463087244</v>
      </c>
      <c r="U1197" s="8">
        <v>12.54</v>
      </c>
      <c r="V1197" s="8">
        <v>16.29</v>
      </c>
      <c r="W1197" s="8">
        <v>144.2251655629139</v>
      </c>
      <c r="X1197" s="8">
        <v>152.42222222222222</v>
      </c>
      <c r="Y1197" s="8">
        <v>265.8</v>
      </c>
      <c r="Z1197" s="8">
        <v>1.89</v>
      </c>
      <c r="AA1197" s="8">
        <v>11.0</v>
      </c>
      <c r="AB1197" s="8">
        <v>3.0</v>
      </c>
      <c r="AC1197" s="8">
        <v>2.0</v>
      </c>
      <c r="AD1197" s="8">
        <v>9.0</v>
      </c>
      <c r="AE1197" s="8">
        <v>0.0</v>
      </c>
      <c r="AF1197" s="8">
        <v>0.0</v>
      </c>
      <c r="AG1197" s="8">
        <v>24.0</v>
      </c>
      <c r="AH1197" s="8">
        <v>43404.25113343511</v>
      </c>
      <c r="AI1197" s="8">
        <v>90600.0</v>
      </c>
      <c r="AJ1197" s="8">
        <f t="shared" si="37"/>
        <v>218510569</v>
      </c>
      <c r="AK1197" s="9">
        <v>2.243435E8</v>
      </c>
    </row>
    <row r="1198" ht="16.5" customHeight="1">
      <c r="A1198" s="4">
        <v>45028.0</v>
      </c>
      <c r="B1198" s="5">
        <v>3.5167785234899327</v>
      </c>
      <c r="C1198" s="5">
        <v>5.0122222222222215</v>
      </c>
      <c r="D1198" s="5">
        <v>11.96</v>
      </c>
      <c r="E1198" s="5">
        <v>9.195973154362417</v>
      </c>
      <c r="F1198" s="5">
        <v>11.055555555555554</v>
      </c>
      <c r="G1198" s="5">
        <v>18.16</v>
      </c>
      <c r="H1198" s="5">
        <v>-1.979865771812081</v>
      </c>
      <c r="I1198" s="5">
        <v>-0.8899999999999993</v>
      </c>
      <c r="J1198" s="5">
        <v>5.65</v>
      </c>
      <c r="K1198" s="5">
        <v>11.027814569536426</v>
      </c>
      <c r="L1198" s="5">
        <v>11.945555555555552</v>
      </c>
      <c r="M1198" s="5">
        <v>12.509999999999998</v>
      </c>
      <c r="N1198" s="5">
        <v>56.46308724832213</v>
      </c>
      <c r="O1198" s="5">
        <v>53.77888888888889</v>
      </c>
      <c r="P1198" s="5">
        <v>54.44</v>
      </c>
      <c r="Q1198" s="5">
        <v>1.5771812080536913</v>
      </c>
      <c r="R1198" s="5">
        <v>1.788888888888889</v>
      </c>
      <c r="S1198" s="5">
        <v>8.5</v>
      </c>
      <c r="T1198" s="5">
        <v>10.661073825503351</v>
      </c>
      <c r="U1198" s="5">
        <v>12.483333333333333</v>
      </c>
      <c r="V1198" s="5">
        <v>14.84</v>
      </c>
      <c r="W1198" s="5">
        <v>146.58940397350995</v>
      </c>
      <c r="X1198" s="5">
        <v>152.04444444444445</v>
      </c>
      <c r="Y1198" s="5">
        <v>301.5</v>
      </c>
      <c r="Z1198" s="5">
        <v>1.75</v>
      </c>
      <c r="AA1198" s="5">
        <v>8.0</v>
      </c>
      <c r="AB1198" s="5">
        <v>2.0</v>
      </c>
      <c r="AC1198" s="5">
        <v>2.0</v>
      </c>
      <c r="AD1198" s="5">
        <v>9.0</v>
      </c>
      <c r="AE1198" s="5">
        <v>0.0</v>
      </c>
      <c r="AF1198" s="5">
        <v>0.0</v>
      </c>
      <c r="AG1198" s="5">
        <v>18.0</v>
      </c>
      <c r="AH1198" s="5">
        <v>47344.55750496496</v>
      </c>
      <c r="AI1198" s="5">
        <v>53630.0</v>
      </c>
      <c r="AJ1198" s="5">
        <f t="shared" si="37"/>
        <v>136739665.2</v>
      </c>
      <c r="AK1198" s="6">
        <v>1.403898E8</v>
      </c>
    </row>
    <row r="1199" ht="16.5" customHeight="1">
      <c r="A1199" s="7">
        <v>45029.0</v>
      </c>
      <c r="B1199" s="8">
        <v>3.501342281879195</v>
      </c>
      <c r="C1199" s="8">
        <v>5.104444444444444</v>
      </c>
      <c r="D1199" s="8">
        <v>11.78</v>
      </c>
      <c r="E1199" s="8">
        <v>9.16979865771812</v>
      </c>
      <c r="F1199" s="8">
        <v>11.107777777777775</v>
      </c>
      <c r="G1199" s="8">
        <v>17.75</v>
      </c>
      <c r="H1199" s="8">
        <v>-1.9865771812080542</v>
      </c>
      <c r="I1199" s="8">
        <v>-0.7855555555555551</v>
      </c>
      <c r="J1199" s="8">
        <v>5.65</v>
      </c>
      <c r="K1199" s="8">
        <v>11.00860927152318</v>
      </c>
      <c r="L1199" s="8">
        <v>11.893333333333333</v>
      </c>
      <c r="M1199" s="8">
        <v>12.1</v>
      </c>
      <c r="N1199" s="8">
        <v>56.052348993288575</v>
      </c>
      <c r="O1199" s="8">
        <v>53.466666666666676</v>
      </c>
      <c r="P1199" s="8">
        <v>52.64</v>
      </c>
      <c r="Q1199" s="8">
        <v>1.5469798657718121</v>
      </c>
      <c r="R1199" s="8">
        <v>1.788888888888889</v>
      </c>
      <c r="S1199" s="8">
        <v>8.5</v>
      </c>
      <c r="T1199" s="8">
        <v>10.745637583892613</v>
      </c>
      <c r="U1199" s="8">
        <v>12.609999999999998</v>
      </c>
      <c r="V1199" s="8">
        <v>14.930000000000001</v>
      </c>
      <c r="W1199" s="8">
        <v>144.96026490066225</v>
      </c>
      <c r="X1199" s="8">
        <v>151.6888888888889</v>
      </c>
      <c r="Y1199" s="8">
        <v>301.5</v>
      </c>
      <c r="Z1199" s="8">
        <v>1.85</v>
      </c>
      <c r="AA1199" s="8">
        <v>14.0</v>
      </c>
      <c r="AB1199" s="8">
        <v>9.0</v>
      </c>
      <c r="AC1199" s="8">
        <v>4.0</v>
      </c>
      <c r="AD1199" s="8">
        <v>8.0</v>
      </c>
      <c r="AE1199" s="8">
        <v>0.0</v>
      </c>
      <c r="AF1199" s="8">
        <v>0.0</v>
      </c>
      <c r="AG1199" s="8">
        <v>33.0</v>
      </c>
      <c r="AH1199" s="8">
        <v>37188.38266373762</v>
      </c>
      <c r="AI1199" s="8">
        <v>72422.0</v>
      </c>
      <c r="AJ1199" s="8">
        <f t="shared" si="37"/>
        <v>170805704.8</v>
      </c>
      <c r="AK1199" s="9">
        <v>1.753652E8</v>
      </c>
    </row>
    <row r="1200" ht="16.5" customHeight="1">
      <c r="A1200" s="4">
        <v>45030.0</v>
      </c>
      <c r="B1200" s="5">
        <v>3.48993288590604</v>
      </c>
      <c r="C1200" s="5">
        <v>5.153333333333332</v>
      </c>
      <c r="D1200" s="5">
        <v>11.65</v>
      </c>
      <c r="E1200" s="5">
        <v>9.199328859060405</v>
      </c>
      <c r="F1200" s="5">
        <v>11.235555555555553</v>
      </c>
      <c r="G1200" s="5">
        <v>17.69</v>
      </c>
      <c r="H1200" s="5">
        <v>-2.042281879194631</v>
      </c>
      <c r="I1200" s="5">
        <v>-0.8066666666666663</v>
      </c>
      <c r="J1200" s="5">
        <v>5.3100000000000005</v>
      </c>
      <c r="K1200" s="5">
        <v>11.09271523178808</v>
      </c>
      <c r="L1200" s="5">
        <v>12.04222222222222</v>
      </c>
      <c r="M1200" s="5">
        <v>12.379999999999999</v>
      </c>
      <c r="N1200" s="5">
        <v>55.73624161073823</v>
      </c>
      <c r="O1200" s="5">
        <v>52.777777777777786</v>
      </c>
      <c r="P1200" s="5">
        <v>51.910000000000004</v>
      </c>
      <c r="Q1200" s="5">
        <v>1.3624161073825503</v>
      </c>
      <c r="R1200" s="5">
        <v>1.5166666666666666</v>
      </c>
      <c r="S1200" s="5">
        <v>8.5</v>
      </c>
      <c r="T1200" s="5">
        <v>10.822147651006707</v>
      </c>
      <c r="U1200" s="5">
        <v>12.793333333333335</v>
      </c>
      <c r="V1200" s="5">
        <v>14.65</v>
      </c>
      <c r="W1200" s="5">
        <v>140.6953642384106</v>
      </c>
      <c r="X1200" s="5">
        <v>135.93333333333334</v>
      </c>
      <c r="Y1200" s="5">
        <v>301.4</v>
      </c>
      <c r="Z1200" s="5">
        <v>2.29</v>
      </c>
      <c r="AA1200" s="5">
        <v>10.0</v>
      </c>
      <c r="AB1200" s="5">
        <v>5.0</v>
      </c>
      <c r="AC1200" s="5">
        <v>2.0</v>
      </c>
      <c r="AD1200" s="5">
        <v>9.0</v>
      </c>
      <c r="AE1200" s="5">
        <v>0.0</v>
      </c>
      <c r="AF1200" s="5">
        <v>0.0</v>
      </c>
      <c r="AG1200" s="5">
        <v>26.0</v>
      </c>
      <c r="AH1200" s="5">
        <v>38513.59947459332</v>
      </c>
      <c r="AI1200" s="5">
        <v>49740.0</v>
      </c>
      <c r="AJ1200" s="5">
        <f t="shared" si="37"/>
        <v>128144894.4</v>
      </c>
      <c r="AK1200" s="6">
        <v>1.315656E8</v>
      </c>
    </row>
    <row r="1201" ht="16.5" customHeight="1">
      <c r="A1201" s="7">
        <v>45031.0</v>
      </c>
      <c r="B1201" s="8">
        <v>3.526174496644295</v>
      </c>
      <c r="C1201" s="8">
        <v>5.25111111111111</v>
      </c>
      <c r="D1201" s="8">
        <v>11.89</v>
      </c>
      <c r="E1201" s="8">
        <v>9.271812080536915</v>
      </c>
      <c r="F1201" s="8">
        <v>11.40111111111111</v>
      </c>
      <c r="G1201" s="8">
        <v>18.020000000000003</v>
      </c>
      <c r="H1201" s="8">
        <v>-2.040268456375839</v>
      </c>
      <c r="I1201" s="8">
        <v>-0.7611111111111105</v>
      </c>
      <c r="J1201" s="8">
        <v>5.5</v>
      </c>
      <c r="K1201" s="8">
        <v>11.16225165562914</v>
      </c>
      <c r="L1201" s="8">
        <v>12.162222222222221</v>
      </c>
      <c r="M1201" s="8">
        <v>12.52</v>
      </c>
      <c r="N1201" s="8">
        <v>55.53355704697985</v>
      </c>
      <c r="O1201" s="8">
        <v>52.18777777777778</v>
      </c>
      <c r="P1201" s="8">
        <v>50.72</v>
      </c>
      <c r="Q1201" s="8">
        <v>1.3624161073825503</v>
      </c>
      <c r="R1201" s="8">
        <v>1.5</v>
      </c>
      <c r="S1201" s="8">
        <v>8.0</v>
      </c>
      <c r="T1201" s="8">
        <v>10.923489932885902</v>
      </c>
      <c r="U1201" s="8">
        <v>12.993333333333334</v>
      </c>
      <c r="V1201" s="8">
        <v>15.150000000000002</v>
      </c>
      <c r="W1201" s="8">
        <v>140.6953642384106</v>
      </c>
      <c r="X1201" s="8">
        <v>120.04444444444445</v>
      </c>
      <c r="Y1201" s="8">
        <v>278.3</v>
      </c>
      <c r="Z1201" s="8">
        <v>2.82</v>
      </c>
      <c r="AA1201" s="8">
        <v>4.0</v>
      </c>
      <c r="AB1201" s="8">
        <v>1.0</v>
      </c>
      <c r="AC1201" s="8">
        <v>1.0</v>
      </c>
      <c r="AD1201" s="8">
        <v>1.0</v>
      </c>
      <c r="AE1201" s="8">
        <v>0.0</v>
      </c>
      <c r="AF1201" s="8">
        <v>0.0</v>
      </c>
      <c r="AG1201" s="8">
        <v>7.0</v>
      </c>
      <c r="AH1201" s="8">
        <v>28473.27396503093</v>
      </c>
      <c r="AI1201" s="8">
        <v>10760.0</v>
      </c>
      <c r="AJ1201" s="8">
        <f t="shared" si="37"/>
        <v>28286421</v>
      </c>
      <c r="AK1201" s="9">
        <v>2.90415E7</v>
      </c>
    </row>
    <row r="1202" ht="16.5" customHeight="1">
      <c r="A1202" s="4">
        <v>45032.0</v>
      </c>
      <c r="B1202" s="5">
        <v>3.5523489932885903</v>
      </c>
      <c r="C1202" s="5">
        <v>5.365555555555555</v>
      </c>
      <c r="D1202" s="5">
        <v>11.830000000000002</v>
      </c>
      <c r="E1202" s="5">
        <v>9.308724832214764</v>
      </c>
      <c r="F1202" s="5">
        <v>11.554444444444442</v>
      </c>
      <c r="G1202" s="5">
        <v>18.270000000000003</v>
      </c>
      <c r="H1202" s="5">
        <v>-2.0295302013422822</v>
      </c>
      <c r="I1202" s="5">
        <v>-0.6733333333333328</v>
      </c>
      <c r="J1202" s="5">
        <v>5.0600000000000005</v>
      </c>
      <c r="K1202" s="5">
        <v>11.188079470198678</v>
      </c>
      <c r="L1202" s="5">
        <v>12.227777777777778</v>
      </c>
      <c r="M1202" s="5">
        <v>13.209999999999999</v>
      </c>
      <c r="N1202" s="5">
        <v>55.579194630872465</v>
      </c>
      <c r="O1202" s="5">
        <v>51.99111111111111</v>
      </c>
      <c r="P1202" s="5">
        <v>48.120000000000005</v>
      </c>
      <c r="Q1202" s="5">
        <v>1.3825503355704698</v>
      </c>
      <c r="R1202" s="5">
        <v>1.4777777777777779</v>
      </c>
      <c r="S1202" s="5">
        <v>1.05</v>
      </c>
      <c r="T1202" s="5">
        <v>10.90402684563758</v>
      </c>
      <c r="U1202" s="5">
        <v>13.033333333333335</v>
      </c>
      <c r="V1202" s="5">
        <v>15.570000000000002</v>
      </c>
      <c r="W1202" s="5">
        <v>143.60927152317882</v>
      </c>
      <c r="X1202" s="5">
        <v>115.42222222222222</v>
      </c>
      <c r="Y1202" s="5">
        <v>202.0</v>
      </c>
      <c r="Z1202" s="5">
        <v>0.0</v>
      </c>
      <c r="AA1202" s="5"/>
      <c r="AB1202" s="5"/>
      <c r="AC1202" s="5"/>
      <c r="AD1202" s="5"/>
      <c r="AE1202" s="5"/>
      <c r="AF1202" s="5"/>
      <c r="AG1202" s="5"/>
      <c r="AH1202" s="5">
        <v>0.0</v>
      </c>
      <c r="AI1202" s="5">
        <v>0.0</v>
      </c>
      <c r="AJ1202" s="5">
        <f t="shared" si="37"/>
        <v>0</v>
      </c>
      <c r="AK1202" s="6">
        <v>0.0</v>
      </c>
    </row>
    <row r="1203" ht="16.5" customHeight="1">
      <c r="A1203" s="7">
        <v>45033.0</v>
      </c>
      <c r="B1203" s="8">
        <v>3.561073825503356</v>
      </c>
      <c r="C1203" s="8">
        <v>5.499999999999999</v>
      </c>
      <c r="D1203" s="8">
        <v>11.74</v>
      </c>
      <c r="E1203" s="8">
        <v>9.33020134228188</v>
      </c>
      <c r="F1203" s="8">
        <v>11.727777777777776</v>
      </c>
      <c r="G1203" s="8">
        <v>18.580000000000002</v>
      </c>
      <c r="H1203" s="8">
        <v>-2.016778523489933</v>
      </c>
      <c r="I1203" s="8">
        <v>-0.5366666666666663</v>
      </c>
      <c r="J1203" s="8">
        <v>4.7</v>
      </c>
      <c r="K1203" s="8">
        <v>11.196688741721855</v>
      </c>
      <c r="L1203" s="8">
        <v>12.264444444444443</v>
      </c>
      <c r="M1203" s="8">
        <v>13.88</v>
      </c>
      <c r="N1203" s="8">
        <v>55.67382550335569</v>
      </c>
      <c r="O1203" s="8">
        <v>52.10444444444444</v>
      </c>
      <c r="P1203" s="8">
        <v>47.519999999999996</v>
      </c>
      <c r="Q1203" s="8">
        <v>1.3825503355704698</v>
      </c>
      <c r="R1203" s="8">
        <v>1.4777777777777779</v>
      </c>
      <c r="S1203" s="8">
        <v>0.85</v>
      </c>
      <c r="T1203" s="8">
        <v>10.915436241610735</v>
      </c>
      <c r="U1203" s="8">
        <v>13.053333333333335</v>
      </c>
      <c r="V1203" s="8">
        <v>16.250000000000004</v>
      </c>
      <c r="W1203" s="8">
        <v>148.7019867549669</v>
      </c>
      <c r="X1203" s="8">
        <v>123.61111111111111</v>
      </c>
      <c r="Y1203" s="8">
        <v>222.7</v>
      </c>
      <c r="Z1203" s="8">
        <v>1.85</v>
      </c>
      <c r="AA1203" s="8">
        <v>11.0</v>
      </c>
      <c r="AB1203" s="8">
        <v>10.0</v>
      </c>
      <c r="AC1203" s="8">
        <v>2.0</v>
      </c>
      <c r="AD1203" s="8">
        <v>9.0</v>
      </c>
      <c r="AE1203" s="8">
        <v>0.0</v>
      </c>
      <c r="AF1203" s="8">
        <v>0.0</v>
      </c>
      <c r="AG1203" s="8">
        <v>29.0</v>
      </c>
      <c r="AH1203" s="8">
        <v>38844.8603004235</v>
      </c>
      <c r="AI1203" s="8">
        <v>69825.0</v>
      </c>
      <c r="AJ1203" s="8">
        <f t="shared" si="37"/>
        <v>172256088.2</v>
      </c>
      <c r="AK1203" s="9">
        <v>1.768543E8</v>
      </c>
    </row>
    <row r="1204" ht="16.5" customHeight="1">
      <c r="A1204" s="4">
        <v>45034.0</v>
      </c>
      <c r="B1204" s="5">
        <v>3.5885906040268454</v>
      </c>
      <c r="C1204" s="5">
        <v>5.657777777777777</v>
      </c>
      <c r="D1204" s="5">
        <v>11.82</v>
      </c>
      <c r="E1204" s="5">
        <v>9.351677852348994</v>
      </c>
      <c r="F1204" s="5">
        <v>11.922222222222219</v>
      </c>
      <c r="G1204" s="5">
        <v>18.9</v>
      </c>
      <c r="H1204" s="5">
        <v>-2.0093959731543625</v>
      </c>
      <c r="I1204" s="5">
        <v>-0.43111111111111045</v>
      </c>
      <c r="J1204" s="5">
        <v>4.43</v>
      </c>
      <c r="K1204" s="5">
        <v>11.21059602649007</v>
      </c>
      <c r="L1204" s="5">
        <v>12.353333333333335</v>
      </c>
      <c r="M1204" s="5">
        <v>14.470000000000002</v>
      </c>
      <c r="N1204" s="5">
        <v>55.62483221476509</v>
      </c>
      <c r="O1204" s="5">
        <v>52.08666666666666</v>
      </c>
      <c r="P1204" s="5">
        <v>48.769999999999996</v>
      </c>
      <c r="Q1204" s="5">
        <v>1.3825503355704698</v>
      </c>
      <c r="R1204" s="5">
        <v>1.4777777777777779</v>
      </c>
      <c r="S1204" s="5">
        <v>0.7</v>
      </c>
      <c r="T1204" s="5">
        <v>10.959731543624157</v>
      </c>
      <c r="U1204" s="5">
        <v>13.145555555555557</v>
      </c>
      <c r="V1204" s="5">
        <v>16.050000000000004</v>
      </c>
      <c r="W1204" s="5">
        <v>148.7019867549669</v>
      </c>
      <c r="X1204" s="5">
        <v>123.61111111111111</v>
      </c>
      <c r="Y1204" s="5">
        <v>181.1</v>
      </c>
      <c r="Z1204" s="5">
        <v>1.83</v>
      </c>
      <c r="AA1204" s="5">
        <v>13.0</v>
      </c>
      <c r="AB1204" s="5">
        <v>8.0</v>
      </c>
      <c r="AC1204" s="5">
        <v>5.0</v>
      </c>
      <c r="AD1204" s="5">
        <v>20.0</v>
      </c>
      <c r="AE1204" s="5">
        <v>0.0</v>
      </c>
      <c r="AF1204" s="5">
        <v>0.0</v>
      </c>
      <c r="AG1204" s="5">
        <v>38.0</v>
      </c>
      <c r="AH1204" s="5">
        <v>42678.26348629312</v>
      </c>
      <c r="AI1204" s="5">
        <v>61886.0</v>
      </c>
      <c r="AJ1204" s="5">
        <f t="shared" si="37"/>
        <v>149244753.8</v>
      </c>
      <c r="AK1204" s="6">
        <v>1.532287E8</v>
      </c>
    </row>
    <row r="1205" ht="16.5" customHeight="1">
      <c r="A1205" s="7">
        <v>45035.0</v>
      </c>
      <c r="B1205" s="8">
        <v>3.615436241610738</v>
      </c>
      <c r="C1205" s="8">
        <v>5.80111111111111</v>
      </c>
      <c r="D1205" s="8">
        <v>12.150000000000002</v>
      </c>
      <c r="E1205" s="8">
        <v>9.333557046979866</v>
      </c>
      <c r="F1205" s="8">
        <v>12.064444444444444</v>
      </c>
      <c r="G1205" s="8">
        <v>18.979999999999997</v>
      </c>
      <c r="H1205" s="8">
        <v>-1.9496644295302012</v>
      </c>
      <c r="I1205" s="8">
        <v>-0.2788888888888884</v>
      </c>
      <c r="J1205" s="8">
        <v>5.109999999999999</v>
      </c>
      <c r="K1205" s="8">
        <v>11.133774834437087</v>
      </c>
      <c r="L1205" s="8">
        <v>12.343333333333334</v>
      </c>
      <c r="M1205" s="8">
        <v>13.87</v>
      </c>
      <c r="N1205" s="8">
        <v>55.71073825503353</v>
      </c>
      <c r="O1205" s="8">
        <v>52.30666666666667</v>
      </c>
      <c r="P1205" s="8">
        <v>53.260000000000005</v>
      </c>
      <c r="Q1205" s="8">
        <v>1.3926174496644295</v>
      </c>
      <c r="R1205" s="8">
        <v>1.4944444444444445</v>
      </c>
      <c r="S1205" s="8">
        <v>0.85</v>
      </c>
      <c r="T1205" s="8">
        <v>10.92080536912751</v>
      </c>
      <c r="U1205" s="8">
        <v>13.090000000000002</v>
      </c>
      <c r="V1205" s="8">
        <v>14.459999999999997</v>
      </c>
      <c r="W1205" s="8">
        <v>155.17880794701986</v>
      </c>
      <c r="X1205" s="8">
        <v>134.4777777777778</v>
      </c>
      <c r="Y1205" s="8">
        <v>278.9</v>
      </c>
      <c r="Z1205" s="8">
        <v>2.1</v>
      </c>
      <c r="AA1205" s="8">
        <v>20.0</v>
      </c>
      <c r="AB1205" s="8">
        <v>10.0</v>
      </c>
      <c r="AC1205" s="8">
        <v>3.0</v>
      </c>
      <c r="AD1205" s="8">
        <v>9.0</v>
      </c>
      <c r="AE1205" s="8">
        <v>0.0</v>
      </c>
      <c r="AF1205" s="8">
        <v>0.0</v>
      </c>
      <c r="AG1205" s="8">
        <v>37.0</v>
      </c>
      <c r="AH1205" s="8">
        <v>40437.87905484741</v>
      </c>
      <c r="AI1205" s="8">
        <v>85000.0</v>
      </c>
      <c r="AJ1205" s="8">
        <f t="shared" si="37"/>
        <v>233948079.4</v>
      </c>
      <c r="AK1205" s="9">
        <v>2.401931E8</v>
      </c>
    </row>
    <row r="1206" ht="16.5" customHeight="1">
      <c r="A1206" s="4">
        <v>45036.0</v>
      </c>
      <c r="B1206" s="5">
        <v>3.6449664429530193</v>
      </c>
      <c r="C1206" s="5">
        <v>5.998888888888887</v>
      </c>
      <c r="D1206" s="5">
        <v>12.570000000000002</v>
      </c>
      <c r="E1206" s="5">
        <v>9.395973154362418</v>
      </c>
      <c r="F1206" s="5">
        <v>12.311111111111112</v>
      </c>
      <c r="G1206" s="5">
        <v>19.66</v>
      </c>
      <c r="H1206" s="5">
        <v>-1.9389261744966446</v>
      </c>
      <c r="I1206" s="5">
        <v>-0.13111111111111012</v>
      </c>
      <c r="J1206" s="5">
        <v>5.49</v>
      </c>
      <c r="K1206" s="5">
        <v>11.184768211920531</v>
      </c>
      <c r="L1206" s="5">
        <v>12.442222222222222</v>
      </c>
      <c r="M1206" s="5">
        <v>14.169999999999998</v>
      </c>
      <c r="N1206" s="5">
        <v>55.74026845637581</v>
      </c>
      <c r="O1206" s="5">
        <v>52.42111111111111</v>
      </c>
      <c r="P1206" s="5">
        <v>57.11</v>
      </c>
      <c r="Q1206" s="5">
        <v>1.3926174496644295</v>
      </c>
      <c r="R1206" s="5">
        <v>1.4944444444444445</v>
      </c>
      <c r="S1206" s="5">
        <v>0.85</v>
      </c>
      <c r="T1206" s="5">
        <v>11.023489932885902</v>
      </c>
      <c r="U1206" s="5">
        <v>13.216666666666667</v>
      </c>
      <c r="V1206" s="5">
        <v>14.470000000000002</v>
      </c>
      <c r="W1206" s="5">
        <v>159.09933774834437</v>
      </c>
      <c r="X1206" s="5">
        <v>141.05555555555554</v>
      </c>
      <c r="Y1206" s="5">
        <v>338.1</v>
      </c>
      <c r="Z1206" s="5">
        <v>2.05</v>
      </c>
      <c r="AA1206" s="5">
        <v>16.0</v>
      </c>
      <c r="AB1206" s="5">
        <v>13.0</v>
      </c>
      <c r="AC1206" s="5">
        <v>5.0</v>
      </c>
      <c r="AD1206" s="5">
        <v>18.0</v>
      </c>
      <c r="AE1206" s="5">
        <v>0.0</v>
      </c>
      <c r="AF1206" s="5">
        <v>0.0</v>
      </c>
      <c r="AG1206" s="5">
        <v>41.0</v>
      </c>
      <c r="AH1206" s="5">
        <v>40703.55043112393</v>
      </c>
      <c r="AI1206" s="5">
        <v>75200.0</v>
      </c>
      <c r="AJ1206" s="5">
        <f t="shared" si="37"/>
        <v>190641214.8</v>
      </c>
      <c r="AK1206" s="6">
        <v>1.957302E8</v>
      </c>
    </row>
    <row r="1207" ht="16.5" customHeight="1">
      <c r="A1207" s="7">
        <v>45037.0</v>
      </c>
      <c r="B1207" s="8">
        <v>3.696644295302013</v>
      </c>
      <c r="C1207" s="8">
        <v>6.2299999999999995</v>
      </c>
      <c r="D1207" s="8">
        <v>13.169999999999998</v>
      </c>
      <c r="E1207" s="8">
        <v>9.434899328859062</v>
      </c>
      <c r="F1207" s="8">
        <v>12.54</v>
      </c>
      <c r="G1207" s="8">
        <v>19.82</v>
      </c>
      <c r="H1207" s="8">
        <v>-1.9053691275167783</v>
      </c>
      <c r="I1207" s="8">
        <v>0.09888888888888903</v>
      </c>
      <c r="J1207" s="8">
        <v>6.2700000000000005</v>
      </c>
      <c r="K1207" s="8">
        <v>11.190066225165562</v>
      </c>
      <c r="L1207" s="8">
        <v>12.441111111111109</v>
      </c>
      <c r="M1207" s="8">
        <v>13.549999999999997</v>
      </c>
      <c r="N1207" s="8">
        <v>55.73422818791945</v>
      </c>
      <c r="O1207" s="8">
        <v>52.742222222222225</v>
      </c>
      <c r="P1207" s="8">
        <v>60.92</v>
      </c>
      <c r="Q1207" s="8">
        <v>1.3926174496644295</v>
      </c>
      <c r="R1207" s="8">
        <v>1.4944444444444445</v>
      </c>
      <c r="S1207" s="8">
        <v>0.85</v>
      </c>
      <c r="T1207" s="8">
        <v>11.067785234899324</v>
      </c>
      <c r="U1207" s="8">
        <v>13.246666666666668</v>
      </c>
      <c r="V1207" s="8">
        <v>13.930000000000001</v>
      </c>
      <c r="W1207" s="8">
        <v>159.09933774834437</v>
      </c>
      <c r="X1207" s="8">
        <v>141.05555555555554</v>
      </c>
      <c r="Y1207" s="8">
        <v>338.1</v>
      </c>
      <c r="Z1207" s="8">
        <v>2.0</v>
      </c>
      <c r="AA1207" s="8">
        <v>11.0</v>
      </c>
      <c r="AB1207" s="8">
        <v>6.0</v>
      </c>
      <c r="AC1207" s="8">
        <v>3.0</v>
      </c>
      <c r="AD1207" s="8">
        <v>11.0</v>
      </c>
      <c r="AE1207" s="8">
        <v>0.0</v>
      </c>
      <c r="AF1207" s="8">
        <v>0.0</v>
      </c>
      <c r="AG1207" s="8">
        <v>27.0</v>
      </c>
      <c r="AH1207" s="8">
        <v>42953.86373502878</v>
      </c>
      <c r="AI1207" s="8">
        <v>49650.0</v>
      </c>
      <c r="AJ1207" s="8">
        <f t="shared" si="37"/>
        <v>127399102.6</v>
      </c>
      <c r="AK1207" s="9">
        <v>1.307999E8</v>
      </c>
    </row>
    <row r="1208" ht="16.5" customHeight="1">
      <c r="A1208" s="4">
        <v>45038.0</v>
      </c>
      <c r="B1208" s="5">
        <v>3.7208053691275174</v>
      </c>
      <c r="C1208" s="5">
        <v>6.448888888888889</v>
      </c>
      <c r="D1208" s="5">
        <v>13.26</v>
      </c>
      <c r="E1208" s="5">
        <v>9.436912751677854</v>
      </c>
      <c r="F1208" s="5">
        <v>12.745555555555555</v>
      </c>
      <c r="G1208" s="5">
        <v>19.759999999999998</v>
      </c>
      <c r="H1208" s="5">
        <v>-1.8791946308724832</v>
      </c>
      <c r="I1208" s="5">
        <v>0.3022222222222225</v>
      </c>
      <c r="J1208" s="5">
        <v>6.380000000000001</v>
      </c>
      <c r="K1208" s="5">
        <v>11.166225165562913</v>
      </c>
      <c r="L1208" s="5">
        <v>12.44333333333333</v>
      </c>
      <c r="M1208" s="5">
        <v>13.379999999999999</v>
      </c>
      <c r="N1208" s="5">
        <v>55.67785234899326</v>
      </c>
      <c r="O1208" s="5">
        <v>52.92111111111112</v>
      </c>
      <c r="P1208" s="5">
        <v>60.77</v>
      </c>
      <c r="Q1208" s="5">
        <v>1.3926174496644295</v>
      </c>
      <c r="R1208" s="5">
        <v>1.4944444444444445</v>
      </c>
      <c r="S1208" s="5">
        <v>0.5</v>
      </c>
      <c r="T1208" s="5">
        <v>11.071812080536906</v>
      </c>
      <c r="U1208" s="5">
        <v>13.22111111111111</v>
      </c>
      <c r="V1208" s="5">
        <v>14.38</v>
      </c>
      <c r="W1208" s="5">
        <v>158.94039735099338</v>
      </c>
      <c r="X1208" s="5">
        <v>141.05555555555554</v>
      </c>
      <c r="Y1208" s="5">
        <v>302.4</v>
      </c>
      <c r="Z1208" s="5">
        <v>2.22</v>
      </c>
      <c r="AA1208" s="5">
        <v>2.0</v>
      </c>
      <c r="AB1208" s="5">
        <v>2.0</v>
      </c>
      <c r="AC1208" s="5">
        <v>2.0</v>
      </c>
      <c r="AD1208" s="5">
        <v>2.0</v>
      </c>
      <c r="AE1208" s="5">
        <v>0.0</v>
      </c>
      <c r="AF1208" s="5">
        <v>0.0</v>
      </c>
      <c r="AG1208" s="5">
        <v>8.0</v>
      </c>
      <c r="AH1208" s="5">
        <v>37106.68134806604</v>
      </c>
      <c r="AI1208" s="5">
        <v>10940.0</v>
      </c>
      <c r="AJ1208" s="5">
        <f t="shared" si="37"/>
        <v>27414593.6</v>
      </c>
      <c r="AK1208" s="6">
        <v>2.81464E7</v>
      </c>
    </row>
    <row r="1209" ht="16.5" customHeight="1">
      <c r="A1209" s="7">
        <v>45039.0</v>
      </c>
      <c r="B1209" s="8">
        <v>3.7322147651006707</v>
      </c>
      <c r="C1209" s="8">
        <v>6.613333333333332</v>
      </c>
      <c r="D1209" s="8">
        <v>13.39</v>
      </c>
      <c r="E1209" s="8">
        <v>9.471812080536912</v>
      </c>
      <c r="F1209" s="8">
        <v>12.94111111111111</v>
      </c>
      <c r="G1209" s="8">
        <v>20.12</v>
      </c>
      <c r="H1209" s="8">
        <v>-1.8805369127516778</v>
      </c>
      <c r="I1209" s="8">
        <v>0.4322222222222226</v>
      </c>
      <c r="J1209" s="8">
        <v>6.3900000000000015</v>
      </c>
      <c r="K1209" s="8">
        <v>11.201986754966887</v>
      </c>
      <c r="L1209" s="8">
        <v>12.508888888888887</v>
      </c>
      <c r="M1209" s="8">
        <v>13.729999999999999</v>
      </c>
      <c r="N1209" s="8">
        <v>55.533557046979844</v>
      </c>
      <c r="O1209" s="8">
        <v>52.848888888888894</v>
      </c>
      <c r="P1209" s="8">
        <v>63.82000000000001</v>
      </c>
      <c r="Q1209" s="8">
        <v>1.3724832214765101</v>
      </c>
      <c r="R1209" s="8">
        <v>1.4944444444444445</v>
      </c>
      <c r="S1209" s="8">
        <v>0.5</v>
      </c>
      <c r="T1209" s="8">
        <v>11.165100671140934</v>
      </c>
      <c r="U1209" s="8">
        <v>13.363333333333332</v>
      </c>
      <c r="V1209" s="8">
        <v>14.040000000000001</v>
      </c>
      <c r="W1209" s="8">
        <v>155.56953642384107</v>
      </c>
      <c r="X1209" s="8">
        <v>141.05555555555554</v>
      </c>
      <c r="Y1209" s="8">
        <v>302.4</v>
      </c>
      <c r="Z1209" s="8">
        <v>0.0</v>
      </c>
      <c r="AA1209" s="8"/>
      <c r="AB1209" s="8"/>
      <c r="AC1209" s="8"/>
      <c r="AD1209" s="8"/>
      <c r="AE1209" s="8"/>
      <c r="AF1209" s="8"/>
      <c r="AG1209" s="8"/>
      <c r="AH1209" s="8">
        <v>0.0</v>
      </c>
      <c r="AI1209" s="8">
        <v>0.0</v>
      </c>
      <c r="AJ1209" s="8">
        <f t="shared" si="37"/>
        <v>0</v>
      </c>
      <c r="AK1209" s="9">
        <v>0.0</v>
      </c>
    </row>
    <row r="1210" ht="16.5" customHeight="1">
      <c r="A1210" s="4">
        <v>45040.0</v>
      </c>
      <c r="B1210" s="5">
        <v>3.7375838926174496</v>
      </c>
      <c r="C1210" s="5">
        <v>6.7411111111111115</v>
      </c>
      <c r="D1210" s="5">
        <v>13.420000000000002</v>
      </c>
      <c r="E1210" s="5">
        <v>9.493288590604028</v>
      </c>
      <c r="F1210" s="5">
        <v>13.072222222222223</v>
      </c>
      <c r="G1210" s="5">
        <v>19.830000000000002</v>
      </c>
      <c r="H1210" s="5">
        <v>-1.881879194630872</v>
      </c>
      <c r="I1210" s="5">
        <v>0.5577777777777781</v>
      </c>
      <c r="J1210" s="5">
        <v>6.760000000000001</v>
      </c>
      <c r="K1210" s="5">
        <v>11.224503311258276</v>
      </c>
      <c r="L1210" s="5">
        <v>12.514444444444441</v>
      </c>
      <c r="M1210" s="5">
        <v>13.069999999999999</v>
      </c>
      <c r="N1210" s="5">
        <v>55.40268456375836</v>
      </c>
      <c r="O1210" s="5">
        <v>52.79777777777778</v>
      </c>
      <c r="P1210" s="5">
        <v>66.16</v>
      </c>
      <c r="Q1210" s="5">
        <v>1.3389261744966443</v>
      </c>
      <c r="R1210" s="5">
        <v>1.4944444444444445</v>
      </c>
      <c r="S1210" s="5">
        <v>0.5</v>
      </c>
      <c r="T1210" s="5">
        <v>11.209395973154358</v>
      </c>
      <c r="U1210" s="5">
        <v>13.405555555555553</v>
      </c>
      <c r="V1210" s="5">
        <v>13.739999999999998</v>
      </c>
      <c r="W1210" s="5">
        <v>149.3046357615894</v>
      </c>
      <c r="X1210" s="5">
        <v>141.24444444444444</v>
      </c>
      <c r="Y1210" s="5">
        <v>304.1</v>
      </c>
      <c r="Z1210" s="5">
        <v>1.89</v>
      </c>
      <c r="AA1210" s="5">
        <v>14.0</v>
      </c>
      <c r="AB1210" s="5">
        <v>11.0</v>
      </c>
      <c r="AC1210" s="5">
        <v>5.0</v>
      </c>
      <c r="AD1210" s="5">
        <v>14.0</v>
      </c>
      <c r="AE1210" s="5">
        <v>0.0</v>
      </c>
      <c r="AF1210" s="5">
        <v>0.0</v>
      </c>
      <c r="AG1210" s="5">
        <v>39.0</v>
      </c>
      <c r="AH1210" s="5">
        <v>45582.8784072283</v>
      </c>
      <c r="AI1210" s="5">
        <v>65190.0</v>
      </c>
      <c r="AJ1210" s="5">
        <f t="shared" si="37"/>
        <v>181289159</v>
      </c>
      <c r="AK1210" s="6">
        <v>1.861285E8</v>
      </c>
    </row>
    <row r="1211" ht="16.5" customHeight="1">
      <c r="A1211" s="7">
        <v>45041.0</v>
      </c>
      <c r="B1211" s="8">
        <v>3.789333333333333</v>
      </c>
      <c r="C1211" s="8">
        <v>6.986666666666666</v>
      </c>
      <c r="D1211" s="8">
        <v>13.030000000000001</v>
      </c>
      <c r="E1211" s="8">
        <v>9.541333333333334</v>
      </c>
      <c r="F1211" s="8">
        <v>13.276666666666667</v>
      </c>
      <c r="G1211" s="8">
        <v>19.17</v>
      </c>
      <c r="H1211" s="8">
        <v>-1.8319999999999994</v>
      </c>
      <c r="I1211" s="8">
        <v>0.7944444444444447</v>
      </c>
      <c r="J1211" s="8">
        <v>6.58</v>
      </c>
      <c r="K1211" s="8">
        <v>11.298013245033111</v>
      </c>
      <c r="L1211" s="8">
        <v>12.482222222222218</v>
      </c>
      <c r="M1211" s="8">
        <v>12.589999999999998</v>
      </c>
      <c r="N1211" s="8">
        <v>55.45466666666665</v>
      </c>
      <c r="O1211" s="8">
        <v>53.05</v>
      </c>
      <c r="P1211" s="8">
        <v>68.26</v>
      </c>
      <c r="Q1211" s="8">
        <v>1.33</v>
      </c>
      <c r="R1211" s="8">
        <v>1.4944444444444445</v>
      </c>
      <c r="S1211" s="8">
        <v>0.5</v>
      </c>
      <c r="T1211" s="8">
        <v>11.218666666666662</v>
      </c>
      <c r="U1211" s="8">
        <v>13.40444444444444</v>
      </c>
      <c r="V1211" s="8">
        <v>13.12</v>
      </c>
      <c r="W1211" s="8">
        <v>149.3708609271523</v>
      </c>
      <c r="X1211" s="8">
        <v>141.35555555555555</v>
      </c>
      <c r="Y1211" s="8">
        <v>305.1</v>
      </c>
      <c r="Z1211" s="8">
        <v>1.75</v>
      </c>
      <c r="AA1211" s="8">
        <v>11.0</v>
      </c>
      <c r="AB1211" s="8">
        <v>10.0</v>
      </c>
      <c r="AC1211" s="8">
        <v>4.0</v>
      </c>
      <c r="AD1211" s="8">
        <v>17.0</v>
      </c>
      <c r="AE1211" s="8">
        <v>0.0</v>
      </c>
      <c r="AF1211" s="8">
        <v>0.0</v>
      </c>
      <c r="AG1211" s="8">
        <v>36.0</v>
      </c>
      <c r="AH1211" s="8">
        <v>40682.24369151006</v>
      </c>
      <c r="AI1211" s="8">
        <v>77360.0</v>
      </c>
      <c r="AJ1211" s="8">
        <f t="shared" si="37"/>
        <v>206730818.2</v>
      </c>
      <c r="AK1211" s="9">
        <v>2.122493E8</v>
      </c>
    </row>
    <row r="1212" ht="16.5" customHeight="1">
      <c r="A1212" s="4">
        <v>45042.0</v>
      </c>
      <c r="B1212" s="5">
        <v>3.7999999999999994</v>
      </c>
      <c r="C1212" s="5">
        <v>7.213333333333334</v>
      </c>
      <c r="D1212" s="5">
        <v>12.610000000000001</v>
      </c>
      <c r="E1212" s="5">
        <v>9.514666666666665</v>
      </c>
      <c r="F1212" s="5">
        <v>13.457777777777778</v>
      </c>
      <c r="G1212" s="5">
        <v>18.44</v>
      </c>
      <c r="H1212" s="5">
        <v>-1.800666666666666</v>
      </c>
      <c r="I1212" s="5">
        <v>1.0444444444444445</v>
      </c>
      <c r="J1212" s="5">
        <v>6.42</v>
      </c>
      <c r="K1212" s="5">
        <v>11.240397350993375</v>
      </c>
      <c r="L1212" s="5">
        <v>12.413333333333329</v>
      </c>
      <c r="M1212" s="5">
        <v>12.02</v>
      </c>
      <c r="N1212" s="5">
        <v>55.51466666666665</v>
      </c>
      <c r="O1212" s="5">
        <v>53.52777777777778</v>
      </c>
      <c r="P1212" s="5">
        <v>69.67</v>
      </c>
      <c r="Q1212" s="5">
        <v>1.36</v>
      </c>
      <c r="R1212" s="5">
        <v>1.5444444444444445</v>
      </c>
      <c r="S1212" s="5">
        <v>0.6</v>
      </c>
      <c r="T1212" s="5">
        <v>11.189999999999998</v>
      </c>
      <c r="U1212" s="5">
        <v>13.313333333333329</v>
      </c>
      <c r="V1212" s="5">
        <v>13.05</v>
      </c>
      <c r="W1212" s="5">
        <v>156.1456953642384</v>
      </c>
      <c r="X1212" s="5">
        <v>152.72222222222223</v>
      </c>
      <c r="Y1212" s="5">
        <v>340.7</v>
      </c>
      <c r="Z1212" s="5">
        <v>1.64</v>
      </c>
      <c r="AA1212" s="5">
        <v>8.0</v>
      </c>
      <c r="AB1212" s="5">
        <v>7.0</v>
      </c>
      <c r="AC1212" s="5">
        <v>2.0</v>
      </c>
      <c r="AD1212" s="5">
        <v>10.0</v>
      </c>
      <c r="AE1212" s="5">
        <v>0.0</v>
      </c>
      <c r="AF1212" s="5">
        <v>0.0</v>
      </c>
      <c r="AG1212" s="5">
        <v>27.0</v>
      </c>
      <c r="AH1212" s="5">
        <v>45527.42585841043</v>
      </c>
      <c r="AI1212" s="5">
        <v>59300.0</v>
      </c>
      <c r="AJ1212" s="5">
        <f t="shared" si="37"/>
        <v>158911509</v>
      </c>
      <c r="AK1212" s="6">
        <v>1.631535E8</v>
      </c>
    </row>
    <row r="1213" ht="16.5" customHeight="1">
      <c r="A1213" s="7">
        <v>45043.0</v>
      </c>
      <c r="B1213" s="8">
        <v>3.8384105960264896</v>
      </c>
      <c r="C1213" s="8">
        <v>7.413333333333335</v>
      </c>
      <c r="D1213" s="8">
        <v>12.610000000000001</v>
      </c>
      <c r="E1213" s="8">
        <v>9.547682119205296</v>
      </c>
      <c r="F1213" s="8">
        <v>13.677777777777777</v>
      </c>
      <c r="G1213" s="8">
        <v>18.28</v>
      </c>
      <c r="H1213" s="8">
        <v>-1.7589403973509927</v>
      </c>
      <c r="I1213" s="8">
        <v>1.2411111111111113</v>
      </c>
      <c r="J1213" s="8">
        <v>6.340000000000001</v>
      </c>
      <c r="K1213" s="8">
        <v>11.306622516556288</v>
      </c>
      <c r="L1213" s="8">
        <v>12.43666666666666</v>
      </c>
      <c r="M1213" s="8">
        <v>11.94</v>
      </c>
      <c r="N1213" s="8">
        <v>55.59867549668873</v>
      </c>
      <c r="O1213" s="8">
        <v>53.483333333333334</v>
      </c>
      <c r="P1213" s="8">
        <v>68.80000000000001</v>
      </c>
      <c r="Q1213" s="8">
        <v>1.3509933774834437</v>
      </c>
      <c r="R1213" s="8">
        <v>1.5444444444444445</v>
      </c>
      <c r="S1213" s="8">
        <v>0.6</v>
      </c>
      <c r="T1213" s="8">
        <v>11.227814569536422</v>
      </c>
      <c r="U1213" s="8">
        <v>13.459999999999999</v>
      </c>
      <c r="V1213" s="8">
        <v>13.459999999999999</v>
      </c>
      <c r="W1213" s="8">
        <v>160.0066225165563</v>
      </c>
      <c r="X1213" s="8">
        <v>159.2</v>
      </c>
      <c r="Y1213" s="8">
        <v>320.3</v>
      </c>
      <c r="Z1213" s="8">
        <v>1.73</v>
      </c>
      <c r="AA1213" s="8">
        <v>14.0</v>
      </c>
      <c r="AB1213" s="8">
        <v>12.0</v>
      </c>
      <c r="AC1213" s="8">
        <v>3.0</v>
      </c>
      <c r="AD1213" s="8">
        <v>16.0</v>
      </c>
      <c r="AE1213" s="8">
        <v>0.0</v>
      </c>
      <c r="AF1213" s="8">
        <v>0.0</v>
      </c>
      <c r="AG1213" s="8">
        <v>41.0</v>
      </c>
      <c r="AH1213" s="8">
        <v>38009.3771008562</v>
      </c>
      <c r="AI1213" s="8">
        <v>72580.0</v>
      </c>
      <c r="AJ1213" s="8">
        <f t="shared" si="37"/>
        <v>202123993</v>
      </c>
      <c r="AK1213" s="9">
        <v>2.075195E8</v>
      </c>
    </row>
    <row r="1214" ht="16.5" customHeight="1">
      <c r="A1214" s="4">
        <v>45044.0</v>
      </c>
      <c r="B1214" s="5">
        <v>3.889403973509933</v>
      </c>
      <c r="C1214" s="5">
        <v>7.612222222222224</v>
      </c>
      <c r="D1214" s="5">
        <v>12.680000000000001</v>
      </c>
      <c r="E1214" s="5">
        <v>9.604635761589401</v>
      </c>
      <c r="F1214" s="5">
        <v>13.96111111111111</v>
      </c>
      <c r="G1214" s="5">
        <v>18.57</v>
      </c>
      <c r="H1214" s="5">
        <v>-1.7331125827814562</v>
      </c>
      <c r="I1214" s="5">
        <v>1.3633333333333333</v>
      </c>
      <c r="J1214" s="5">
        <v>6.2700000000000005</v>
      </c>
      <c r="K1214" s="5">
        <v>11.337748344370858</v>
      </c>
      <c r="L1214" s="5">
        <v>12.597777777777772</v>
      </c>
      <c r="M1214" s="5">
        <v>12.299999999999999</v>
      </c>
      <c r="N1214" s="5">
        <v>55.67682119205296</v>
      </c>
      <c r="O1214" s="5">
        <v>53.601111111111116</v>
      </c>
      <c r="P1214" s="5">
        <v>68.80999999999999</v>
      </c>
      <c r="Q1214" s="5">
        <v>1.3509933774834437</v>
      </c>
      <c r="R1214" s="5">
        <v>1.5444444444444445</v>
      </c>
      <c r="S1214" s="5">
        <v>0.6</v>
      </c>
      <c r="T1214" s="5">
        <v>11.31390728476821</v>
      </c>
      <c r="U1214" s="5">
        <v>13.576666666666664</v>
      </c>
      <c r="V1214" s="5">
        <v>14.029999999999998</v>
      </c>
      <c r="W1214" s="5">
        <v>160.17218543046357</v>
      </c>
      <c r="X1214" s="5">
        <v>159.4777777777778</v>
      </c>
      <c r="Y1214" s="5">
        <v>322.8</v>
      </c>
      <c r="Z1214" s="5">
        <v>1.85</v>
      </c>
      <c r="AA1214" s="5">
        <v>7.0</v>
      </c>
      <c r="AB1214" s="5">
        <v>6.0</v>
      </c>
      <c r="AC1214" s="5">
        <v>2.0</v>
      </c>
      <c r="AD1214" s="5">
        <v>9.0</v>
      </c>
      <c r="AE1214" s="5">
        <v>0.0</v>
      </c>
      <c r="AF1214" s="5">
        <v>0.0</v>
      </c>
      <c r="AG1214" s="5">
        <v>23.0</v>
      </c>
      <c r="AH1214" s="5">
        <v>46050.98920929046</v>
      </c>
      <c r="AI1214" s="5">
        <v>35010.0</v>
      </c>
      <c r="AJ1214" s="5">
        <f t="shared" si="37"/>
        <v>104482733.2</v>
      </c>
      <c r="AK1214" s="6">
        <v>1.072718E8</v>
      </c>
    </row>
    <row r="1215" ht="16.5" customHeight="1">
      <c r="A1215" s="7">
        <v>45045.0</v>
      </c>
      <c r="B1215" s="8">
        <v>3.942384105960264</v>
      </c>
      <c r="C1215" s="8">
        <v>7.862222222222224</v>
      </c>
      <c r="D1215" s="8">
        <v>13.129999999999999</v>
      </c>
      <c r="E1215" s="8">
        <v>9.680132450331124</v>
      </c>
      <c r="F1215" s="8">
        <v>14.261111111111111</v>
      </c>
      <c r="G1215" s="8">
        <v>19.549999999999997</v>
      </c>
      <c r="H1215" s="8">
        <v>-1.703311258278145</v>
      </c>
      <c r="I1215" s="8">
        <v>1.544444444444444</v>
      </c>
      <c r="J1215" s="8">
        <v>5.91</v>
      </c>
      <c r="K1215" s="8">
        <v>11.383443708609269</v>
      </c>
      <c r="L1215" s="8">
        <v>12.716666666666661</v>
      </c>
      <c r="M1215" s="8">
        <v>13.639999999999997</v>
      </c>
      <c r="N1215" s="8">
        <v>55.523841059602624</v>
      </c>
      <c r="O1215" s="8">
        <v>53.68666666666666</v>
      </c>
      <c r="P1215" s="8">
        <v>66.02</v>
      </c>
      <c r="Q1215" s="8">
        <v>1.3079470198675496</v>
      </c>
      <c r="R1215" s="8">
        <v>1.5444444444444445</v>
      </c>
      <c r="S1215" s="8">
        <v>0.45</v>
      </c>
      <c r="T1215" s="8">
        <v>11.444370860927151</v>
      </c>
      <c r="U1215" s="8">
        <v>13.70111111111111</v>
      </c>
      <c r="V1215" s="8">
        <v>15.829999999999998</v>
      </c>
      <c r="W1215" s="8">
        <v>156.09271523178808</v>
      </c>
      <c r="X1215" s="8">
        <v>159.4777777777778</v>
      </c>
      <c r="Y1215" s="8">
        <v>225.0</v>
      </c>
      <c r="Z1215" s="8">
        <v>2.38</v>
      </c>
      <c r="AA1215" s="8">
        <v>4.0</v>
      </c>
      <c r="AB1215" s="8">
        <v>6.0</v>
      </c>
      <c r="AC1215" s="8">
        <v>1.0</v>
      </c>
      <c r="AD1215" s="8">
        <v>4.0</v>
      </c>
      <c r="AE1215" s="8">
        <v>0.0</v>
      </c>
      <c r="AF1215" s="8">
        <v>0.0</v>
      </c>
      <c r="AG1215" s="8">
        <v>15.0</v>
      </c>
      <c r="AH1215" s="8">
        <v>34000.26519313225</v>
      </c>
      <c r="AI1215" s="8">
        <v>12450.0</v>
      </c>
      <c r="AJ1215" s="8">
        <f t="shared" si="37"/>
        <v>34599402</v>
      </c>
      <c r="AK1215" s="9">
        <v>3.5523E7</v>
      </c>
    </row>
    <row r="1216" ht="16.5" customHeight="1">
      <c r="A1216" s="4">
        <v>45046.0</v>
      </c>
      <c r="B1216" s="5">
        <v>3.961589403973509</v>
      </c>
      <c r="C1216" s="5">
        <v>8.036666666666667</v>
      </c>
      <c r="D1216" s="5">
        <v>13.020000000000001</v>
      </c>
      <c r="E1216" s="5">
        <v>9.686754966887417</v>
      </c>
      <c r="F1216" s="5">
        <v>14.424444444444443</v>
      </c>
      <c r="G1216" s="5">
        <v>18.7</v>
      </c>
      <c r="H1216" s="5">
        <v>-1.6576158940397345</v>
      </c>
      <c r="I1216" s="5">
        <v>1.7233333333333332</v>
      </c>
      <c r="J1216" s="5">
        <v>6.4300000000000015</v>
      </c>
      <c r="K1216" s="5">
        <v>11.34437086092715</v>
      </c>
      <c r="L1216" s="5">
        <v>12.701111111111107</v>
      </c>
      <c r="M1216" s="5">
        <v>12.27</v>
      </c>
      <c r="N1216" s="5">
        <v>55.62980132450329</v>
      </c>
      <c r="O1216" s="5">
        <v>53.97888888888888</v>
      </c>
      <c r="P1216" s="5">
        <v>66.49</v>
      </c>
      <c r="Q1216" s="5">
        <v>1.281456953642384</v>
      </c>
      <c r="R1216" s="5">
        <v>1.6555555555555554</v>
      </c>
      <c r="S1216" s="5">
        <v>1.45</v>
      </c>
      <c r="T1216" s="5">
        <v>11.452980132450326</v>
      </c>
      <c r="U1216" s="5">
        <v>13.641111111111108</v>
      </c>
      <c r="V1216" s="5">
        <v>14.0</v>
      </c>
      <c r="W1216" s="5">
        <v>156.42384105960264</v>
      </c>
      <c r="X1216" s="5">
        <v>167.8111111111111</v>
      </c>
      <c r="Y1216" s="5">
        <v>240.8</v>
      </c>
      <c r="Z1216" s="5">
        <v>0.0</v>
      </c>
      <c r="AA1216" s="5"/>
      <c r="AB1216" s="5"/>
      <c r="AC1216" s="5"/>
      <c r="AD1216" s="5"/>
      <c r="AE1216" s="5"/>
      <c r="AF1216" s="5"/>
      <c r="AG1216" s="5"/>
      <c r="AH1216" s="5">
        <v>0.0</v>
      </c>
      <c r="AI1216" s="5">
        <v>0.0</v>
      </c>
      <c r="AJ1216" s="5">
        <f t="shared" si="37"/>
        <v>0</v>
      </c>
      <c r="AK1216" s="6">
        <v>0.0</v>
      </c>
    </row>
    <row r="1217" ht="16.5" customHeight="1">
      <c r="A1217" s="7">
        <v>45047.0</v>
      </c>
      <c r="B1217" s="8">
        <v>4.073509933774834</v>
      </c>
      <c r="C1217" s="8">
        <v>8.20888888888889</v>
      </c>
      <c r="D1217" s="8">
        <v>12.52</v>
      </c>
      <c r="E1217" s="8">
        <v>9.800662251655627</v>
      </c>
      <c r="F1217" s="8">
        <v>14.627777777777778</v>
      </c>
      <c r="G1217" s="8">
        <v>18.36</v>
      </c>
      <c r="H1217" s="8">
        <v>-1.5569536423841053</v>
      </c>
      <c r="I1217" s="8">
        <v>1.8766666666666665</v>
      </c>
      <c r="J1217" s="8">
        <v>6.110000000000001</v>
      </c>
      <c r="K1217" s="8">
        <v>11.357615894039734</v>
      </c>
      <c r="L1217" s="8">
        <v>12.751111111111108</v>
      </c>
      <c r="M1217" s="8">
        <v>12.250000000000002</v>
      </c>
      <c r="N1217" s="8">
        <v>55.727152317880766</v>
      </c>
      <c r="O1217" s="8">
        <v>54.01555555555555</v>
      </c>
      <c r="P1217" s="8">
        <v>64.05</v>
      </c>
      <c r="Q1217" s="8">
        <v>1.281456953642384</v>
      </c>
      <c r="R1217" s="8">
        <v>1.6555555555555554</v>
      </c>
      <c r="S1217" s="8">
        <v>1.45</v>
      </c>
      <c r="T1217" s="8">
        <v>11.539735099337745</v>
      </c>
      <c r="U1217" s="8">
        <v>13.757777777777775</v>
      </c>
      <c r="V1217" s="8">
        <v>14.89</v>
      </c>
      <c r="W1217" s="8">
        <v>156.42384105960264</v>
      </c>
      <c r="X1217" s="8">
        <v>167.8111111111111</v>
      </c>
      <c r="Y1217" s="8">
        <v>240.8</v>
      </c>
      <c r="Z1217" s="8">
        <v>1.87</v>
      </c>
      <c r="AA1217" s="8">
        <v>12.0</v>
      </c>
      <c r="AB1217" s="8">
        <v>9.0</v>
      </c>
      <c r="AC1217" s="8">
        <v>6.0</v>
      </c>
      <c r="AD1217" s="8">
        <v>13.0</v>
      </c>
      <c r="AE1217" s="8">
        <v>0.0</v>
      </c>
      <c r="AF1217" s="8">
        <v>1.0</v>
      </c>
      <c r="AG1217" s="8">
        <v>35.0</v>
      </c>
      <c r="AH1217" s="8">
        <v>47151.56719934919</v>
      </c>
      <c r="AI1217" s="8">
        <v>65125.6</v>
      </c>
      <c r="AJ1217" s="8">
        <f t="shared" ref="AJ1217:AJ1277" si="38">AK1217*0.977</f>
        <v>190766577.5</v>
      </c>
      <c r="AK1217" s="9">
        <v>1.952575E8</v>
      </c>
    </row>
    <row r="1218" ht="16.5" customHeight="1">
      <c r="A1218" s="4">
        <v>45048.0</v>
      </c>
      <c r="B1218" s="5">
        <v>4.194039735099337</v>
      </c>
      <c r="C1218" s="5">
        <v>8.386666666666667</v>
      </c>
      <c r="D1218" s="5">
        <v>12.540000000000001</v>
      </c>
      <c r="E1218" s="5">
        <v>9.927814569536421</v>
      </c>
      <c r="F1218" s="5">
        <v>14.772222222222222</v>
      </c>
      <c r="G1218" s="5">
        <v>18.46</v>
      </c>
      <c r="H1218" s="5">
        <v>-1.454966887417218</v>
      </c>
      <c r="I1218" s="5">
        <v>2.0644444444444443</v>
      </c>
      <c r="J1218" s="5">
        <v>6.19</v>
      </c>
      <c r="K1218" s="5">
        <v>11.38278145695364</v>
      </c>
      <c r="L1218" s="5">
        <v>12.707777777777777</v>
      </c>
      <c r="M1218" s="5">
        <v>12.270000000000001</v>
      </c>
      <c r="N1218" s="5">
        <v>55.79337748344369</v>
      </c>
      <c r="O1218" s="5">
        <v>53.93666666666667</v>
      </c>
      <c r="P1218" s="5">
        <v>62.45</v>
      </c>
      <c r="Q1218" s="5">
        <v>1.281456953642384</v>
      </c>
      <c r="R1218" s="5">
        <v>1.6555555555555554</v>
      </c>
      <c r="S1218" s="5">
        <v>1.45</v>
      </c>
      <c r="T1218" s="5">
        <v>11.608609271523175</v>
      </c>
      <c r="U1218" s="5">
        <v>13.854444444444443</v>
      </c>
      <c r="V1218" s="5">
        <v>15.969999999999999</v>
      </c>
      <c r="W1218" s="5">
        <v>156.42384105960264</v>
      </c>
      <c r="X1218" s="5">
        <v>167.8111111111111</v>
      </c>
      <c r="Y1218" s="5">
        <v>240.8</v>
      </c>
      <c r="Z1218" s="5">
        <v>1.64</v>
      </c>
      <c r="AA1218" s="5">
        <v>10.0</v>
      </c>
      <c r="AB1218" s="5">
        <v>6.0</v>
      </c>
      <c r="AC1218" s="5">
        <v>3.0</v>
      </c>
      <c r="AD1218" s="5">
        <v>13.0</v>
      </c>
      <c r="AE1218" s="5">
        <v>0.0</v>
      </c>
      <c r="AF1218" s="5">
        <v>0.0</v>
      </c>
      <c r="AG1218" s="5">
        <v>32.0</v>
      </c>
      <c r="AH1218" s="5">
        <v>52362.72732356854</v>
      </c>
      <c r="AI1218" s="5">
        <v>59290.0</v>
      </c>
      <c r="AJ1218" s="5">
        <f t="shared" si="38"/>
        <v>173243300.9</v>
      </c>
      <c r="AK1218" s="6">
        <v>1.773217E8</v>
      </c>
    </row>
    <row r="1219" ht="16.5" customHeight="1">
      <c r="A1219" s="7">
        <v>45049.0</v>
      </c>
      <c r="B1219" s="8">
        <v>4.310596026490066</v>
      </c>
      <c r="C1219" s="8">
        <v>8.516666666666667</v>
      </c>
      <c r="D1219" s="8">
        <v>12.75</v>
      </c>
      <c r="E1219" s="8">
        <v>10.072847682119201</v>
      </c>
      <c r="F1219" s="8">
        <v>14.965555555555554</v>
      </c>
      <c r="G1219" s="8">
        <v>18.869999999999997</v>
      </c>
      <c r="H1219" s="8">
        <v>-1.3649006622516553</v>
      </c>
      <c r="I1219" s="8">
        <v>2.151111111111111</v>
      </c>
      <c r="J1219" s="8">
        <v>6.11</v>
      </c>
      <c r="K1219" s="8">
        <v>11.437748344370858</v>
      </c>
      <c r="L1219" s="8">
        <v>12.814444444444444</v>
      </c>
      <c r="M1219" s="8">
        <v>12.760000000000002</v>
      </c>
      <c r="N1219" s="8">
        <v>55.77814569536422</v>
      </c>
      <c r="O1219" s="8">
        <v>53.94444444444444</v>
      </c>
      <c r="P1219" s="8">
        <v>62.29</v>
      </c>
      <c r="Q1219" s="8">
        <v>1.281456953642384</v>
      </c>
      <c r="R1219" s="8">
        <v>1.6555555555555554</v>
      </c>
      <c r="S1219" s="8">
        <v>1.45</v>
      </c>
      <c r="T1219" s="8">
        <v>11.676158940397348</v>
      </c>
      <c r="U1219" s="8">
        <v>13.961111111111109</v>
      </c>
      <c r="V1219" s="8">
        <v>16.28</v>
      </c>
      <c r="W1219" s="8">
        <v>156.42384105960264</v>
      </c>
      <c r="X1219" s="8">
        <v>167.8111111111111</v>
      </c>
      <c r="Y1219" s="8">
        <v>240.8</v>
      </c>
      <c r="Z1219" s="8">
        <v>1.83</v>
      </c>
      <c r="AA1219" s="8">
        <v>13.0</v>
      </c>
      <c r="AB1219" s="8">
        <v>12.0</v>
      </c>
      <c r="AC1219" s="8">
        <v>5.0</v>
      </c>
      <c r="AD1219" s="8">
        <v>19.0</v>
      </c>
      <c r="AE1219" s="8">
        <v>0.0</v>
      </c>
      <c r="AF1219" s="8">
        <v>0.0</v>
      </c>
      <c r="AG1219" s="8">
        <v>44.0</v>
      </c>
      <c r="AH1219" s="8">
        <v>47039.76779713322</v>
      </c>
      <c r="AI1219" s="8">
        <v>82870.0</v>
      </c>
      <c r="AJ1219" s="8">
        <f t="shared" si="38"/>
        <v>227615109.5</v>
      </c>
      <c r="AK1219" s="9">
        <v>2.329735E8</v>
      </c>
    </row>
    <row r="1220" ht="16.5" customHeight="1">
      <c r="A1220" s="4">
        <v>45050.0</v>
      </c>
      <c r="B1220" s="5">
        <v>4.4324503311258265</v>
      </c>
      <c r="C1220" s="5">
        <v>8.743333333333334</v>
      </c>
      <c r="D1220" s="5">
        <v>13.4</v>
      </c>
      <c r="E1220" s="5">
        <v>10.215894039735097</v>
      </c>
      <c r="F1220" s="5">
        <v>15.214444444444444</v>
      </c>
      <c r="G1220" s="5">
        <v>19.669999999999998</v>
      </c>
      <c r="H1220" s="5">
        <v>-1.2602649006622515</v>
      </c>
      <c r="I1220" s="5">
        <v>2.3399999999999994</v>
      </c>
      <c r="J1220" s="5">
        <v>6.65</v>
      </c>
      <c r="K1220" s="5">
        <v>11.476158940397347</v>
      </c>
      <c r="L1220" s="5">
        <v>12.874444444444443</v>
      </c>
      <c r="M1220" s="5">
        <v>13.020000000000001</v>
      </c>
      <c r="N1220" s="5">
        <v>55.636423841059596</v>
      </c>
      <c r="O1220" s="5">
        <v>53.95222222222222</v>
      </c>
      <c r="P1220" s="5">
        <v>61.32000000000001</v>
      </c>
      <c r="Q1220" s="5">
        <v>1.281456953642384</v>
      </c>
      <c r="R1220" s="5">
        <v>1.6555555555555554</v>
      </c>
      <c r="S1220" s="5">
        <v>1.45</v>
      </c>
      <c r="T1220" s="5">
        <v>11.796026490066222</v>
      </c>
      <c r="U1220" s="5">
        <v>14.087777777777776</v>
      </c>
      <c r="V1220" s="5">
        <v>17.020000000000003</v>
      </c>
      <c r="W1220" s="5">
        <v>156.42384105960264</v>
      </c>
      <c r="X1220" s="5">
        <v>167.8111111111111</v>
      </c>
      <c r="Y1220" s="5">
        <v>239.1</v>
      </c>
      <c r="Z1220" s="5">
        <v>1.68</v>
      </c>
      <c r="AA1220" s="5">
        <v>13.0</v>
      </c>
      <c r="AB1220" s="5">
        <v>10.0</v>
      </c>
      <c r="AC1220" s="5">
        <v>4.0</v>
      </c>
      <c r="AD1220" s="5">
        <v>11.0</v>
      </c>
      <c r="AE1220" s="5">
        <v>0.0</v>
      </c>
      <c r="AF1220" s="5">
        <v>0.0</v>
      </c>
      <c r="AG1220" s="5">
        <v>32.0</v>
      </c>
      <c r="AH1220" s="5">
        <v>43653.43423321782</v>
      </c>
      <c r="AI1220" s="5">
        <v>78790.0</v>
      </c>
      <c r="AJ1220" s="5">
        <f t="shared" si="38"/>
        <v>210389231.7</v>
      </c>
      <c r="AK1220" s="6">
        <v>2.153421E8</v>
      </c>
    </row>
    <row r="1221" ht="16.5" customHeight="1">
      <c r="A1221" s="7">
        <v>45051.0</v>
      </c>
      <c r="B1221" s="8">
        <v>4.549006622516555</v>
      </c>
      <c r="C1221" s="8">
        <v>8.953333333333335</v>
      </c>
      <c r="D1221" s="8">
        <v>14.080000000000002</v>
      </c>
      <c r="E1221" s="8">
        <v>10.353642384105957</v>
      </c>
      <c r="F1221" s="8">
        <v>15.426666666666662</v>
      </c>
      <c r="G1221" s="8">
        <v>20.46</v>
      </c>
      <c r="H1221" s="8">
        <v>-1.1463576158940398</v>
      </c>
      <c r="I1221" s="8">
        <v>2.532222222222222</v>
      </c>
      <c r="J1221" s="8">
        <v>7.33</v>
      </c>
      <c r="K1221" s="8">
        <v>11.499999999999996</v>
      </c>
      <c r="L1221" s="8">
        <v>12.894444444444442</v>
      </c>
      <c r="M1221" s="8">
        <v>13.129999999999999</v>
      </c>
      <c r="N1221" s="8">
        <v>55.85562913907283</v>
      </c>
      <c r="O1221" s="8">
        <v>54.24555555555555</v>
      </c>
      <c r="P1221" s="8">
        <v>61.9</v>
      </c>
      <c r="Q1221" s="8">
        <v>1.281456953642384</v>
      </c>
      <c r="R1221" s="8">
        <v>1.6555555555555554</v>
      </c>
      <c r="S1221" s="8">
        <v>1.45</v>
      </c>
      <c r="T1221" s="8">
        <v>11.84503311258278</v>
      </c>
      <c r="U1221" s="8">
        <v>14.135555555555554</v>
      </c>
      <c r="V1221" s="8">
        <v>17.23</v>
      </c>
      <c r="W1221" s="8">
        <v>156.42384105960264</v>
      </c>
      <c r="X1221" s="8">
        <v>167.8111111111111</v>
      </c>
      <c r="Y1221" s="8">
        <v>238.1</v>
      </c>
      <c r="Z1221" s="8">
        <v>2.23</v>
      </c>
      <c r="AA1221" s="8">
        <v>10.0</v>
      </c>
      <c r="AB1221" s="8">
        <v>4.0</v>
      </c>
      <c r="AC1221" s="8">
        <v>1.0</v>
      </c>
      <c r="AD1221" s="8">
        <v>5.0</v>
      </c>
      <c r="AE1221" s="8">
        <v>0.0</v>
      </c>
      <c r="AF1221" s="8">
        <v>0.0</v>
      </c>
      <c r="AG1221" s="8">
        <v>19.0</v>
      </c>
      <c r="AH1221" s="8">
        <v>45639.24019279218</v>
      </c>
      <c r="AI1221" s="8">
        <v>33080.0</v>
      </c>
      <c r="AJ1221" s="8">
        <f t="shared" si="38"/>
        <v>102534098.3</v>
      </c>
      <c r="AK1221" s="9">
        <v>1.049479E8</v>
      </c>
    </row>
    <row r="1222" ht="16.5" customHeight="1">
      <c r="A1222" s="4">
        <v>45052.0</v>
      </c>
      <c r="B1222" s="5">
        <v>4.670198675496687</v>
      </c>
      <c r="C1222" s="5">
        <v>9.152222222222223</v>
      </c>
      <c r="D1222" s="5">
        <v>15.010000000000002</v>
      </c>
      <c r="E1222" s="5">
        <v>10.45099337748344</v>
      </c>
      <c r="F1222" s="5">
        <v>15.589999999999996</v>
      </c>
      <c r="G1222" s="5">
        <v>21.32</v>
      </c>
      <c r="H1222" s="5">
        <v>-1.0086092715231794</v>
      </c>
      <c r="I1222" s="5">
        <v>2.7455555555555553</v>
      </c>
      <c r="J1222" s="5">
        <v>8.379999999999999</v>
      </c>
      <c r="K1222" s="5">
        <v>11.45960264900662</v>
      </c>
      <c r="L1222" s="5">
        <v>12.844444444444445</v>
      </c>
      <c r="M1222" s="5">
        <v>12.940000000000001</v>
      </c>
      <c r="N1222" s="5">
        <v>56.276158940397345</v>
      </c>
      <c r="O1222" s="5">
        <v>54.80777777777777</v>
      </c>
      <c r="P1222" s="5">
        <v>63.02</v>
      </c>
      <c r="Q1222" s="5">
        <v>1.7384105960264902</v>
      </c>
      <c r="R1222" s="5">
        <v>2.422222222222222</v>
      </c>
      <c r="S1222" s="5">
        <v>7.9</v>
      </c>
      <c r="T1222" s="5">
        <v>11.795364238410592</v>
      </c>
      <c r="U1222" s="5">
        <v>14.023333333333332</v>
      </c>
      <c r="V1222" s="5">
        <v>16.910000000000004</v>
      </c>
      <c r="W1222" s="5">
        <v>165.27814569536423</v>
      </c>
      <c r="X1222" s="5">
        <v>182.66666666666666</v>
      </c>
      <c r="Y1222" s="5">
        <v>269.5</v>
      </c>
      <c r="Z1222" s="5">
        <v>2.61</v>
      </c>
      <c r="AA1222" s="5">
        <v>5.0</v>
      </c>
      <c r="AB1222" s="5">
        <v>3.0</v>
      </c>
      <c r="AC1222" s="5">
        <v>1.0</v>
      </c>
      <c r="AD1222" s="5">
        <v>1.0</v>
      </c>
      <c r="AE1222" s="5">
        <v>0.0</v>
      </c>
      <c r="AF1222" s="5">
        <v>0.0</v>
      </c>
      <c r="AG1222" s="5">
        <v>10.0</v>
      </c>
      <c r="AH1222" s="5">
        <v>34480.55046208509</v>
      </c>
      <c r="AI1222" s="5">
        <v>13380.0</v>
      </c>
      <c r="AJ1222" s="5">
        <f t="shared" si="38"/>
        <v>40105263.8</v>
      </c>
      <c r="AK1222" s="6">
        <v>4.10494E7</v>
      </c>
    </row>
    <row r="1223" ht="16.5" customHeight="1">
      <c r="A1223" s="7">
        <v>45053.0</v>
      </c>
      <c r="B1223" s="8">
        <v>4.764900662251654</v>
      </c>
      <c r="C1223" s="8">
        <v>9.306666666666667</v>
      </c>
      <c r="D1223" s="8">
        <v>15.419999999999998</v>
      </c>
      <c r="E1223" s="8">
        <v>10.557615894039733</v>
      </c>
      <c r="F1223" s="8">
        <v>15.732222222222218</v>
      </c>
      <c r="G1223" s="8">
        <v>21.75</v>
      </c>
      <c r="H1223" s="8">
        <v>-0.90794701986755</v>
      </c>
      <c r="I1223" s="8">
        <v>2.9299999999999997</v>
      </c>
      <c r="J1223" s="8">
        <v>8.889999999999999</v>
      </c>
      <c r="K1223" s="8">
        <v>11.465562913907284</v>
      </c>
      <c r="L1223" s="8">
        <v>12.802222222222223</v>
      </c>
      <c r="M1223" s="8">
        <v>12.86</v>
      </c>
      <c r="N1223" s="8">
        <v>56.492715231788075</v>
      </c>
      <c r="O1223" s="8">
        <v>55.28888888888888</v>
      </c>
      <c r="P1223" s="8">
        <v>65.7</v>
      </c>
      <c r="Q1223" s="8">
        <v>2.076158940397351</v>
      </c>
      <c r="R1223" s="8">
        <v>2.988888888888889</v>
      </c>
      <c r="S1223" s="8">
        <v>13.0</v>
      </c>
      <c r="T1223" s="8">
        <v>11.785430463576157</v>
      </c>
      <c r="U1223" s="8">
        <v>13.915555555555555</v>
      </c>
      <c r="V1223" s="8">
        <v>15.510000000000002</v>
      </c>
      <c r="W1223" s="8">
        <v>173.80132450331126</v>
      </c>
      <c r="X1223" s="8">
        <v>198.55555555555554</v>
      </c>
      <c r="Y1223" s="8">
        <v>354.2</v>
      </c>
      <c r="Z1223" s="8">
        <v>0.0</v>
      </c>
      <c r="AA1223" s="8"/>
      <c r="AB1223" s="8"/>
      <c r="AC1223" s="8"/>
      <c r="AD1223" s="8"/>
      <c r="AE1223" s="8"/>
      <c r="AF1223" s="8"/>
      <c r="AG1223" s="8"/>
      <c r="AH1223" s="8">
        <v>0.0</v>
      </c>
      <c r="AI1223" s="8">
        <v>0.0</v>
      </c>
      <c r="AJ1223" s="8">
        <f t="shared" si="38"/>
        <v>0</v>
      </c>
      <c r="AK1223" s="9">
        <v>0.0</v>
      </c>
    </row>
    <row r="1224" ht="16.5" customHeight="1">
      <c r="A1224" s="4">
        <v>45054.0</v>
      </c>
      <c r="B1224" s="5">
        <v>4.808609271523178</v>
      </c>
      <c r="C1224" s="5">
        <v>9.414444444444445</v>
      </c>
      <c r="D1224" s="5">
        <v>15.36</v>
      </c>
      <c r="E1224" s="5">
        <v>10.609271523178807</v>
      </c>
      <c r="F1224" s="5">
        <v>15.79333333333333</v>
      </c>
      <c r="G1224" s="5">
        <v>21.11</v>
      </c>
      <c r="H1224" s="5">
        <v>-0.8741721854304639</v>
      </c>
      <c r="I1224" s="5">
        <v>3.076666666666667</v>
      </c>
      <c r="J1224" s="5">
        <v>9.389999999999999</v>
      </c>
      <c r="K1224" s="5">
        <v>11.48344370860927</v>
      </c>
      <c r="L1224" s="5">
        <v>12.716666666666665</v>
      </c>
      <c r="M1224" s="5">
        <v>11.719999999999999</v>
      </c>
      <c r="N1224" s="5">
        <v>56.60264900662251</v>
      </c>
      <c r="O1224" s="5">
        <v>55.531111111111116</v>
      </c>
      <c r="P1224" s="5">
        <v>67.1</v>
      </c>
      <c r="Q1224" s="5">
        <v>2.0794701986754967</v>
      </c>
      <c r="R1224" s="5">
        <v>2.9944444444444445</v>
      </c>
      <c r="S1224" s="5">
        <v>13.05</v>
      </c>
      <c r="T1224" s="5">
        <v>11.781456953642381</v>
      </c>
      <c r="U1224" s="5">
        <v>13.882222222222222</v>
      </c>
      <c r="V1224" s="5">
        <v>13.910000000000002</v>
      </c>
      <c r="W1224" s="5">
        <v>179.39072847682118</v>
      </c>
      <c r="X1224" s="5">
        <v>207.93333333333334</v>
      </c>
      <c r="Y1224" s="5">
        <v>436.1</v>
      </c>
      <c r="Z1224" s="5">
        <v>1.88</v>
      </c>
      <c r="AA1224" s="5">
        <v>15.0</v>
      </c>
      <c r="AB1224" s="5">
        <v>10.0</v>
      </c>
      <c r="AC1224" s="5">
        <v>5.0</v>
      </c>
      <c r="AD1224" s="5">
        <v>14.0</v>
      </c>
      <c r="AE1224" s="5">
        <v>0.0</v>
      </c>
      <c r="AF1224" s="5">
        <v>0.0</v>
      </c>
      <c r="AG1224" s="5">
        <v>43.0</v>
      </c>
      <c r="AH1224" s="5">
        <v>52587.60670851071</v>
      </c>
      <c r="AI1224" s="5">
        <v>73630.0</v>
      </c>
      <c r="AJ1224" s="5">
        <f t="shared" si="38"/>
        <v>233335346.8</v>
      </c>
      <c r="AK1224" s="6">
        <v>2.388284E8</v>
      </c>
    </row>
    <row r="1225" ht="16.5" customHeight="1">
      <c r="A1225" s="7">
        <v>45055.0</v>
      </c>
      <c r="B1225" s="8">
        <v>4.863576158940396</v>
      </c>
      <c r="C1225" s="8">
        <v>9.516666666666667</v>
      </c>
      <c r="D1225" s="8">
        <v>14.979999999999999</v>
      </c>
      <c r="E1225" s="8">
        <v>10.686092715231785</v>
      </c>
      <c r="F1225" s="8">
        <v>15.906666666666663</v>
      </c>
      <c r="G1225" s="8">
        <v>20.77</v>
      </c>
      <c r="H1225" s="8">
        <v>-0.8609271523178812</v>
      </c>
      <c r="I1225" s="8">
        <v>3.1411111111111114</v>
      </c>
      <c r="J1225" s="8">
        <v>9.049999999999999</v>
      </c>
      <c r="K1225" s="8">
        <v>11.547019867549666</v>
      </c>
      <c r="L1225" s="8">
        <v>12.765555555555554</v>
      </c>
      <c r="M1225" s="8">
        <v>11.719999999999999</v>
      </c>
      <c r="N1225" s="8">
        <v>56.705960264900654</v>
      </c>
      <c r="O1225" s="8">
        <v>55.74555555555555</v>
      </c>
      <c r="P1225" s="8">
        <v>67.96</v>
      </c>
      <c r="Q1225" s="8">
        <v>2.0794701986754967</v>
      </c>
      <c r="R1225" s="8">
        <v>2.9944444444444445</v>
      </c>
      <c r="S1225" s="8">
        <v>13.05</v>
      </c>
      <c r="T1225" s="8">
        <v>11.870860927152316</v>
      </c>
      <c r="U1225" s="8">
        <v>14.034444444444443</v>
      </c>
      <c r="V1225" s="8">
        <v>13.929999999999998</v>
      </c>
      <c r="W1225" s="8">
        <v>179.39072847682118</v>
      </c>
      <c r="X1225" s="8">
        <v>207.93333333333334</v>
      </c>
      <c r="Y1225" s="8">
        <v>436.1</v>
      </c>
      <c r="Z1225" s="8">
        <v>1.7</v>
      </c>
      <c r="AA1225" s="8">
        <v>7.0</v>
      </c>
      <c r="AB1225" s="8">
        <v>4.0</v>
      </c>
      <c r="AC1225" s="8">
        <v>3.0</v>
      </c>
      <c r="AD1225" s="8">
        <v>15.0</v>
      </c>
      <c r="AE1225" s="8">
        <v>0.0</v>
      </c>
      <c r="AF1225" s="8">
        <v>0.0</v>
      </c>
      <c r="AG1225" s="8">
        <v>24.0</v>
      </c>
      <c r="AH1225" s="8">
        <v>54771.32379801441</v>
      </c>
      <c r="AI1225" s="8">
        <v>63570.0</v>
      </c>
      <c r="AJ1225" s="8">
        <f t="shared" si="38"/>
        <v>197101250.1</v>
      </c>
      <c r="AK1225" s="9">
        <v>2.017413E8</v>
      </c>
    </row>
    <row r="1226" ht="16.5" customHeight="1">
      <c r="A1226" s="4">
        <v>45056.0</v>
      </c>
      <c r="B1226" s="5">
        <v>4.964900662251655</v>
      </c>
      <c r="C1226" s="5">
        <v>9.682222222222224</v>
      </c>
      <c r="D1226" s="5">
        <v>15.219999999999999</v>
      </c>
      <c r="E1226" s="5">
        <v>10.807947019867546</v>
      </c>
      <c r="F1226" s="5">
        <v>16.095555555555553</v>
      </c>
      <c r="G1226" s="5">
        <v>21.6</v>
      </c>
      <c r="H1226" s="5">
        <v>-0.802649006622517</v>
      </c>
      <c r="I1226" s="5">
        <v>3.2566666666666677</v>
      </c>
      <c r="J1226" s="5">
        <v>8.54</v>
      </c>
      <c r="K1226" s="5">
        <v>11.610596026490063</v>
      </c>
      <c r="L1226" s="5">
        <v>12.838888888888887</v>
      </c>
      <c r="M1226" s="5">
        <v>13.059999999999999</v>
      </c>
      <c r="N1226" s="5">
        <v>56.615231788079456</v>
      </c>
      <c r="O1226" s="5">
        <v>55.71777777777777</v>
      </c>
      <c r="P1226" s="5">
        <v>65.06</v>
      </c>
      <c r="Q1226" s="5">
        <v>2.0794701986754967</v>
      </c>
      <c r="R1226" s="5">
        <v>2.9944444444444445</v>
      </c>
      <c r="S1226" s="5">
        <v>12.05</v>
      </c>
      <c r="T1226" s="5">
        <v>12.001324503311258</v>
      </c>
      <c r="U1226" s="5">
        <v>14.166666666666666</v>
      </c>
      <c r="V1226" s="5">
        <v>16.06</v>
      </c>
      <c r="W1226" s="5">
        <v>179.39072847682118</v>
      </c>
      <c r="X1226" s="5">
        <v>207.93333333333334</v>
      </c>
      <c r="Y1226" s="5">
        <v>361.1</v>
      </c>
      <c r="Z1226" s="5">
        <v>1.67</v>
      </c>
      <c r="AA1226" s="5">
        <v>7.0</v>
      </c>
      <c r="AB1226" s="5">
        <v>4.0</v>
      </c>
      <c r="AC1226" s="5">
        <v>2.0</v>
      </c>
      <c r="AD1226" s="5">
        <v>10.0</v>
      </c>
      <c r="AE1226" s="5">
        <v>0.0</v>
      </c>
      <c r="AF1226" s="5">
        <v>0.0</v>
      </c>
      <c r="AG1226" s="5">
        <v>22.0</v>
      </c>
      <c r="AH1226" s="5">
        <v>53874.78509906614</v>
      </c>
      <c r="AI1226" s="5">
        <v>70290.0</v>
      </c>
      <c r="AJ1226" s="5">
        <f t="shared" si="38"/>
        <v>212326036.5</v>
      </c>
      <c r="AK1226" s="6">
        <v>2.173245E8</v>
      </c>
    </row>
    <row r="1227" ht="16.5" customHeight="1">
      <c r="A1227" s="7">
        <v>45057.0</v>
      </c>
      <c r="B1227" s="8">
        <v>5.066887417218543</v>
      </c>
      <c r="C1227" s="8">
        <v>9.853333333333335</v>
      </c>
      <c r="D1227" s="8">
        <v>15.569999999999997</v>
      </c>
      <c r="E1227" s="8">
        <v>10.927152317880791</v>
      </c>
      <c r="F1227" s="8">
        <v>16.281111111111105</v>
      </c>
      <c r="G1227" s="8">
        <v>22.18</v>
      </c>
      <c r="H1227" s="8">
        <v>-0.717218543046358</v>
      </c>
      <c r="I1227" s="8">
        <v>3.4055555555555563</v>
      </c>
      <c r="J1227" s="8">
        <v>8.51</v>
      </c>
      <c r="K1227" s="8">
        <v>11.644370860927149</v>
      </c>
      <c r="L1227" s="8">
        <v>12.875555555555552</v>
      </c>
      <c r="M1227" s="8">
        <v>13.669999999999998</v>
      </c>
      <c r="N1227" s="8">
        <v>56.496026490066214</v>
      </c>
      <c r="O1227" s="8">
        <v>55.59888888888887</v>
      </c>
      <c r="P1227" s="8">
        <v>64.84</v>
      </c>
      <c r="Q1227" s="8">
        <v>2.0794701986754967</v>
      </c>
      <c r="R1227" s="8">
        <v>2.9944444444444445</v>
      </c>
      <c r="S1227" s="8">
        <v>12.05</v>
      </c>
      <c r="T1227" s="8">
        <v>12.107284768211919</v>
      </c>
      <c r="U1227" s="8">
        <v>14.288888888888886</v>
      </c>
      <c r="V1227" s="8">
        <v>15.959999999999999</v>
      </c>
      <c r="W1227" s="8">
        <v>179.39072847682118</v>
      </c>
      <c r="X1227" s="8">
        <v>207.03333333333333</v>
      </c>
      <c r="Y1227" s="8">
        <v>361.1</v>
      </c>
      <c r="Z1227" s="8">
        <v>1.89</v>
      </c>
      <c r="AA1227" s="8">
        <v>14.0</v>
      </c>
      <c r="AB1227" s="8">
        <v>12.0</v>
      </c>
      <c r="AC1227" s="8">
        <v>5.0</v>
      </c>
      <c r="AD1227" s="8">
        <v>18.0</v>
      </c>
      <c r="AE1227" s="8">
        <v>0.0</v>
      </c>
      <c r="AF1227" s="8">
        <v>0.0</v>
      </c>
      <c r="AG1227" s="8">
        <v>43.0</v>
      </c>
      <c r="AH1227" s="8">
        <v>48175.84353667607</v>
      </c>
      <c r="AI1227" s="8">
        <v>71320.0</v>
      </c>
      <c r="AJ1227" s="8">
        <f t="shared" si="38"/>
        <v>220048987</v>
      </c>
      <c r="AK1227" s="9">
        <v>2.2522926E8</v>
      </c>
    </row>
    <row r="1228" ht="16.5" customHeight="1">
      <c r="A1228" s="4">
        <v>45058.0</v>
      </c>
      <c r="B1228" s="5">
        <v>5.156291390728477</v>
      </c>
      <c r="C1228" s="5">
        <v>9.99777777777778</v>
      </c>
      <c r="D1228" s="5">
        <v>15.76</v>
      </c>
      <c r="E1228" s="5">
        <v>11.029801324503309</v>
      </c>
      <c r="F1228" s="5">
        <v>16.47333333333333</v>
      </c>
      <c r="G1228" s="5">
        <v>22.630000000000003</v>
      </c>
      <c r="H1228" s="5">
        <v>-0.6443708609271526</v>
      </c>
      <c r="I1228" s="5">
        <v>3.4933333333333345</v>
      </c>
      <c r="J1228" s="5">
        <v>8.53</v>
      </c>
      <c r="K1228" s="5">
        <v>11.67417218543046</v>
      </c>
      <c r="L1228" s="5">
        <v>12.979999999999995</v>
      </c>
      <c r="M1228" s="5">
        <v>14.1</v>
      </c>
      <c r="N1228" s="5">
        <v>56.54039735099336</v>
      </c>
      <c r="O1228" s="5">
        <v>55.29111111111111</v>
      </c>
      <c r="P1228" s="5">
        <v>65.64</v>
      </c>
      <c r="Q1228" s="5">
        <v>2.0794701986754967</v>
      </c>
      <c r="R1228" s="5">
        <v>2.8833333333333333</v>
      </c>
      <c r="S1228" s="5">
        <v>12.05</v>
      </c>
      <c r="T1228" s="5">
        <v>12.177483443708608</v>
      </c>
      <c r="U1228" s="5">
        <v>14.445555555555554</v>
      </c>
      <c r="V1228" s="5">
        <v>15.87</v>
      </c>
      <c r="W1228" s="5">
        <v>179.39072847682118</v>
      </c>
      <c r="X1228" s="5">
        <v>191.14444444444445</v>
      </c>
      <c r="Y1228" s="5">
        <v>361.1</v>
      </c>
      <c r="Z1228" s="5">
        <v>2.04</v>
      </c>
      <c r="AA1228" s="5">
        <v>13.0</v>
      </c>
      <c r="AB1228" s="5">
        <v>5.0</v>
      </c>
      <c r="AC1228" s="5">
        <v>2.0</v>
      </c>
      <c r="AD1228" s="5">
        <v>7.0</v>
      </c>
      <c r="AE1228" s="5">
        <v>0.0</v>
      </c>
      <c r="AF1228" s="5">
        <v>0.0</v>
      </c>
      <c r="AG1228" s="5">
        <v>25.0</v>
      </c>
      <c r="AH1228" s="5">
        <v>49255.06590472349</v>
      </c>
      <c r="AI1228" s="5">
        <v>57710.0</v>
      </c>
      <c r="AJ1228" s="5">
        <f t="shared" si="38"/>
        <v>183434974.1</v>
      </c>
      <c r="AK1228" s="6">
        <v>1.877533E8</v>
      </c>
    </row>
    <row r="1229" ht="16.5" customHeight="1">
      <c r="A1229" s="7">
        <v>45059.0</v>
      </c>
      <c r="B1229" s="8">
        <v>5.254304635761589</v>
      </c>
      <c r="C1229" s="8">
        <v>10.17</v>
      </c>
      <c r="D1229" s="8">
        <v>15.940000000000001</v>
      </c>
      <c r="E1229" s="8">
        <v>11.1364238410596</v>
      </c>
      <c r="F1229" s="8">
        <v>16.655555555555548</v>
      </c>
      <c r="G1229" s="8">
        <v>22.59</v>
      </c>
      <c r="H1229" s="8">
        <v>-0.5649006622516561</v>
      </c>
      <c r="I1229" s="8">
        <v>3.6388888888888897</v>
      </c>
      <c r="J1229" s="8">
        <v>8.97</v>
      </c>
      <c r="K1229" s="8">
        <v>11.701324503311254</v>
      </c>
      <c r="L1229" s="8">
        <v>13.016666666666662</v>
      </c>
      <c r="M1229" s="8">
        <v>13.620000000000001</v>
      </c>
      <c r="N1229" s="8">
        <v>56.47549668874171</v>
      </c>
      <c r="O1229" s="8">
        <v>55.023333333333326</v>
      </c>
      <c r="P1229" s="8">
        <v>66.27</v>
      </c>
      <c r="Q1229" s="8">
        <v>2.0794701986754967</v>
      </c>
      <c r="R1229" s="8">
        <v>2.8833333333333333</v>
      </c>
      <c r="S1229" s="8">
        <v>12.05</v>
      </c>
      <c r="T1229" s="8">
        <v>12.249006622516555</v>
      </c>
      <c r="U1229" s="8">
        <v>14.514444444444443</v>
      </c>
      <c r="V1229" s="8">
        <v>15.429999999999998</v>
      </c>
      <c r="W1229" s="8">
        <v>179.39072847682118</v>
      </c>
      <c r="X1229" s="8">
        <v>187.66666666666666</v>
      </c>
      <c r="Y1229" s="8">
        <v>361.1</v>
      </c>
      <c r="Z1229" s="8">
        <v>2.72</v>
      </c>
      <c r="AA1229" s="8">
        <v>4.0</v>
      </c>
      <c r="AB1229" s="8">
        <v>2.0</v>
      </c>
      <c r="AC1229" s="8">
        <v>0.0</v>
      </c>
      <c r="AD1229" s="8">
        <v>0.0</v>
      </c>
      <c r="AE1229" s="8">
        <v>0.0</v>
      </c>
      <c r="AF1229" s="8">
        <v>0.0</v>
      </c>
      <c r="AG1229" s="8">
        <v>6.0</v>
      </c>
      <c r="AH1229" s="8">
        <v>41353.12283443623</v>
      </c>
      <c r="AI1229" s="8">
        <v>13260.0</v>
      </c>
      <c r="AJ1229" s="8">
        <f t="shared" si="38"/>
        <v>42774623.2</v>
      </c>
      <c r="AK1229" s="9">
        <v>4.37816E7</v>
      </c>
    </row>
    <row r="1230" ht="16.5" customHeight="1">
      <c r="A1230" s="4">
        <v>45060.0</v>
      </c>
      <c r="B1230" s="5">
        <v>5.358278145695364</v>
      </c>
      <c r="C1230" s="5">
        <v>10.342222222222222</v>
      </c>
      <c r="D1230" s="5">
        <v>15.819999999999999</v>
      </c>
      <c r="E1230" s="5">
        <v>11.274834437086088</v>
      </c>
      <c r="F1230" s="5">
        <v>16.83777777777777</v>
      </c>
      <c r="G1230" s="5">
        <v>22.44</v>
      </c>
      <c r="H1230" s="5">
        <v>-0.47086092715231803</v>
      </c>
      <c r="I1230" s="5">
        <v>3.806666666666667</v>
      </c>
      <c r="J1230" s="5">
        <v>9.02</v>
      </c>
      <c r="K1230" s="5">
        <v>11.745695364238406</v>
      </c>
      <c r="L1230" s="5">
        <v>13.031111111111109</v>
      </c>
      <c r="M1230" s="5">
        <v>13.420000000000002</v>
      </c>
      <c r="N1230" s="5">
        <v>56.398675496688725</v>
      </c>
      <c r="O1230" s="5">
        <v>54.929999999999986</v>
      </c>
      <c r="P1230" s="5">
        <v>67.89999999999999</v>
      </c>
      <c r="Q1230" s="5">
        <v>2.0695364238410594</v>
      </c>
      <c r="R1230" s="5">
        <v>2.8833333333333333</v>
      </c>
      <c r="S1230" s="5">
        <v>12.05</v>
      </c>
      <c r="T1230" s="5">
        <v>12.360264900662251</v>
      </c>
      <c r="U1230" s="5">
        <v>14.639999999999999</v>
      </c>
      <c r="V1230" s="5">
        <v>15.13</v>
      </c>
      <c r="W1230" s="5">
        <v>172.9337748344371</v>
      </c>
      <c r="X1230" s="5">
        <v>187.23333333333332</v>
      </c>
      <c r="Y1230" s="5">
        <v>361.1</v>
      </c>
      <c r="Z1230" s="5">
        <v>0.0</v>
      </c>
      <c r="AA1230" s="5"/>
      <c r="AB1230" s="5"/>
      <c r="AC1230" s="5"/>
      <c r="AD1230" s="5"/>
      <c r="AE1230" s="5"/>
      <c r="AF1230" s="5"/>
      <c r="AG1230" s="5"/>
      <c r="AH1230" s="5">
        <v>0.0</v>
      </c>
      <c r="AI1230" s="5">
        <v>0.0</v>
      </c>
      <c r="AJ1230" s="5">
        <f t="shared" si="38"/>
        <v>0</v>
      </c>
      <c r="AK1230" s="6">
        <v>0.0</v>
      </c>
    </row>
    <row r="1231" ht="16.5" customHeight="1">
      <c r="A1231" s="7">
        <v>45061.0</v>
      </c>
      <c r="B1231" s="8">
        <v>5.5218543046357595</v>
      </c>
      <c r="C1231" s="8">
        <v>10.483333333333333</v>
      </c>
      <c r="D1231" s="8">
        <v>15.729999999999999</v>
      </c>
      <c r="E1231" s="8">
        <v>11.463576158940393</v>
      </c>
      <c r="F1231" s="8">
        <v>17.032222222222217</v>
      </c>
      <c r="G1231" s="8">
        <v>22.47</v>
      </c>
      <c r="H1231" s="8">
        <v>-0.3456953642384109</v>
      </c>
      <c r="I1231" s="8">
        <v>3.8822222222222225</v>
      </c>
      <c r="J1231" s="8">
        <v>8.68</v>
      </c>
      <c r="K1231" s="8">
        <v>11.809271523178804</v>
      </c>
      <c r="L1231" s="8">
        <v>13.149999999999997</v>
      </c>
      <c r="M1231" s="8">
        <v>13.790000000000001</v>
      </c>
      <c r="N1231" s="8">
        <v>56.476158940397326</v>
      </c>
      <c r="O1231" s="8">
        <v>54.79999999999999</v>
      </c>
      <c r="P1231" s="8">
        <v>67.17999999999999</v>
      </c>
      <c r="Q1231" s="8">
        <v>2.0695364238410594</v>
      </c>
      <c r="R1231" s="8">
        <v>2.8833333333333333</v>
      </c>
      <c r="S1231" s="8">
        <v>12.05</v>
      </c>
      <c r="T1231" s="8">
        <v>12.427814569536421</v>
      </c>
      <c r="U1231" s="8">
        <v>14.829999999999998</v>
      </c>
      <c r="V1231" s="8">
        <v>15.719999999999999</v>
      </c>
      <c r="W1231" s="8">
        <v>173.0</v>
      </c>
      <c r="X1231" s="8">
        <v>187.34444444444443</v>
      </c>
      <c r="Y1231" s="8">
        <v>362.1</v>
      </c>
      <c r="Z1231" s="8">
        <v>1.56</v>
      </c>
      <c r="AA1231" s="8">
        <v>12.0</v>
      </c>
      <c r="AB1231" s="8">
        <v>3.0</v>
      </c>
      <c r="AC1231" s="8">
        <v>2.0</v>
      </c>
      <c r="AD1231" s="8">
        <v>9.0</v>
      </c>
      <c r="AE1231" s="8">
        <v>0.0</v>
      </c>
      <c r="AF1231" s="8">
        <v>0.0</v>
      </c>
      <c r="AG1231" s="8">
        <v>26.0</v>
      </c>
      <c r="AH1231" s="8">
        <v>54895.98174336923</v>
      </c>
      <c r="AI1231" s="8">
        <v>101540.0</v>
      </c>
      <c r="AJ1231" s="8">
        <f t="shared" si="38"/>
        <v>297621458.3</v>
      </c>
      <c r="AK1231" s="9">
        <v>3.046279E8</v>
      </c>
    </row>
    <row r="1232" ht="16.5" customHeight="1">
      <c r="A1232" s="4">
        <v>45062.0</v>
      </c>
      <c r="B1232" s="5">
        <v>5.6907284768211905</v>
      </c>
      <c r="C1232" s="5">
        <v>10.668888888888889</v>
      </c>
      <c r="D1232" s="5">
        <v>15.930000000000001</v>
      </c>
      <c r="E1232" s="5">
        <v>11.64238410596026</v>
      </c>
      <c r="F1232" s="5">
        <v>17.262222222222213</v>
      </c>
      <c r="G1232" s="5">
        <v>23.4</v>
      </c>
      <c r="H1232" s="5">
        <v>-0.20397350993377505</v>
      </c>
      <c r="I1232" s="5">
        <v>3.992222222222223</v>
      </c>
      <c r="J1232" s="5">
        <v>8.03</v>
      </c>
      <c r="K1232" s="5">
        <v>11.846357615894036</v>
      </c>
      <c r="L1232" s="5">
        <v>13.269999999999998</v>
      </c>
      <c r="M1232" s="5">
        <v>15.370000000000001</v>
      </c>
      <c r="N1232" s="5">
        <v>56.346357615894014</v>
      </c>
      <c r="O1232" s="5">
        <v>54.627777777777766</v>
      </c>
      <c r="P1232" s="5">
        <v>63.29999999999999</v>
      </c>
      <c r="Q1232" s="5">
        <v>2.0695364238410594</v>
      </c>
      <c r="R1232" s="5">
        <v>2.8777777777777778</v>
      </c>
      <c r="S1232" s="5">
        <v>5.15</v>
      </c>
      <c r="T1232" s="5">
        <v>12.564900662251654</v>
      </c>
      <c r="U1232" s="5">
        <v>15.003333333333332</v>
      </c>
      <c r="V1232" s="5">
        <v>18.080000000000002</v>
      </c>
      <c r="W1232" s="5">
        <v>172.74172185430464</v>
      </c>
      <c r="X1232" s="5">
        <v>186.23333333333332</v>
      </c>
      <c r="Y1232" s="5">
        <v>228.4</v>
      </c>
      <c r="Z1232" s="5">
        <v>1.66</v>
      </c>
      <c r="AA1232" s="5">
        <v>8.0</v>
      </c>
      <c r="AB1232" s="5">
        <v>4.0</v>
      </c>
      <c r="AC1232" s="5">
        <v>4.0</v>
      </c>
      <c r="AD1232" s="5">
        <v>12.0</v>
      </c>
      <c r="AE1232" s="5">
        <v>0.0</v>
      </c>
      <c r="AF1232" s="5">
        <v>0.0</v>
      </c>
      <c r="AG1232" s="5">
        <v>28.0</v>
      </c>
      <c r="AH1232" s="5">
        <v>55273.40528612282</v>
      </c>
      <c r="AI1232" s="5">
        <v>71730.0</v>
      </c>
      <c r="AJ1232" s="5">
        <f t="shared" si="38"/>
        <v>211347180.2</v>
      </c>
      <c r="AK1232" s="6">
        <v>2.163226E8</v>
      </c>
    </row>
    <row r="1233" ht="16.5" customHeight="1">
      <c r="A1233" s="7">
        <v>45063.0</v>
      </c>
      <c r="B1233" s="8">
        <v>5.864900662251654</v>
      </c>
      <c r="C1233" s="8">
        <v>10.904444444444444</v>
      </c>
      <c r="D1233" s="8">
        <v>16.8</v>
      </c>
      <c r="E1233" s="8">
        <v>11.855629139072844</v>
      </c>
      <c r="F1233" s="8">
        <v>17.56777777777777</v>
      </c>
      <c r="G1233" s="8">
        <v>24.78</v>
      </c>
      <c r="H1233" s="8">
        <v>-0.0635761589403972</v>
      </c>
      <c r="I1233" s="8">
        <v>4.1577777777777785</v>
      </c>
      <c r="J1233" s="8">
        <v>8.34</v>
      </c>
      <c r="K1233" s="8">
        <v>11.919205298013242</v>
      </c>
      <c r="L1233" s="8">
        <v>13.409999999999998</v>
      </c>
      <c r="M1233" s="8">
        <v>16.440000000000005</v>
      </c>
      <c r="N1233" s="8">
        <v>56.400662251655596</v>
      </c>
      <c r="O1233" s="8">
        <v>54.49222222222222</v>
      </c>
      <c r="P1233" s="8">
        <v>59.48</v>
      </c>
      <c r="Q1233" s="8">
        <v>2.062913907284768</v>
      </c>
      <c r="R1233" s="8">
        <v>2.8777777777777778</v>
      </c>
      <c r="S1233" s="8">
        <v>0.05</v>
      </c>
      <c r="T1233" s="8">
        <v>12.677483443708608</v>
      </c>
      <c r="U1233" s="8">
        <v>15.168888888888887</v>
      </c>
      <c r="V1233" s="8">
        <v>20.16</v>
      </c>
      <c r="W1233" s="8">
        <v>172.74834437086093</v>
      </c>
      <c r="X1233" s="8">
        <v>185.4111111111111</v>
      </c>
      <c r="Y1233" s="8">
        <v>85.5</v>
      </c>
      <c r="Z1233" s="8">
        <v>1.87</v>
      </c>
      <c r="AA1233" s="8">
        <v>11.0</v>
      </c>
      <c r="AB1233" s="8">
        <v>7.0</v>
      </c>
      <c r="AC1233" s="8">
        <v>3.0</v>
      </c>
      <c r="AD1233" s="8">
        <v>14.0</v>
      </c>
      <c r="AE1233" s="8">
        <v>0.0</v>
      </c>
      <c r="AF1233" s="8">
        <v>0.0</v>
      </c>
      <c r="AG1233" s="8">
        <v>35.0</v>
      </c>
      <c r="AH1233" s="8">
        <v>55434.03360234668</v>
      </c>
      <c r="AI1233" s="8">
        <v>62370.0</v>
      </c>
      <c r="AJ1233" s="8">
        <f t="shared" si="38"/>
        <v>199369453.3</v>
      </c>
      <c r="AK1233" s="9">
        <v>2.040629E8</v>
      </c>
    </row>
    <row r="1234" ht="16.5" customHeight="1">
      <c r="A1234" s="4">
        <v>45064.0</v>
      </c>
      <c r="B1234" s="5">
        <v>6.058940397350992</v>
      </c>
      <c r="C1234" s="5">
        <v>11.147777777777778</v>
      </c>
      <c r="D1234" s="5">
        <v>18.03</v>
      </c>
      <c r="E1234" s="5">
        <v>12.087417218543042</v>
      </c>
      <c r="F1234" s="5">
        <v>17.854444444444436</v>
      </c>
      <c r="G1234" s="5">
        <v>26.48</v>
      </c>
      <c r="H1234" s="5">
        <v>0.0827814569536424</v>
      </c>
      <c r="I1234" s="5">
        <v>4.320000000000001</v>
      </c>
      <c r="J1234" s="5">
        <v>9.04</v>
      </c>
      <c r="K1234" s="5">
        <v>12.0046357615894</v>
      </c>
      <c r="L1234" s="5">
        <v>13.534444444444443</v>
      </c>
      <c r="M1234" s="5">
        <v>17.44</v>
      </c>
      <c r="N1234" s="5">
        <v>56.377483443708584</v>
      </c>
      <c r="O1234" s="5">
        <v>54.16555555555555</v>
      </c>
      <c r="P1234" s="5">
        <v>56.120000000000005</v>
      </c>
      <c r="Q1234" s="5">
        <v>2.062913907284768</v>
      </c>
      <c r="R1234" s="5">
        <v>2.8777777777777778</v>
      </c>
      <c r="S1234" s="5">
        <v>0.0</v>
      </c>
      <c r="T1234" s="5">
        <v>12.793377483443706</v>
      </c>
      <c r="U1234" s="5">
        <v>15.366666666666664</v>
      </c>
      <c r="V1234" s="5">
        <v>21.990000000000002</v>
      </c>
      <c r="W1234" s="5">
        <v>172.74834437086093</v>
      </c>
      <c r="X1234" s="5">
        <v>185.4111111111111</v>
      </c>
      <c r="Y1234" s="5">
        <v>1.1</v>
      </c>
      <c r="Z1234" s="5">
        <v>1.89</v>
      </c>
      <c r="AA1234" s="5">
        <v>10.0</v>
      </c>
      <c r="AB1234" s="5">
        <v>7.0</v>
      </c>
      <c r="AC1234" s="5">
        <v>3.0</v>
      </c>
      <c r="AD1234" s="5">
        <v>11.0</v>
      </c>
      <c r="AE1234" s="5">
        <v>0.0</v>
      </c>
      <c r="AF1234" s="5">
        <v>0.0</v>
      </c>
      <c r="AG1234" s="5">
        <v>30.0</v>
      </c>
      <c r="AH1234" s="5">
        <v>58705.3974896232</v>
      </c>
      <c r="AI1234" s="5">
        <v>55320.0</v>
      </c>
      <c r="AJ1234" s="5">
        <f t="shared" si="38"/>
        <v>182459537.3</v>
      </c>
      <c r="AK1234" s="6">
        <v>1.867549E8</v>
      </c>
    </row>
    <row r="1235" ht="16.5" customHeight="1">
      <c r="A1235" s="7">
        <v>45065.0</v>
      </c>
      <c r="B1235" s="8">
        <v>6.23774834437086</v>
      </c>
      <c r="C1235" s="8">
        <v>11.318888888888889</v>
      </c>
      <c r="D1235" s="8">
        <v>18.61</v>
      </c>
      <c r="E1235" s="8">
        <v>12.2728476821192</v>
      </c>
      <c r="F1235" s="8">
        <v>17.993333333333325</v>
      </c>
      <c r="G1235" s="8">
        <v>26.51</v>
      </c>
      <c r="H1235" s="8">
        <v>0.2609271523178804</v>
      </c>
      <c r="I1235" s="8">
        <v>4.514444444444445</v>
      </c>
      <c r="J1235" s="8">
        <v>10.37</v>
      </c>
      <c r="K1235" s="8">
        <v>12.01192052980132</v>
      </c>
      <c r="L1235" s="8">
        <v>13.478888888888891</v>
      </c>
      <c r="M1235" s="8">
        <v>16.14</v>
      </c>
      <c r="N1235" s="8">
        <v>56.59072847682117</v>
      </c>
      <c r="O1235" s="8">
        <v>54.30777777777777</v>
      </c>
      <c r="P1235" s="8">
        <v>57.42999999999999</v>
      </c>
      <c r="Q1235" s="8">
        <v>2.062913907284768</v>
      </c>
      <c r="R1235" s="8">
        <v>2.8777777777777778</v>
      </c>
      <c r="S1235" s="8">
        <v>0.0</v>
      </c>
      <c r="T1235" s="8">
        <v>12.770198675496689</v>
      </c>
      <c r="U1235" s="8">
        <v>15.302222222222223</v>
      </c>
      <c r="V1235" s="8">
        <v>20.32</v>
      </c>
      <c r="W1235" s="8">
        <v>174.19867549668874</v>
      </c>
      <c r="X1235" s="8">
        <v>187.84444444444443</v>
      </c>
      <c r="Y1235" s="8">
        <v>23.0</v>
      </c>
      <c r="Z1235" s="8">
        <v>2.06</v>
      </c>
      <c r="AA1235" s="8">
        <v>10.0</v>
      </c>
      <c r="AB1235" s="8">
        <v>6.0</v>
      </c>
      <c r="AC1235" s="8">
        <v>2.0</v>
      </c>
      <c r="AD1235" s="8">
        <v>9.0</v>
      </c>
      <c r="AE1235" s="8">
        <v>0.0</v>
      </c>
      <c r="AF1235" s="8">
        <v>0.0</v>
      </c>
      <c r="AG1235" s="8">
        <v>27.0</v>
      </c>
      <c r="AH1235" s="8">
        <v>51703.64246690739</v>
      </c>
      <c r="AI1235" s="8">
        <v>44860.0</v>
      </c>
      <c r="AJ1235" s="8">
        <f t="shared" si="38"/>
        <v>147904512.8</v>
      </c>
      <c r="AK1235" s="9">
        <v>1.513864E8</v>
      </c>
    </row>
    <row r="1236" ht="16.5" customHeight="1">
      <c r="A1236" s="4">
        <v>45066.0</v>
      </c>
      <c r="B1236" s="5">
        <v>6.401324503311257</v>
      </c>
      <c r="C1236" s="5">
        <v>11.468888888888888</v>
      </c>
      <c r="D1236" s="5">
        <v>18.82</v>
      </c>
      <c r="E1236" s="5">
        <v>12.452317880794697</v>
      </c>
      <c r="F1236" s="5">
        <v>18.171111111111102</v>
      </c>
      <c r="G1236" s="5">
        <v>26.359999999999996</v>
      </c>
      <c r="H1236" s="5">
        <v>0.41589403973509903</v>
      </c>
      <c r="I1236" s="5">
        <v>4.634444444444446</v>
      </c>
      <c r="J1236" s="5">
        <v>11.219999999999999</v>
      </c>
      <c r="K1236" s="5">
        <v>12.036423841059598</v>
      </c>
      <c r="L1236" s="5">
        <v>13.536666666666665</v>
      </c>
      <c r="M1236" s="5">
        <v>15.14</v>
      </c>
      <c r="N1236" s="5">
        <v>56.71655629139071</v>
      </c>
      <c r="O1236" s="5">
        <v>54.432222222222215</v>
      </c>
      <c r="P1236" s="5">
        <v>59.489999999999995</v>
      </c>
      <c r="Q1236" s="5">
        <v>2.062913907284768</v>
      </c>
      <c r="R1236" s="5">
        <v>2.8777777777777778</v>
      </c>
      <c r="S1236" s="5">
        <v>0.0</v>
      </c>
      <c r="T1236" s="5">
        <v>12.773509933774834</v>
      </c>
      <c r="U1236" s="5">
        <v>15.378888888888888</v>
      </c>
      <c r="V1236" s="5">
        <v>18.84</v>
      </c>
      <c r="W1236" s="5">
        <v>174.32450331125827</v>
      </c>
      <c r="X1236" s="5">
        <v>188.05555555555554</v>
      </c>
      <c r="Y1236" s="5">
        <v>24.9</v>
      </c>
      <c r="Z1236" s="5">
        <v>2.45</v>
      </c>
      <c r="AA1236" s="5">
        <v>2.0</v>
      </c>
      <c r="AB1236" s="5">
        <v>3.0</v>
      </c>
      <c r="AC1236" s="5">
        <v>0.0</v>
      </c>
      <c r="AD1236" s="5">
        <v>0.0</v>
      </c>
      <c r="AE1236" s="5">
        <v>0.0</v>
      </c>
      <c r="AF1236" s="5">
        <v>0.0</v>
      </c>
      <c r="AG1236" s="5">
        <v>5.0</v>
      </c>
      <c r="AH1236" s="5">
        <v>38430.24187731057</v>
      </c>
      <c r="AI1236" s="5">
        <v>4620.0</v>
      </c>
      <c r="AJ1236" s="5">
        <f t="shared" si="38"/>
        <v>17033311.1</v>
      </c>
      <c r="AK1236" s="6">
        <v>1.74343E7</v>
      </c>
    </row>
    <row r="1237" ht="16.5" customHeight="1">
      <c r="A1237" s="7">
        <v>45067.0</v>
      </c>
      <c r="B1237" s="8">
        <v>6.559602649006621</v>
      </c>
      <c r="C1237" s="8">
        <v>11.637777777777776</v>
      </c>
      <c r="D1237" s="8">
        <v>19.05</v>
      </c>
      <c r="E1237" s="8">
        <v>12.625165562913903</v>
      </c>
      <c r="F1237" s="8">
        <v>18.40666666666666</v>
      </c>
      <c r="G1237" s="8">
        <v>26.57</v>
      </c>
      <c r="H1237" s="8">
        <v>0.5556291390728475</v>
      </c>
      <c r="I1237" s="8">
        <v>4.744444444444445</v>
      </c>
      <c r="J1237" s="8">
        <v>11.449999999999998</v>
      </c>
      <c r="K1237" s="8">
        <v>12.069536423841056</v>
      </c>
      <c r="L1237" s="8">
        <v>13.662222222222221</v>
      </c>
      <c r="M1237" s="8">
        <v>15.12</v>
      </c>
      <c r="N1237" s="8">
        <v>56.760264900662236</v>
      </c>
      <c r="O1237" s="8">
        <v>54.61333333333333</v>
      </c>
      <c r="P1237" s="8">
        <v>61.62999999999998</v>
      </c>
      <c r="Q1237" s="8">
        <v>2.052980132450331</v>
      </c>
      <c r="R1237" s="8">
        <v>2.8777777777777778</v>
      </c>
      <c r="S1237" s="8">
        <v>0.0</v>
      </c>
      <c r="T1237" s="8">
        <v>12.852317880794702</v>
      </c>
      <c r="U1237" s="8">
        <v>15.503333333333332</v>
      </c>
      <c r="V1237" s="8">
        <v>18.81</v>
      </c>
      <c r="W1237" s="8">
        <v>174.32450331125827</v>
      </c>
      <c r="X1237" s="8">
        <v>188.05555555555554</v>
      </c>
      <c r="Y1237" s="8">
        <v>24.9</v>
      </c>
      <c r="Z1237" s="8">
        <v>0.0</v>
      </c>
      <c r="AA1237" s="8"/>
      <c r="AB1237" s="8"/>
      <c r="AC1237" s="8"/>
      <c r="AD1237" s="8"/>
      <c r="AE1237" s="8"/>
      <c r="AF1237" s="8"/>
      <c r="AG1237" s="8"/>
      <c r="AH1237" s="8">
        <v>0.0</v>
      </c>
      <c r="AI1237" s="8">
        <v>0.0</v>
      </c>
      <c r="AJ1237" s="8">
        <f t="shared" si="38"/>
        <v>0</v>
      </c>
      <c r="AK1237" s="9">
        <v>0.0</v>
      </c>
    </row>
    <row r="1238" ht="16.5" customHeight="1">
      <c r="A1238" s="4">
        <v>45068.0</v>
      </c>
      <c r="B1238" s="5">
        <v>6.709271523178806</v>
      </c>
      <c r="C1238" s="5">
        <v>11.856666666666666</v>
      </c>
      <c r="D1238" s="5">
        <v>19.470000000000002</v>
      </c>
      <c r="E1238" s="5">
        <v>12.783443708609267</v>
      </c>
      <c r="F1238" s="5">
        <v>18.634444444444437</v>
      </c>
      <c r="G1238" s="5">
        <v>26.640000000000004</v>
      </c>
      <c r="H1238" s="5">
        <v>0.6940397350993374</v>
      </c>
      <c r="I1238" s="5">
        <v>4.9588888888888905</v>
      </c>
      <c r="J1238" s="5">
        <v>12.259999999999998</v>
      </c>
      <c r="K1238" s="5">
        <v>12.08940397350993</v>
      </c>
      <c r="L1238" s="5">
        <v>13.675555555555558</v>
      </c>
      <c r="M1238" s="5">
        <v>14.38</v>
      </c>
      <c r="N1238" s="5">
        <v>56.56026490066224</v>
      </c>
      <c r="O1238" s="5">
        <v>54.82888888888888</v>
      </c>
      <c r="P1238" s="5">
        <v>61.480000000000004</v>
      </c>
      <c r="Q1238" s="5">
        <v>2.0463576158940397</v>
      </c>
      <c r="R1238" s="5">
        <v>2.8777777777777778</v>
      </c>
      <c r="S1238" s="5">
        <v>0.0</v>
      </c>
      <c r="T1238" s="5">
        <v>12.985430463576158</v>
      </c>
      <c r="U1238" s="5">
        <v>15.552222222222223</v>
      </c>
      <c r="V1238" s="5">
        <v>18.87</v>
      </c>
      <c r="W1238" s="5">
        <v>170.0066225165563</v>
      </c>
      <c r="X1238" s="5">
        <v>188.05555555555554</v>
      </c>
      <c r="Y1238" s="5">
        <v>24.9</v>
      </c>
      <c r="Z1238" s="5">
        <v>1.87</v>
      </c>
      <c r="AA1238" s="5">
        <v>14.0</v>
      </c>
      <c r="AB1238" s="5">
        <v>10.0</v>
      </c>
      <c r="AC1238" s="5">
        <v>5.0</v>
      </c>
      <c r="AD1238" s="5">
        <v>11.0</v>
      </c>
      <c r="AE1238" s="5">
        <v>0.0</v>
      </c>
      <c r="AF1238" s="5">
        <v>0.0</v>
      </c>
      <c r="AG1238" s="5">
        <v>37.0</v>
      </c>
      <c r="AH1238" s="5">
        <v>51491.28858325328</v>
      </c>
      <c r="AI1238" s="5">
        <v>80900.0</v>
      </c>
      <c r="AJ1238" s="5">
        <f t="shared" si="38"/>
        <v>239079813.7</v>
      </c>
      <c r="AK1238" s="6">
        <v>2.447081E8</v>
      </c>
    </row>
    <row r="1239" ht="16.5" customHeight="1">
      <c r="A1239" s="7">
        <v>45069.0</v>
      </c>
      <c r="B1239" s="8">
        <v>6.863576158940395</v>
      </c>
      <c r="C1239" s="8">
        <v>12.073333333333332</v>
      </c>
      <c r="D1239" s="8">
        <v>19.59</v>
      </c>
      <c r="E1239" s="8">
        <v>12.927152317880791</v>
      </c>
      <c r="F1239" s="8">
        <v>18.831111111111106</v>
      </c>
      <c r="G1239" s="8">
        <v>26.47</v>
      </c>
      <c r="H1239" s="8">
        <v>0.8509933774834435</v>
      </c>
      <c r="I1239" s="8">
        <v>5.190000000000001</v>
      </c>
      <c r="J1239" s="8">
        <v>12.62</v>
      </c>
      <c r="K1239" s="8">
        <v>12.076158940397345</v>
      </c>
      <c r="L1239" s="8">
        <v>13.641111111111112</v>
      </c>
      <c r="M1239" s="8">
        <v>13.85</v>
      </c>
      <c r="N1239" s="8">
        <v>56.64370860927151</v>
      </c>
      <c r="O1239" s="8">
        <v>55.037777777777784</v>
      </c>
      <c r="P1239" s="8">
        <v>61.910000000000004</v>
      </c>
      <c r="Q1239" s="8">
        <v>2.0463576158940397</v>
      </c>
      <c r="R1239" s="8">
        <v>2.8777777777777778</v>
      </c>
      <c r="S1239" s="8">
        <v>0.0</v>
      </c>
      <c r="T1239" s="8">
        <v>13.002649006622516</v>
      </c>
      <c r="U1239" s="8">
        <v>15.506666666666668</v>
      </c>
      <c r="V1239" s="8">
        <v>18.380000000000003</v>
      </c>
      <c r="W1239" s="8">
        <v>167.83443708609272</v>
      </c>
      <c r="X1239" s="8">
        <v>188.05555555555554</v>
      </c>
      <c r="Y1239" s="8">
        <v>24.9</v>
      </c>
      <c r="Z1239" s="8">
        <v>1.79</v>
      </c>
      <c r="AA1239" s="8">
        <v>8.0</v>
      </c>
      <c r="AB1239" s="8">
        <v>6.0</v>
      </c>
      <c r="AC1239" s="8">
        <v>4.0</v>
      </c>
      <c r="AD1239" s="8">
        <v>11.0</v>
      </c>
      <c r="AE1239" s="8">
        <v>0.0</v>
      </c>
      <c r="AF1239" s="8">
        <v>0.0</v>
      </c>
      <c r="AG1239" s="8">
        <v>27.0</v>
      </c>
      <c r="AH1239" s="8">
        <v>58022.12201847823</v>
      </c>
      <c r="AI1239" s="8">
        <v>60090.0</v>
      </c>
      <c r="AJ1239" s="8">
        <f t="shared" si="38"/>
        <v>189299025.8</v>
      </c>
      <c r="AK1239" s="9">
        <v>1.937554E8</v>
      </c>
    </row>
    <row r="1240" ht="16.5" customHeight="1">
      <c r="A1240" s="4">
        <v>45070.0</v>
      </c>
      <c r="B1240" s="5">
        <v>7.041721854304636</v>
      </c>
      <c r="C1240" s="5">
        <v>12.24111111111111</v>
      </c>
      <c r="D1240" s="5">
        <v>19.509999999999998</v>
      </c>
      <c r="E1240" s="5">
        <v>13.145033112582778</v>
      </c>
      <c r="F1240" s="5">
        <v>19.014444444444436</v>
      </c>
      <c r="G1240" s="5">
        <v>26.5</v>
      </c>
      <c r="H1240" s="5">
        <v>0.9947019867549665</v>
      </c>
      <c r="I1240" s="5">
        <v>5.365555555555558</v>
      </c>
      <c r="J1240" s="5">
        <v>12.429999999999998</v>
      </c>
      <c r="K1240" s="5">
        <v>12.150331125827808</v>
      </c>
      <c r="L1240" s="5">
        <v>13.648888888888887</v>
      </c>
      <c r="M1240" s="5">
        <v>14.070000000000002</v>
      </c>
      <c r="N1240" s="5">
        <v>56.69271523178807</v>
      </c>
      <c r="O1240" s="5">
        <v>55.08666666666668</v>
      </c>
      <c r="P1240" s="5">
        <v>61.730000000000004</v>
      </c>
      <c r="Q1240" s="5">
        <v>2.0463576158940397</v>
      </c>
      <c r="R1240" s="5">
        <v>2.8777777777777778</v>
      </c>
      <c r="S1240" s="5">
        <v>0.0</v>
      </c>
      <c r="T1240" s="5">
        <v>13.079470198675496</v>
      </c>
      <c r="U1240" s="5">
        <v>15.57</v>
      </c>
      <c r="V1240" s="5">
        <v>18.6</v>
      </c>
      <c r="W1240" s="5">
        <v>170.0794701986755</v>
      </c>
      <c r="X1240" s="5">
        <v>191.82222222222222</v>
      </c>
      <c r="Y1240" s="5">
        <v>58.8</v>
      </c>
      <c r="Z1240" s="5">
        <v>2.09</v>
      </c>
      <c r="AA1240" s="5">
        <v>11.0</v>
      </c>
      <c r="AB1240" s="5">
        <v>6.0</v>
      </c>
      <c r="AC1240" s="5">
        <v>3.0</v>
      </c>
      <c r="AD1240" s="5">
        <v>9.0</v>
      </c>
      <c r="AE1240" s="5">
        <v>0.0</v>
      </c>
      <c r="AF1240" s="5">
        <v>0.0</v>
      </c>
      <c r="AG1240" s="5">
        <v>29.0</v>
      </c>
      <c r="AH1240" s="5">
        <v>59155.7249957119</v>
      </c>
      <c r="AI1240" s="5">
        <v>46130.0</v>
      </c>
      <c r="AJ1240" s="5">
        <f t="shared" si="38"/>
        <v>152969280.8</v>
      </c>
      <c r="AK1240" s="6">
        <v>1.565704E8</v>
      </c>
    </row>
    <row r="1241" ht="16.5" customHeight="1">
      <c r="A1241" s="7">
        <v>45071.0</v>
      </c>
      <c r="B1241" s="8">
        <v>7.222516556291389</v>
      </c>
      <c r="C1241" s="8">
        <v>12.379999999999995</v>
      </c>
      <c r="D1241" s="8">
        <v>19.529999999999998</v>
      </c>
      <c r="E1241" s="8">
        <v>13.329139072847678</v>
      </c>
      <c r="F1241" s="8">
        <v>19.172222222222214</v>
      </c>
      <c r="G1241" s="8">
        <v>26.560000000000002</v>
      </c>
      <c r="H1241" s="8">
        <v>1.151655629139072</v>
      </c>
      <c r="I1241" s="8">
        <v>5.461111111111113</v>
      </c>
      <c r="J1241" s="8">
        <v>12.359999999999998</v>
      </c>
      <c r="K1241" s="8">
        <v>12.177483443708603</v>
      </c>
      <c r="L1241" s="8">
        <v>13.711111111111109</v>
      </c>
      <c r="M1241" s="8">
        <v>14.2</v>
      </c>
      <c r="N1241" s="8">
        <v>56.650331125827805</v>
      </c>
      <c r="O1241" s="8">
        <v>55.265555555555565</v>
      </c>
      <c r="P1241" s="8">
        <v>61.48</v>
      </c>
      <c r="Q1241" s="8">
        <v>2.0463576158940397</v>
      </c>
      <c r="R1241" s="8">
        <v>2.8777777777777778</v>
      </c>
      <c r="S1241" s="8">
        <v>0.0</v>
      </c>
      <c r="T1241" s="8">
        <v>13.145033112582782</v>
      </c>
      <c r="U1241" s="8">
        <v>15.627777777777778</v>
      </c>
      <c r="V1241" s="8">
        <v>18.509999999999998</v>
      </c>
      <c r="W1241" s="8">
        <v>173.2185430463576</v>
      </c>
      <c r="X1241" s="8">
        <v>197.0888888888889</v>
      </c>
      <c r="Y1241" s="8">
        <v>105.2</v>
      </c>
      <c r="Z1241" s="8">
        <v>2.45</v>
      </c>
      <c r="AA1241" s="8">
        <v>16.0</v>
      </c>
      <c r="AB1241" s="8">
        <v>5.0</v>
      </c>
      <c r="AC1241" s="8">
        <v>2.0</v>
      </c>
      <c r="AD1241" s="8">
        <v>8.0</v>
      </c>
      <c r="AE1241" s="8">
        <v>0.0</v>
      </c>
      <c r="AF1241" s="8">
        <v>0.0</v>
      </c>
      <c r="AG1241" s="8">
        <v>28.0</v>
      </c>
      <c r="AH1241" s="8">
        <v>54635.18552852326</v>
      </c>
      <c r="AI1241" s="8">
        <v>54498.4</v>
      </c>
      <c r="AJ1241" s="8">
        <f t="shared" si="38"/>
        <v>199061209.8</v>
      </c>
      <c r="AK1241" s="9">
        <v>2.037474E8</v>
      </c>
    </row>
    <row r="1242" ht="16.5" customHeight="1">
      <c r="A1242" s="4">
        <v>45072.0</v>
      </c>
      <c r="B1242" s="5">
        <v>7.403311258278145</v>
      </c>
      <c r="C1242" s="5">
        <v>12.557777777777776</v>
      </c>
      <c r="D1242" s="5">
        <v>19.669999999999995</v>
      </c>
      <c r="E1242" s="5">
        <v>13.507284768211916</v>
      </c>
      <c r="F1242" s="5">
        <v>19.37888888888888</v>
      </c>
      <c r="G1242" s="5">
        <v>26.54</v>
      </c>
      <c r="H1242" s="5">
        <v>1.3258278145695357</v>
      </c>
      <c r="I1242" s="5">
        <v>5.603333333333335</v>
      </c>
      <c r="J1242" s="5">
        <v>12.7</v>
      </c>
      <c r="K1242" s="5">
        <v>12.181456953642376</v>
      </c>
      <c r="L1242" s="5">
        <v>13.775555555555554</v>
      </c>
      <c r="M1242" s="5">
        <v>13.84</v>
      </c>
      <c r="N1242" s="5">
        <v>56.537086092715235</v>
      </c>
      <c r="O1242" s="5">
        <v>55.32777777777779</v>
      </c>
      <c r="P1242" s="5">
        <v>60.73</v>
      </c>
      <c r="Q1242" s="5">
        <v>2.0397350993377485</v>
      </c>
      <c r="R1242" s="5">
        <v>2.8777777777777778</v>
      </c>
      <c r="S1242" s="5">
        <v>0.0</v>
      </c>
      <c r="T1242" s="5">
        <v>13.233774834437087</v>
      </c>
      <c r="U1242" s="5">
        <v>15.742222222222225</v>
      </c>
      <c r="V1242" s="5">
        <v>18.439999999999998</v>
      </c>
      <c r="W1242" s="5">
        <v>173.2185430463576</v>
      </c>
      <c r="X1242" s="5">
        <v>197.0888888888889</v>
      </c>
      <c r="Y1242" s="5">
        <v>105.2</v>
      </c>
      <c r="Z1242" s="5">
        <v>1.97</v>
      </c>
      <c r="AA1242" s="5">
        <v>6.0</v>
      </c>
      <c r="AB1242" s="5">
        <v>4.0</v>
      </c>
      <c r="AC1242" s="5">
        <v>2.0</v>
      </c>
      <c r="AD1242" s="5">
        <v>8.0</v>
      </c>
      <c r="AE1242" s="5">
        <v>0.0</v>
      </c>
      <c r="AF1242" s="5">
        <v>0.0</v>
      </c>
      <c r="AG1242" s="5">
        <v>20.0</v>
      </c>
      <c r="AH1242" s="5">
        <v>60987.46197199868</v>
      </c>
      <c r="AI1242" s="5">
        <v>25650.0</v>
      </c>
      <c r="AJ1242" s="5">
        <f t="shared" si="38"/>
        <v>83169665.2</v>
      </c>
      <c r="AK1242" s="6">
        <v>8.51276E7</v>
      </c>
    </row>
    <row r="1243" ht="16.5" customHeight="1">
      <c r="A1243" s="7">
        <v>45073.0</v>
      </c>
      <c r="B1243" s="8">
        <v>7.580794701986754</v>
      </c>
      <c r="C1243" s="8">
        <v>12.779999999999998</v>
      </c>
      <c r="D1243" s="8">
        <v>19.56</v>
      </c>
      <c r="E1243" s="8">
        <v>13.682781456953638</v>
      </c>
      <c r="F1243" s="8">
        <v>19.60777777777777</v>
      </c>
      <c r="G1243" s="8">
        <v>26.01</v>
      </c>
      <c r="H1243" s="8">
        <v>1.4960264900662248</v>
      </c>
      <c r="I1243" s="8">
        <v>5.806666666666668</v>
      </c>
      <c r="J1243" s="8">
        <v>12.87</v>
      </c>
      <c r="K1243" s="8">
        <v>12.186754966887413</v>
      </c>
      <c r="L1243" s="8">
        <v>13.80111111111111</v>
      </c>
      <c r="M1243" s="8">
        <v>13.14</v>
      </c>
      <c r="N1243" s="8">
        <v>56.457615894039726</v>
      </c>
      <c r="O1243" s="8">
        <v>55.44333333333334</v>
      </c>
      <c r="P1243" s="8">
        <v>60.73</v>
      </c>
      <c r="Q1243" s="8">
        <v>2.033112582781457</v>
      </c>
      <c r="R1243" s="8">
        <v>2.8777777777777778</v>
      </c>
      <c r="S1243" s="8">
        <v>0.0</v>
      </c>
      <c r="T1243" s="8">
        <v>13.333774834437087</v>
      </c>
      <c r="U1243" s="8">
        <v>15.811111111111112</v>
      </c>
      <c r="V1243" s="8">
        <v>18.27</v>
      </c>
      <c r="W1243" s="8">
        <v>175.0</v>
      </c>
      <c r="X1243" s="8">
        <v>200.07777777777778</v>
      </c>
      <c r="Y1243" s="8">
        <v>132.0</v>
      </c>
      <c r="Z1243" s="8">
        <v>2.86</v>
      </c>
      <c r="AA1243" s="8">
        <v>6.0</v>
      </c>
      <c r="AB1243" s="8">
        <v>1.0</v>
      </c>
      <c r="AC1243" s="8">
        <v>0.0</v>
      </c>
      <c r="AD1243" s="8">
        <v>0.0</v>
      </c>
      <c r="AE1243" s="8">
        <v>0.0</v>
      </c>
      <c r="AF1243" s="8">
        <v>0.0</v>
      </c>
      <c r="AG1243" s="8">
        <v>7.0</v>
      </c>
      <c r="AH1243" s="8">
        <v>39082.87465850277</v>
      </c>
      <c r="AI1243" s="8">
        <v>13090.0</v>
      </c>
      <c r="AJ1243" s="8">
        <f t="shared" si="38"/>
        <v>43469074.8</v>
      </c>
      <c r="AK1243" s="9">
        <v>4.44924E7</v>
      </c>
    </row>
    <row r="1244" ht="16.5" customHeight="1">
      <c r="A1244" s="4">
        <v>45074.0</v>
      </c>
      <c r="B1244" s="5">
        <v>7.738410596026489</v>
      </c>
      <c r="C1244" s="5">
        <v>12.985555555555553</v>
      </c>
      <c r="D1244" s="5">
        <v>19.169999999999998</v>
      </c>
      <c r="E1244" s="5">
        <v>13.813907284768206</v>
      </c>
      <c r="F1244" s="5">
        <v>19.753333333333327</v>
      </c>
      <c r="G1244" s="5">
        <v>25.11</v>
      </c>
      <c r="H1244" s="5">
        <v>1.6748344370860926</v>
      </c>
      <c r="I1244" s="5">
        <v>6.0533333333333355</v>
      </c>
      <c r="J1244" s="5">
        <v>13.12</v>
      </c>
      <c r="K1244" s="5">
        <v>12.139072847682113</v>
      </c>
      <c r="L1244" s="5">
        <v>13.699999999999998</v>
      </c>
      <c r="M1244" s="5">
        <v>11.989999999999998</v>
      </c>
      <c r="N1244" s="5">
        <v>56.60596026490065</v>
      </c>
      <c r="O1244" s="5">
        <v>55.85666666666668</v>
      </c>
      <c r="P1244" s="5">
        <v>64.69</v>
      </c>
      <c r="Q1244" s="5">
        <v>2.0298013245033113</v>
      </c>
      <c r="R1244" s="5">
        <v>2.888888888888889</v>
      </c>
      <c r="S1244" s="5">
        <v>0.1</v>
      </c>
      <c r="T1244" s="5">
        <v>13.309271523178808</v>
      </c>
      <c r="U1244" s="5">
        <v>15.698888888888888</v>
      </c>
      <c r="V1244" s="5">
        <v>16.369999999999997</v>
      </c>
      <c r="W1244" s="5">
        <v>179.2913907284768</v>
      </c>
      <c r="X1244" s="5">
        <v>207.27777777777777</v>
      </c>
      <c r="Y1244" s="5">
        <v>196.8</v>
      </c>
      <c r="Z1244" s="5">
        <v>0.0</v>
      </c>
      <c r="AA1244" s="5"/>
      <c r="AB1244" s="5"/>
      <c r="AC1244" s="5"/>
      <c r="AD1244" s="5"/>
      <c r="AE1244" s="5"/>
      <c r="AF1244" s="5"/>
      <c r="AG1244" s="5"/>
      <c r="AH1244" s="5">
        <v>0.0</v>
      </c>
      <c r="AI1244" s="5">
        <v>0.0</v>
      </c>
      <c r="AJ1244" s="5">
        <f t="shared" si="38"/>
        <v>0</v>
      </c>
      <c r="AK1244" s="6">
        <v>0.0</v>
      </c>
    </row>
    <row r="1245" ht="16.5" customHeight="1">
      <c r="A1245" s="7">
        <v>45075.0</v>
      </c>
      <c r="B1245" s="8">
        <v>7.874172185430462</v>
      </c>
      <c r="C1245" s="8">
        <v>13.155555555555553</v>
      </c>
      <c r="D1245" s="8">
        <v>19.249999999999996</v>
      </c>
      <c r="E1245" s="8">
        <v>13.940397350993372</v>
      </c>
      <c r="F1245" s="8">
        <v>19.81666666666666</v>
      </c>
      <c r="G1245" s="8">
        <v>24.9</v>
      </c>
      <c r="H1245" s="8">
        <v>1.8298013245033113</v>
      </c>
      <c r="I1245" s="8">
        <v>6.304444444444446</v>
      </c>
      <c r="J1245" s="8">
        <v>13.39</v>
      </c>
      <c r="K1245" s="8">
        <v>12.110596026490061</v>
      </c>
      <c r="L1245" s="8">
        <v>13.51222222222222</v>
      </c>
      <c r="M1245" s="8">
        <v>11.51</v>
      </c>
      <c r="N1245" s="8">
        <v>56.87350993377482</v>
      </c>
      <c r="O1245" s="8">
        <v>56.4477777777778</v>
      </c>
      <c r="P1245" s="8">
        <v>66.89</v>
      </c>
      <c r="Q1245" s="8">
        <v>2.1688741721854305</v>
      </c>
      <c r="R1245" s="8">
        <v>3.138888888888889</v>
      </c>
      <c r="S1245" s="8">
        <v>2.35</v>
      </c>
      <c r="T1245" s="8">
        <v>13.26092715231788</v>
      </c>
      <c r="U1245" s="8">
        <v>15.537777777777777</v>
      </c>
      <c r="V1245" s="8">
        <v>15.880000000000004</v>
      </c>
      <c r="W1245" s="8">
        <v>188.76158940397352</v>
      </c>
      <c r="X1245" s="8">
        <v>223.16666666666666</v>
      </c>
      <c r="Y1245" s="8">
        <v>317.9</v>
      </c>
      <c r="Z1245" s="8">
        <v>1.86</v>
      </c>
      <c r="AA1245" s="8">
        <v>5.0</v>
      </c>
      <c r="AB1245" s="8">
        <v>4.0</v>
      </c>
      <c r="AC1245" s="8">
        <v>2.0</v>
      </c>
      <c r="AD1245" s="8">
        <v>8.0</v>
      </c>
      <c r="AE1245" s="8">
        <v>0.0</v>
      </c>
      <c r="AF1245" s="8">
        <v>0.0</v>
      </c>
      <c r="AG1245" s="8">
        <v>19.0</v>
      </c>
      <c r="AH1245" s="8">
        <v>54396.40496733657</v>
      </c>
      <c r="AI1245" s="8">
        <v>18020.0</v>
      </c>
      <c r="AJ1245" s="8">
        <f t="shared" si="38"/>
        <v>56694235.3</v>
      </c>
      <c r="AK1245" s="9">
        <v>5.80289E7</v>
      </c>
    </row>
    <row r="1246" ht="16.5" customHeight="1">
      <c r="A1246" s="4">
        <v>45076.0</v>
      </c>
      <c r="B1246" s="5">
        <v>8.030463576158938</v>
      </c>
      <c r="C1246" s="5">
        <v>13.311111111111108</v>
      </c>
      <c r="D1246" s="5">
        <v>19.419999999999998</v>
      </c>
      <c r="E1246" s="5">
        <v>14.083443708609268</v>
      </c>
      <c r="F1246" s="5">
        <v>19.911111111111104</v>
      </c>
      <c r="G1246" s="5">
        <v>24.78</v>
      </c>
      <c r="H1246" s="5">
        <v>1.995364238410596</v>
      </c>
      <c r="I1246" s="5">
        <v>6.544444444444446</v>
      </c>
      <c r="J1246" s="5">
        <v>13.920000000000002</v>
      </c>
      <c r="K1246" s="5">
        <v>12.08807947019867</v>
      </c>
      <c r="L1246" s="5">
        <v>13.366666666666664</v>
      </c>
      <c r="M1246" s="5">
        <v>10.86</v>
      </c>
      <c r="N1246" s="5">
        <v>57.18874172185429</v>
      </c>
      <c r="O1246" s="5">
        <v>57.08444444444446</v>
      </c>
      <c r="P1246" s="5">
        <v>69.18</v>
      </c>
      <c r="Q1246" s="5">
        <v>2.3211920529801326</v>
      </c>
      <c r="R1246" s="5">
        <v>3.4</v>
      </c>
      <c r="S1246" s="5">
        <v>4.7</v>
      </c>
      <c r="T1246" s="5">
        <v>13.223178807947018</v>
      </c>
      <c r="U1246" s="5">
        <v>15.396666666666665</v>
      </c>
      <c r="V1246" s="5">
        <v>15.310000000000006</v>
      </c>
      <c r="W1246" s="5">
        <v>198.2317880794702</v>
      </c>
      <c r="X1246" s="5">
        <v>239.05555555555554</v>
      </c>
      <c r="Y1246" s="5">
        <v>459.0</v>
      </c>
      <c r="Z1246" s="5">
        <v>1.62</v>
      </c>
      <c r="AA1246" s="5">
        <v>4.0</v>
      </c>
      <c r="AB1246" s="5">
        <v>6.0</v>
      </c>
      <c r="AC1246" s="5">
        <v>3.0</v>
      </c>
      <c r="AD1246" s="5">
        <v>10.0</v>
      </c>
      <c r="AE1246" s="5">
        <v>0.0</v>
      </c>
      <c r="AF1246" s="5">
        <v>0.0</v>
      </c>
      <c r="AG1246" s="5">
        <v>23.0</v>
      </c>
      <c r="AH1246" s="5">
        <v>61274.92855656748</v>
      </c>
      <c r="AI1246" s="5">
        <v>28440.0</v>
      </c>
      <c r="AJ1246" s="5">
        <f t="shared" si="38"/>
        <v>92615594.3</v>
      </c>
      <c r="AK1246" s="6">
        <v>9.47959E7</v>
      </c>
    </row>
    <row r="1247" ht="16.5" customHeight="1">
      <c r="A1247" s="7">
        <v>45077.0</v>
      </c>
      <c r="B1247" s="8">
        <v>8.171523178807945</v>
      </c>
      <c r="C1247" s="8">
        <v>13.448888888888888</v>
      </c>
      <c r="D1247" s="8">
        <v>19.35</v>
      </c>
      <c r="E1247" s="8">
        <v>14.233774834437082</v>
      </c>
      <c r="F1247" s="8">
        <v>20.048888888888882</v>
      </c>
      <c r="G1247" s="8">
        <v>24.32</v>
      </c>
      <c r="H1247" s="8">
        <v>2.1251655629139075</v>
      </c>
      <c r="I1247" s="8">
        <v>6.664444444444446</v>
      </c>
      <c r="J1247" s="8">
        <v>14.23</v>
      </c>
      <c r="K1247" s="8">
        <v>12.108609271523173</v>
      </c>
      <c r="L1247" s="8">
        <v>13.38444444444444</v>
      </c>
      <c r="M1247" s="8">
        <v>10.09</v>
      </c>
      <c r="N1247" s="8">
        <v>57.31788079470198</v>
      </c>
      <c r="O1247" s="8">
        <v>57.346666666666685</v>
      </c>
      <c r="P1247" s="8">
        <v>70.47999999999999</v>
      </c>
      <c r="Q1247" s="8">
        <v>2.3178807947019866</v>
      </c>
      <c r="R1247" s="8">
        <v>3.4</v>
      </c>
      <c r="S1247" s="8">
        <v>4.7</v>
      </c>
      <c r="T1247" s="8">
        <v>13.243046357615892</v>
      </c>
      <c r="U1247" s="8">
        <v>15.43333333333333</v>
      </c>
      <c r="V1247" s="8">
        <v>14.2</v>
      </c>
      <c r="W1247" s="8">
        <v>202.72185430463577</v>
      </c>
      <c r="X1247" s="8">
        <v>246.5888888888889</v>
      </c>
      <c r="Y1247" s="8">
        <v>526.8</v>
      </c>
      <c r="Z1247" s="8">
        <v>1.93</v>
      </c>
      <c r="AA1247" s="8">
        <v>7.0</v>
      </c>
      <c r="AB1247" s="8">
        <v>3.0</v>
      </c>
      <c r="AC1247" s="8">
        <v>2.0</v>
      </c>
      <c r="AD1247" s="8">
        <v>9.0</v>
      </c>
      <c r="AE1247" s="8">
        <v>0.0</v>
      </c>
      <c r="AF1247" s="8">
        <v>0.0</v>
      </c>
      <c r="AG1247" s="8">
        <v>19.0</v>
      </c>
      <c r="AH1247" s="8">
        <v>62706.17324365</v>
      </c>
      <c r="AI1247" s="8">
        <v>40400.0</v>
      </c>
      <c r="AJ1247" s="8">
        <f t="shared" si="38"/>
        <v>140811297.4</v>
      </c>
      <c r="AK1247" s="9">
        <v>1.441262E8</v>
      </c>
    </row>
    <row r="1248" ht="16.5" customHeight="1">
      <c r="A1248" s="4">
        <v>45078.0</v>
      </c>
      <c r="B1248" s="5">
        <v>8.303311258278145</v>
      </c>
      <c r="C1248" s="5">
        <v>13.636666666666667</v>
      </c>
      <c r="D1248" s="5">
        <v>19.240000000000002</v>
      </c>
      <c r="E1248" s="5">
        <v>14.39668874172185</v>
      </c>
      <c r="F1248" s="5">
        <v>20.27555555555555</v>
      </c>
      <c r="G1248" s="5">
        <v>24.509999999999998</v>
      </c>
      <c r="H1248" s="5">
        <v>2.232450331125828</v>
      </c>
      <c r="I1248" s="5">
        <v>6.816666666666668</v>
      </c>
      <c r="J1248" s="5">
        <v>13.8</v>
      </c>
      <c r="K1248" s="5">
        <v>12.164238410596019</v>
      </c>
      <c r="L1248" s="5">
        <v>13.458888888888882</v>
      </c>
      <c r="M1248" s="5">
        <v>10.709999999999999</v>
      </c>
      <c r="N1248" s="5">
        <v>57.335761589403965</v>
      </c>
      <c r="O1248" s="5">
        <v>57.66777777777779</v>
      </c>
      <c r="P1248" s="5">
        <v>70.71000000000001</v>
      </c>
      <c r="Q1248" s="5">
        <v>2.3178807947019866</v>
      </c>
      <c r="R1248" s="5">
        <v>3.4</v>
      </c>
      <c r="S1248" s="5">
        <v>4.7</v>
      </c>
      <c r="T1248" s="5">
        <v>13.368874172185429</v>
      </c>
      <c r="U1248" s="5">
        <v>15.535555555555554</v>
      </c>
      <c r="V1248" s="5">
        <v>14.809999999999999</v>
      </c>
      <c r="W1248" s="5">
        <v>202.72185430463577</v>
      </c>
      <c r="X1248" s="5">
        <v>246.5888888888889</v>
      </c>
      <c r="Y1248" s="5">
        <v>526.8</v>
      </c>
      <c r="Z1248" s="5">
        <v>1.62</v>
      </c>
      <c r="AA1248" s="5">
        <v>7.0</v>
      </c>
      <c r="AB1248" s="5">
        <v>7.0</v>
      </c>
      <c r="AC1248" s="5">
        <v>2.0</v>
      </c>
      <c r="AD1248" s="5">
        <v>9.0</v>
      </c>
      <c r="AE1248" s="5">
        <v>0.0</v>
      </c>
      <c r="AF1248" s="5">
        <v>0.0</v>
      </c>
      <c r="AG1248" s="5">
        <v>25.0</v>
      </c>
      <c r="AH1248" s="5">
        <v>66747.15091440793</v>
      </c>
      <c r="AI1248" s="5">
        <v>41960.0</v>
      </c>
      <c r="AJ1248" s="5">
        <f t="shared" si="38"/>
        <v>155314178.5</v>
      </c>
      <c r="AK1248" s="6">
        <v>1.589705E8</v>
      </c>
    </row>
    <row r="1249" ht="16.5" customHeight="1">
      <c r="A1249" s="7">
        <v>45079.0</v>
      </c>
      <c r="B1249" s="8">
        <v>8.419205298013244</v>
      </c>
      <c r="C1249" s="8">
        <v>13.80111111111111</v>
      </c>
      <c r="D1249" s="8">
        <v>19.42</v>
      </c>
      <c r="E1249" s="8">
        <v>14.532450331125823</v>
      </c>
      <c r="F1249" s="8">
        <v>20.43555555555555</v>
      </c>
      <c r="G1249" s="8">
        <v>24.830000000000002</v>
      </c>
      <c r="H1249" s="8">
        <v>2.330463576158941</v>
      </c>
      <c r="I1249" s="8">
        <v>7.0066666666666695</v>
      </c>
      <c r="J1249" s="8">
        <v>13.819999999999999</v>
      </c>
      <c r="K1249" s="8">
        <v>12.20198675496688</v>
      </c>
      <c r="L1249" s="8">
        <v>13.428888888888883</v>
      </c>
      <c r="M1249" s="8">
        <v>11.01</v>
      </c>
      <c r="N1249" s="8">
        <v>57.52052980132449</v>
      </c>
      <c r="O1249" s="8">
        <v>58.0077777777778</v>
      </c>
      <c r="P1249" s="8">
        <v>71.45</v>
      </c>
      <c r="Q1249" s="8">
        <v>2.314569536423841</v>
      </c>
      <c r="R1249" s="8">
        <v>3.4</v>
      </c>
      <c r="S1249" s="8">
        <v>4.7</v>
      </c>
      <c r="T1249" s="8">
        <v>13.421192052980132</v>
      </c>
      <c r="U1249" s="8">
        <v>15.547777777777775</v>
      </c>
      <c r="V1249" s="8">
        <v>15.4</v>
      </c>
      <c r="W1249" s="8">
        <v>202.72185430463577</v>
      </c>
      <c r="X1249" s="8">
        <v>246.5888888888889</v>
      </c>
      <c r="Y1249" s="8">
        <v>526.8</v>
      </c>
      <c r="Z1249" s="8">
        <v>2.24</v>
      </c>
      <c r="AA1249" s="8">
        <v>10.0</v>
      </c>
      <c r="AB1249" s="8">
        <v>3.0</v>
      </c>
      <c r="AC1249" s="8">
        <v>2.0</v>
      </c>
      <c r="AD1249" s="8">
        <v>5.0</v>
      </c>
      <c r="AE1249" s="8">
        <v>0.0</v>
      </c>
      <c r="AF1249" s="8">
        <v>0.0</v>
      </c>
      <c r="AG1249" s="8">
        <v>19.0</v>
      </c>
      <c r="AH1249" s="8">
        <v>66324.33253496808</v>
      </c>
      <c r="AI1249" s="8">
        <v>29982.8</v>
      </c>
      <c r="AJ1249" s="8">
        <f t="shared" si="38"/>
        <v>104946897.5</v>
      </c>
      <c r="AK1249" s="9">
        <v>1.074175E8</v>
      </c>
    </row>
    <row r="1250" ht="16.5" customHeight="1">
      <c r="A1250" s="4">
        <v>45080.0</v>
      </c>
      <c r="B1250" s="5">
        <v>8.583443708609272</v>
      </c>
      <c r="C1250" s="5">
        <v>13.982222222222221</v>
      </c>
      <c r="D1250" s="5">
        <v>20.030000000000005</v>
      </c>
      <c r="E1250" s="5">
        <v>14.699999999999992</v>
      </c>
      <c r="F1250" s="5">
        <v>20.57999999999999</v>
      </c>
      <c r="G1250" s="5">
        <v>25.04</v>
      </c>
      <c r="H1250" s="5">
        <v>2.4827814569536426</v>
      </c>
      <c r="I1250" s="5">
        <v>7.206666666666668</v>
      </c>
      <c r="J1250" s="5">
        <v>14.630000000000004</v>
      </c>
      <c r="K1250" s="5">
        <v>12.21721854304635</v>
      </c>
      <c r="L1250" s="5">
        <v>13.373333333333328</v>
      </c>
      <c r="M1250" s="5">
        <v>10.409999999999998</v>
      </c>
      <c r="N1250" s="5">
        <v>57.738410596026476</v>
      </c>
      <c r="O1250" s="5">
        <v>58.10888888888891</v>
      </c>
      <c r="P1250" s="5">
        <v>71.72999999999999</v>
      </c>
      <c r="Q1250" s="5">
        <v>2.3112582781456954</v>
      </c>
      <c r="R1250" s="5">
        <v>3.4</v>
      </c>
      <c r="S1250" s="5">
        <v>4.7</v>
      </c>
      <c r="T1250" s="5">
        <v>13.519205298013244</v>
      </c>
      <c r="U1250" s="5">
        <v>15.685555555555554</v>
      </c>
      <c r="V1250" s="5">
        <v>15.830000000000002</v>
      </c>
      <c r="W1250" s="5">
        <v>202.72185430463577</v>
      </c>
      <c r="X1250" s="5">
        <v>246.5888888888889</v>
      </c>
      <c r="Y1250" s="5">
        <v>492.9</v>
      </c>
      <c r="Z1250" s="5">
        <v>2.98</v>
      </c>
      <c r="AA1250" s="5">
        <v>2.0</v>
      </c>
      <c r="AB1250" s="5">
        <v>1.0</v>
      </c>
      <c r="AC1250" s="5">
        <v>0.0</v>
      </c>
      <c r="AD1250" s="5">
        <v>0.0</v>
      </c>
      <c r="AE1250" s="5">
        <v>0.0</v>
      </c>
      <c r="AF1250" s="5">
        <v>0.0</v>
      </c>
      <c r="AG1250" s="5">
        <v>3.0</v>
      </c>
      <c r="AH1250" s="5">
        <v>52330.48752834467</v>
      </c>
      <c r="AI1250" s="5">
        <v>21752.0</v>
      </c>
      <c r="AJ1250" s="5">
        <f t="shared" si="38"/>
        <v>90427505.1</v>
      </c>
      <c r="AK1250" s="6">
        <v>9.25563E7</v>
      </c>
    </row>
    <row r="1251" ht="16.5" customHeight="1">
      <c r="A1251" s="7">
        <v>45081.0</v>
      </c>
      <c r="B1251" s="8">
        <v>8.746357615894038</v>
      </c>
      <c r="C1251" s="8">
        <v>14.145555555555555</v>
      </c>
      <c r="D1251" s="8">
        <v>20.46</v>
      </c>
      <c r="E1251" s="8">
        <v>14.88013245033112</v>
      </c>
      <c r="F1251" s="8">
        <v>20.714444444444435</v>
      </c>
      <c r="G1251" s="8">
        <v>25.29</v>
      </c>
      <c r="H1251" s="8">
        <v>2.62317880794702</v>
      </c>
      <c r="I1251" s="8">
        <v>7.3722222222222245</v>
      </c>
      <c r="J1251" s="8">
        <v>15.3</v>
      </c>
      <c r="K1251" s="8">
        <v>12.256953642384099</v>
      </c>
      <c r="L1251" s="8">
        <v>13.342222222222219</v>
      </c>
      <c r="M1251" s="8">
        <v>9.989999999999998</v>
      </c>
      <c r="N1251" s="8">
        <v>57.89602649006622</v>
      </c>
      <c r="O1251" s="8">
        <v>58.061111111111124</v>
      </c>
      <c r="P1251" s="8">
        <v>71.6</v>
      </c>
      <c r="Q1251" s="8">
        <v>2.3112582781456954</v>
      </c>
      <c r="R1251" s="8">
        <v>3.4</v>
      </c>
      <c r="S1251" s="8">
        <v>4.7</v>
      </c>
      <c r="T1251" s="8">
        <v>13.618543046357617</v>
      </c>
      <c r="U1251" s="8">
        <v>15.818888888888889</v>
      </c>
      <c r="V1251" s="8">
        <v>16.43</v>
      </c>
      <c r="W1251" s="8">
        <v>202.72185430463577</v>
      </c>
      <c r="X1251" s="8">
        <v>246.46666666666667</v>
      </c>
      <c r="Y1251" s="8">
        <v>445.5</v>
      </c>
      <c r="Z1251" s="8">
        <v>0.0</v>
      </c>
      <c r="AA1251" s="8"/>
      <c r="AB1251" s="8"/>
      <c r="AC1251" s="8"/>
      <c r="AD1251" s="8"/>
      <c r="AE1251" s="8"/>
      <c r="AF1251" s="8"/>
      <c r="AG1251" s="8"/>
      <c r="AH1251" s="8">
        <v>0.0</v>
      </c>
      <c r="AI1251" s="8">
        <v>0.0</v>
      </c>
      <c r="AJ1251" s="8">
        <f t="shared" si="38"/>
        <v>0</v>
      </c>
      <c r="AK1251" s="9">
        <v>0.0</v>
      </c>
    </row>
    <row r="1252" ht="16.5" customHeight="1">
      <c r="A1252" s="4">
        <v>45082.0</v>
      </c>
      <c r="B1252" s="5">
        <v>8.894039735099335</v>
      </c>
      <c r="C1252" s="5">
        <v>14.291111111111109</v>
      </c>
      <c r="D1252" s="5">
        <v>20.500000000000004</v>
      </c>
      <c r="E1252" s="5">
        <v>15.044370860927145</v>
      </c>
      <c r="F1252" s="5">
        <v>20.82999999999999</v>
      </c>
      <c r="G1252" s="5">
        <v>25.259999999999998</v>
      </c>
      <c r="H1252" s="5">
        <v>2.7470198675496693</v>
      </c>
      <c r="I1252" s="5">
        <v>7.5211111111111135</v>
      </c>
      <c r="J1252" s="5">
        <v>15.41</v>
      </c>
      <c r="K1252" s="5">
        <v>12.297350993377476</v>
      </c>
      <c r="L1252" s="5">
        <v>13.308888888888886</v>
      </c>
      <c r="M1252" s="5">
        <v>9.85</v>
      </c>
      <c r="N1252" s="5">
        <v>57.93774834437086</v>
      </c>
      <c r="O1252" s="5">
        <v>58.165555555555564</v>
      </c>
      <c r="P1252" s="5">
        <v>71.72999999999999</v>
      </c>
      <c r="Q1252" s="5">
        <v>2.3112582781456954</v>
      </c>
      <c r="R1252" s="5">
        <v>3.4</v>
      </c>
      <c r="S1252" s="5">
        <v>4.7</v>
      </c>
      <c r="T1252" s="5">
        <v>13.721854304635762</v>
      </c>
      <c r="U1252" s="5">
        <v>15.915555555555555</v>
      </c>
      <c r="V1252" s="5">
        <v>16.58</v>
      </c>
      <c r="W1252" s="5">
        <v>202.72185430463577</v>
      </c>
      <c r="X1252" s="5">
        <v>246.46666666666667</v>
      </c>
      <c r="Y1252" s="5">
        <v>445.5</v>
      </c>
      <c r="Z1252" s="5">
        <v>2.01</v>
      </c>
      <c r="AA1252" s="5">
        <v>9.0</v>
      </c>
      <c r="AB1252" s="5">
        <v>6.0</v>
      </c>
      <c r="AC1252" s="5">
        <v>4.0</v>
      </c>
      <c r="AD1252" s="5">
        <v>13.0</v>
      </c>
      <c r="AE1252" s="5">
        <v>0.0</v>
      </c>
      <c r="AF1252" s="5">
        <v>0.0</v>
      </c>
      <c r="AG1252" s="5">
        <v>32.0</v>
      </c>
      <c r="AH1252" s="5">
        <v>75585.54673281948</v>
      </c>
      <c r="AI1252" s="5">
        <v>37642.0</v>
      </c>
      <c r="AJ1252" s="5">
        <f t="shared" si="38"/>
        <v>160152868.7</v>
      </c>
      <c r="AK1252" s="6">
        <v>1.639231E8</v>
      </c>
    </row>
    <row r="1253" ht="16.5" customHeight="1">
      <c r="A1253" s="7">
        <v>45083.0</v>
      </c>
      <c r="B1253" s="8">
        <v>9.050331125827814</v>
      </c>
      <c r="C1253" s="8">
        <v>14.407777777777776</v>
      </c>
      <c r="D1253" s="8">
        <v>20.56</v>
      </c>
      <c r="E1253" s="8">
        <v>15.196688741721847</v>
      </c>
      <c r="F1253" s="8">
        <v>20.912222222222216</v>
      </c>
      <c r="G1253" s="8">
        <v>25.249999999999996</v>
      </c>
      <c r="H1253" s="8">
        <v>2.906622516556292</v>
      </c>
      <c r="I1253" s="8">
        <v>7.664444444444446</v>
      </c>
      <c r="J1253" s="8">
        <v>15.51</v>
      </c>
      <c r="K1253" s="8">
        <v>12.290066225165555</v>
      </c>
      <c r="L1253" s="8">
        <v>13.247777777777774</v>
      </c>
      <c r="M1253" s="8">
        <v>9.74</v>
      </c>
      <c r="N1253" s="8">
        <v>57.91854304635762</v>
      </c>
      <c r="O1253" s="8">
        <v>58.355555555555554</v>
      </c>
      <c r="P1253" s="8">
        <v>71.67</v>
      </c>
      <c r="Q1253" s="8">
        <v>2.3112582781456954</v>
      </c>
      <c r="R1253" s="8">
        <v>3.4</v>
      </c>
      <c r="S1253" s="8">
        <v>4.7</v>
      </c>
      <c r="T1253" s="8">
        <v>13.815231788079469</v>
      </c>
      <c r="U1253" s="8">
        <v>16.007777777777775</v>
      </c>
      <c r="V1253" s="8">
        <v>16.63</v>
      </c>
      <c r="W1253" s="8">
        <v>202.72185430463577</v>
      </c>
      <c r="X1253" s="8">
        <v>246.46666666666667</v>
      </c>
      <c r="Y1253" s="8">
        <v>418.6</v>
      </c>
      <c r="Z1253" s="8">
        <v>1.53</v>
      </c>
      <c r="AA1253" s="8">
        <v>6.0</v>
      </c>
      <c r="AB1253" s="8">
        <v>3.0</v>
      </c>
      <c r="AC1253" s="8">
        <v>3.0</v>
      </c>
      <c r="AD1253" s="8">
        <v>11.0</v>
      </c>
      <c r="AE1253" s="8">
        <v>0.0</v>
      </c>
      <c r="AF1253" s="8">
        <v>0.0</v>
      </c>
      <c r="AG1253" s="8">
        <v>23.0</v>
      </c>
      <c r="AH1253" s="8">
        <v>93827.54577856135</v>
      </c>
      <c r="AI1253" s="8">
        <v>31740.0</v>
      </c>
      <c r="AJ1253" s="8">
        <f t="shared" si="38"/>
        <v>153181582.9</v>
      </c>
      <c r="AK1253" s="9">
        <v>1.567877E8</v>
      </c>
    </row>
    <row r="1254" ht="16.5" customHeight="1">
      <c r="A1254" s="4">
        <v>45084.0</v>
      </c>
      <c r="B1254" s="5">
        <v>9.203973509933775</v>
      </c>
      <c r="C1254" s="5">
        <v>14.511111111111111</v>
      </c>
      <c r="D1254" s="5">
        <v>20.78</v>
      </c>
      <c r="E1254" s="5">
        <v>15.345033112582774</v>
      </c>
      <c r="F1254" s="5">
        <v>20.99888888888888</v>
      </c>
      <c r="G1254" s="5">
        <v>25.79</v>
      </c>
      <c r="H1254" s="5">
        <v>3.064238410596027</v>
      </c>
      <c r="I1254" s="5">
        <v>7.7966666666666695</v>
      </c>
      <c r="J1254" s="5">
        <v>15.52</v>
      </c>
      <c r="K1254" s="5">
        <v>12.280794701986748</v>
      </c>
      <c r="L1254" s="5">
        <v>13.20222222222222</v>
      </c>
      <c r="M1254" s="5">
        <v>10.27</v>
      </c>
      <c r="N1254" s="5">
        <v>57.90264900662251</v>
      </c>
      <c r="O1254" s="5">
        <v>58.594444444444456</v>
      </c>
      <c r="P1254" s="5">
        <v>69.52000000000001</v>
      </c>
      <c r="Q1254" s="5">
        <v>2.3112582781456954</v>
      </c>
      <c r="R1254" s="5">
        <v>3.4</v>
      </c>
      <c r="S1254" s="5">
        <v>4.6</v>
      </c>
      <c r="T1254" s="5">
        <v>13.915231788079472</v>
      </c>
      <c r="U1254" s="5">
        <v>16.106666666666666</v>
      </c>
      <c r="V1254" s="5">
        <v>18.44</v>
      </c>
      <c r="W1254" s="5">
        <v>202.75496688741723</v>
      </c>
      <c r="X1254" s="5">
        <v>246.5222222222222</v>
      </c>
      <c r="Y1254" s="5">
        <v>354.3</v>
      </c>
      <c r="Z1254" s="5">
        <v>1.6</v>
      </c>
      <c r="AA1254" s="5">
        <v>5.0</v>
      </c>
      <c r="AB1254" s="5">
        <v>3.0</v>
      </c>
      <c r="AC1254" s="5">
        <v>4.0</v>
      </c>
      <c r="AD1254" s="5">
        <v>11.0</v>
      </c>
      <c r="AE1254" s="5">
        <v>0.0</v>
      </c>
      <c r="AF1254" s="5">
        <v>0.0</v>
      </c>
      <c r="AG1254" s="5">
        <v>23.0</v>
      </c>
      <c r="AH1254" s="5">
        <v>78036.2451689291</v>
      </c>
      <c r="AI1254" s="5">
        <v>34930.0</v>
      </c>
      <c r="AJ1254" s="5">
        <f t="shared" si="38"/>
        <v>133267391.9</v>
      </c>
      <c r="AK1254" s="6">
        <v>1.364047E8</v>
      </c>
    </row>
    <row r="1255" ht="16.5" customHeight="1">
      <c r="A1255" s="7">
        <v>45085.0</v>
      </c>
      <c r="B1255" s="8">
        <v>9.335761589403974</v>
      </c>
      <c r="C1255" s="8">
        <v>14.608888888888888</v>
      </c>
      <c r="D1255" s="8">
        <v>21.0</v>
      </c>
      <c r="E1255" s="8">
        <v>15.501986754966879</v>
      </c>
      <c r="F1255" s="8">
        <v>21.07444444444444</v>
      </c>
      <c r="G1255" s="8">
        <v>26.53</v>
      </c>
      <c r="H1255" s="8">
        <v>3.179470198675497</v>
      </c>
      <c r="I1255" s="8">
        <v>7.88666666666667</v>
      </c>
      <c r="J1255" s="8">
        <v>15.199999999999998</v>
      </c>
      <c r="K1255" s="8">
        <v>12.322516556291383</v>
      </c>
      <c r="L1255" s="8">
        <v>13.187777777777773</v>
      </c>
      <c r="M1255" s="8">
        <v>11.330000000000002</v>
      </c>
      <c r="N1255" s="8">
        <v>57.91192052980133</v>
      </c>
      <c r="O1255" s="8">
        <v>58.826666666666675</v>
      </c>
      <c r="P1255" s="8">
        <v>66.96</v>
      </c>
      <c r="Q1255" s="8">
        <v>2.3046357615894038</v>
      </c>
      <c r="R1255" s="8">
        <v>3.4</v>
      </c>
      <c r="S1255" s="8">
        <v>2.35</v>
      </c>
      <c r="T1255" s="8">
        <v>14.035099337748346</v>
      </c>
      <c r="U1255" s="8">
        <v>16.19888888888889</v>
      </c>
      <c r="V1255" s="8">
        <v>20.41</v>
      </c>
      <c r="W1255" s="8">
        <v>195.13245033112582</v>
      </c>
      <c r="X1255" s="8">
        <v>246.5222222222222</v>
      </c>
      <c r="Y1255" s="8">
        <v>211.3</v>
      </c>
      <c r="Z1255" s="8">
        <v>1.68</v>
      </c>
      <c r="AA1255" s="8">
        <v>8.0</v>
      </c>
      <c r="AB1255" s="8">
        <v>6.0</v>
      </c>
      <c r="AC1255" s="8">
        <v>4.0</v>
      </c>
      <c r="AD1255" s="8">
        <v>13.0</v>
      </c>
      <c r="AE1255" s="8">
        <v>0.0</v>
      </c>
      <c r="AF1255" s="8">
        <v>0.0</v>
      </c>
      <c r="AG1255" s="8">
        <v>30.0</v>
      </c>
      <c r="AH1255" s="8">
        <v>69779.56425741773</v>
      </c>
      <c r="AI1255" s="8">
        <v>35800.0</v>
      </c>
      <c r="AJ1255" s="8">
        <f t="shared" si="38"/>
        <v>125946926.3</v>
      </c>
      <c r="AK1255" s="9">
        <v>1.289119E8</v>
      </c>
    </row>
    <row r="1256" ht="16.5" customHeight="1">
      <c r="A1256" s="4">
        <v>45086.0</v>
      </c>
      <c r="B1256" s="5">
        <v>9.484105960264902</v>
      </c>
      <c r="C1256" s="5">
        <v>14.71</v>
      </c>
      <c r="D1256" s="5">
        <v>21.15</v>
      </c>
      <c r="E1256" s="5">
        <v>15.662251655629133</v>
      </c>
      <c r="F1256" s="5">
        <v>21.16555555555555</v>
      </c>
      <c r="G1256" s="5">
        <v>27.279999999999994</v>
      </c>
      <c r="H1256" s="5">
        <v>3.329139072847682</v>
      </c>
      <c r="I1256" s="5">
        <v>8.010000000000002</v>
      </c>
      <c r="J1256" s="5">
        <v>14.930000000000001</v>
      </c>
      <c r="K1256" s="5">
        <v>12.33311258278145</v>
      </c>
      <c r="L1256" s="5">
        <v>13.155555555555553</v>
      </c>
      <c r="M1256" s="5">
        <v>12.350000000000001</v>
      </c>
      <c r="N1256" s="5">
        <v>57.978807947019874</v>
      </c>
      <c r="O1256" s="5">
        <v>59.2188888888889</v>
      </c>
      <c r="P1256" s="5">
        <v>64.97</v>
      </c>
      <c r="Q1256" s="5">
        <v>2.4735099337748343</v>
      </c>
      <c r="R1256" s="5">
        <v>3.683333333333333</v>
      </c>
      <c r="S1256" s="5">
        <v>2.55</v>
      </c>
      <c r="T1256" s="5">
        <v>14.099337748344372</v>
      </c>
      <c r="U1256" s="5">
        <v>16.227777777777778</v>
      </c>
      <c r="V1256" s="5">
        <v>21.85</v>
      </c>
      <c r="W1256" s="5">
        <v>194.66225165562915</v>
      </c>
      <c r="X1256" s="5">
        <v>250.5888888888889</v>
      </c>
      <c r="Y1256" s="5">
        <v>104.9</v>
      </c>
      <c r="Z1256" s="5">
        <v>2.12</v>
      </c>
      <c r="AA1256" s="5">
        <v>8.0</v>
      </c>
      <c r="AB1256" s="5">
        <v>6.0</v>
      </c>
      <c r="AC1256" s="5">
        <v>3.0</v>
      </c>
      <c r="AD1256" s="5">
        <v>9.0</v>
      </c>
      <c r="AE1256" s="5">
        <v>0.0</v>
      </c>
      <c r="AF1256" s="5">
        <v>0.0</v>
      </c>
      <c r="AG1256" s="5">
        <v>25.0</v>
      </c>
      <c r="AH1256" s="5">
        <v>78303.47870543342</v>
      </c>
      <c r="AI1256" s="5">
        <v>30500.0</v>
      </c>
      <c r="AJ1256" s="5">
        <f t="shared" si="38"/>
        <v>126811669</v>
      </c>
      <c r="AK1256" s="6">
        <v>1.29797E8</v>
      </c>
    </row>
    <row r="1257" ht="16.5" customHeight="1">
      <c r="A1257" s="7">
        <v>45087.0</v>
      </c>
      <c r="B1257" s="8">
        <v>9.612582781456956</v>
      </c>
      <c r="C1257" s="8">
        <v>14.787777777777778</v>
      </c>
      <c r="D1257" s="8">
        <v>21.39</v>
      </c>
      <c r="E1257" s="8">
        <v>15.792715231788076</v>
      </c>
      <c r="F1257" s="8">
        <v>21.227777777777774</v>
      </c>
      <c r="G1257" s="8">
        <v>27.71</v>
      </c>
      <c r="H1257" s="8">
        <v>3.452980132450331</v>
      </c>
      <c r="I1257" s="8">
        <v>8.123333333333335</v>
      </c>
      <c r="J1257" s="8">
        <v>15.209999999999999</v>
      </c>
      <c r="K1257" s="8">
        <v>12.33973509933774</v>
      </c>
      <c r="L1257" s="8">
        <v>13.104444444444441</v>
      </c>
      <c r="M1257" s="8">
        <v>12.5</v>
      </c>
      <c r="N1257" s="8">
        <v>57.973509933774835</v>
      </c>
      <c r="O1257" s="8">
        <v>59.43333333333333</v>
      </c>
      <c r="P1257" s="8">
        <v>63.46999999999999</v>
      </c>
      <c r="Q1257" s="8">
        <v>2.4768211920529803</v>
      </c>
      <c r="R1257" s="8">
        <v>3.688888888888889</v>
      </c>
      <c r="S1257" s="8">
        <v>2.6</v>
      </c>
      <c r="T1257" s="8">
        <v>14.243046357615896</v>
      </c>
      <c r="U1257" s="8">
        <v>16.396666666666665</v>
      </c>
      <c r="V1257" s="8">
        <v>23.400000000000002</v>
      </c>
      <c r="W1257" s="8">
        <v>197.94701986754967</v>
      </c>
      <c r="X1257" s="8">
        <v>256.6222222222222</v>
      </c>
      <c r="Y1257" s="8">
        <v>91.4</v>
      </c>
      <c r="Z1257" s="8">
        <v>1.78</v>
      </c>
      <c r="AA1257" s="8">
        <v>3.0</v>
      </c>
      <c r="AB1257" s="8">
        <v>1.0</v>
      </c>
      <c r="AC1257" s="8">
        <v>2.0</v>
      </c>
      <c r="AD1257" s="8">
        <v>5.0</v>
      </c>
      <c r="AE1257" s="8">
        <v>0.0</v>
      </c>
      <c r="AF1257" s="8">
        <v>0.0</v>
      </c>
      <c r="AG1257" s="8">
        <v>11.0</v>
      </c>
      <c r="AH1257" s="8">
        <v>65383.83570819633</v>
      </c>
      <c r="AI1257" s="8">
        <v>6580.0</v>
      </c>
      <c r="AJ1257" s="8">
        <f t="shared" si="38"/>
        <v>26654416.3</v>
      </c>
      <c r="AK1257" s="9">
        <v>2.72819E7</v>
      </c>
    </row>
    <row r="1258" ht="16.5" customHeight="1">
      <c r="A1258" s="4">
        <v>45088.0</v>
      </c>
      <c r="B1258" s="5">
        <v>9.748344370860927</v>
      </c>
      <c r="C1258" s="5">
        <v>14.937777777777779</v>
      </c>
      <c r="D1258" s="5">
        <v>21.619999999999997</v>
      </c>
      <c r="E1258" s="5">
        <v>15.929139072847677</v>
      </c>
      <c r="F1258" s="5">
        <v>21.39555555555555</v>
      </c>
      <c r="G1258" s="5">
        <v>27.98</v>
      </c>
      <c r="H1258" s="5">
        <v>3.59205298013245</v>
      </c>
      <c r="I1258" s="5">
        <v>8.295555555555557</v>
      </c>
      <c r="J1258" s="5">
        <v>15.559999999999999</v>
      </c>
      <c r="K1258" s="5">
        <v>12.337086092715223</v>
      </c>
      <c r="L1258" s="5">
        <v>13.099999999999994</v>
      </c>
      <c r="M1258" s="5">
        <v>12.42</v>
      </c>
      <c r="N1258" s="5">
        <v>57.99735099337749</v>
      </c>
      <c r="O1258" s="5">
        <v>59.59666666666668</v>
      </c>
      <c r="P1258" s="5">
        <v>64.88</v>
      </c>
      <c r="Q1258" s="5">
        <v>2.4900662251655628</v>
      </c>
      <c r="R1258" s="5">
        <v>3.6277777777777778</v>
      </c>
      <c r="S1258" s="5">
        <v>2.8</v>
      </c>
      <c r="T1258" s="5">
        <v>14.304635761589408</v>
      </c>
      <c r="U1258" s="5">
        <v>16.578888888888887</v>
      </c>
      <c r="V1258" s="5">
        <v>22.71</v>
      </c>
      <c r="W1258" s="5">
        <v>198.08609271523179</v>
      </c>
      <c r="X1258" s="5">
        <v>253.06666666666666</v>
      </c>
      <c r="Y1258" s="5">
        <v>127.6</v>
      </c>
      <c r="Z1258" s="5">
        <v>0.0</v>
      </c>
      <c r="AA1258" s="5"/>
      <c r="AB1258" s="5"/>
      <c r="AC1258" s="5"/>
      <c r="AD1258" s="5"/>
      <c r="AE1258" s="5"/>
      <c r="AF1258" s="5"/>
      <c r="AG1258" s="5"/>
      <c r="AH1258" s="5">
        <v>0.0</v>
      </c>
      <c r="AI1258" s="5">
        <v>0.0</v>
      </c>
      <c r="AJ1258" s="5">
        <f t="shared" si="38"/>
        <v>0</v>
      </c>
      <c r="AK1258" s="6">
        <v>0.0</v>
      </c>
    </row>
    <row r="1259" ht="16.5" customHeight="1">
      <c r="A1259" s="7">
        <v>45089.0</v>
      </c>
      <c r="B1259" s="8">
        <v>9.875496688741721</v>
      </c>
      <c r="C1259" s="8">
        <v>15.14666666666667</v>
      </c>
      <c r="D1259" s="8">
        <v>21.759999999999998</v>
      </c>
      <c r="E1259" s="8">
        <v>16.045695364238405</v>
      </c>
      <c r="F1259" s="8">
        <v>21.621111111111105</v>
      </c>
      <c r="G1259" s="8">
        <v>28.23</v>
      </c>
      <c r="H1259" s="8">
        <v>3.73841059602649</v>
      </c>
      <c r="I1259" s="8">
        <v>8.514444444444447</v>
      </c>
      <c r="J1259" s="8">
        <v>15.95</v>
      </c>
      <c r="K1259" s="8">
        <v>12.307284768211913</v>
      </c>
      <c r="L1259" s="8">
        <v>13.106666666666664</v>
      </c>
      <c r="M1259" s="8">
        <v>12.280000000000001</v>
      </c>
      <c r="N1259" s="8">
        <v>58.16688741721855</v>
      </c>
      <c r="O1259" s="8">
        <v>60.17111111111112</v>
      </c>
      <c r="P1259" s="8">
        <v>66.30999999999999</v>
      </c>
      <c r="Q1259" s="8">
        <v>2.596026490066225</v>
      </c>
      <c r="R1259" s="8">
        <v>3.8055555555555554</v>
      </c>
      <c r="S1259" s="8">
        <v>4.4</v>
      </c>
      <c r="T1259" s="8">
        <v>14.345033112582783</v>
      </c>
      <c r="U1259" s="8">
        <v>16.551111111111112</v>
      </c>
      <c r="V1259" s="8">
        <v>22.61</v>
      </c>
      <c r="W1259" s="8">
        <v>202.49668874172184</v>
      </c>
      <c r="X1259" s="8">
        <v>264.81111111111113</v>
      </c>
      <c r="Y1259" s="8">
        <v>233.3</v>
      </c>
      <c r="Z1259" s="8">
        <v>1.67</v>
      </c>
      <c r="AA1259" s="8">
        <v>9.0</v>
      </c>
      <c r="AB1259" s="8">
        <v>6.0</v>
      </c>
      <c r="AC1259" s="8">
        <v>3.0</v>
      </c>
      <c r="AD1259" s="8">
        <v>13.0</v>
      </c>
      <c r="AE1259" s="8">
        <v>0.0</v>
      </c>
      <c r="AF1259" s="8">
        <v>0.0</v>
      </c>
      <c r="AG1259" s="8">
        <v>31.0</v>
      </c>
      <c r="AH1259" s="8">
        <v>67130.95840693147</v>
      </c>
      <c r="AI1259" s="8">
        <v>43325.0</v>
      </c>
      <c r="AJ1259" s="8">
        <f t="shared" si="38"/>
        <v>176259983.8</v>
      </c>
      <c r="AK1259" s="9">
        <v>1.804094E8</v>
      </c>
    </row>
    <row r="1260" ht="16.5" customHeight="1">
      <c r="A1260" s="4">
        <v>45090.0</v>
      </c>
      <c r="B1260" s="5">
        <v>9.99271523178808</v>
      </c>
      <c r="C1260" s="5">
        <v>15.305555555555559</v>
      </c>
      <c r="D1260" s="5">
        <v>21.58</v>
      </c>
      <c r="E1260" s="5">
        <v>16.145033112582777</v>
      </c>
      <c r="F1260" s="5">
        <v>21.733333333333327</v>
      </c>
      <c r="G1260" s="5">
        <v>28.170000000000005</v>
      </c>
      <c r="H1260" s="5">
        <v>3.8741721854304636</v>
      </c>
      <c r="I1260" s="5">
        <v>8.710000000000003</v>
      </c>
      <c r="J1260" s="5">
        <v>15.919999999999998</v>
      </c>
      <c r="K1260" s="5">
        <v>12.270860927152313</v>
      </c>
      <c r="L1260" s="5">
        <v>13.023333333333332</v>
      </c>
      <c r="M1260" s="5">
        <v>12.25</v>
      </c>
      <c r="N1260" s="5">
        <v>58.3953642384106</v>
      </c>
      <c r="O1260" s="5">
        <v>60.63444444444445</v>
      </c>
      <c r="P1260" s="5">
        <v>68.22999999999999</v>
      </c>
      <c r="Q1260" s="5">
        <v>2.672185430463576</v>
      </c>
      <c r="R1260" s="5">
        <v>3.933333333333333</v>
      </c>
      <c r="S1260" s="5">
        <v>5.55</v>
      </c>
      <c r="T1260" s="5">
        <v>14.40132450331126</v>
      </c>
      <c r="U1260" s="5">
        <v>16.57777777777778</v>
      </c>
      <c r="V1260" s="5">
        <v>21.910000000000004</v>
      </c>
      <c r="W1260" s="5">
        <v>208.67549668874173</v>
      </c>
      <c r="X1260" s="5">
        <v>275.53333333333336</v>
      </c>
      <c r="Y1260" s="5">
        <v>329.8</v>
      </c>
      <c r="Z1260" s="5">
        <v>1.78</v>
      </c>
      <c r="AA1260" s="5">
        <v>4.0</v>
      </c>
      <c r="AB1260" s="5">
        <v>6.0</v>
      </c>
      <c r="AC1260" s="5">
        <v>2.0</v>
      </c>
      <c r="AD1260" s="5">
        <v>9.0</v>
      </c>
      <c r="AE1260" s="5">
        <v>0.0</v>
      </c>
      <c r="AF1260" s="5">
        <v>0.0</v>
      </c>
      <c r="AG1260" s="5">
        <v>21.0</v>
      </c>
      <c r="AH1260" s="5">
        <v>71668.92849012412</v>
      </c>
      <c r="AI1260" s="5">
        <v>28315.0</v>
      </c>
      <c r="AJ1260" s="5">
        <f t="shared" si="38"/>
        <v>112121985.5</v>
      </c>
      <c r="AK1260" s="6">
        <v>1.147615E8</v>
      </c>
    </row>
    <row r="1261" ht="16.5" customHeight="1">
      <c r="A1261" s="7">
        <v>45091.0</v>
      </c>
      <c r="B1261" s="8">
        <v>10.073509933774837</v>
      </c>
      <c r="C1261" s="8">
        <v>15.400000000000002</v>
      </c>
      <c r="D1261" s="8">
        <v>21.359999999999996</v>
      </c>
      <c r="E1261" s="8">
        <v>16.246357615894034</v>
      </c>
      <c r="F1261" s="8">
        <v>21.79555555555555</v>
      </c>
      <c r="G1261" s="8">
        <v>27.920000000000005</v>
      </c>
      <c r="H1261" s="8">
        <v>3.9602649006622515</v>
      </c>
      <c r="I1261" s="8">
        <v>8.87777777777778</v>
      </c>
      <c r="J1261" s="8">
        <v>16.07</v>
      </c>
      <c r="K1261" s="8">
        <v>12.286092715231783</v>
      </c>
      <c r="L1261" s="8">
        <v>12.91777777777778</v>
      </c>
      <c r="M1261" s="8">
        <v>11.85</v>
      </c>
      <c r="N1261" s="8">
        <v>58.34701986754967</v>
      </c>
      <c r="O1261" s="8">
        <v>60.99777777777778</v>
      </c>
      <c r="P1261" s="8">
        <v>71.4</v>
      </c>
      <c r="Q1261" s="8">
        <v>2.672185430463576</v>
      </c>
      <c r="R1261" s="8">
        <v>4.205555555555556</v>
      </c>
      <c r="S1261" s="8">
        <v>8.0</v>
      </c>
      <c r="T1261" s="8">
        <v>14.474834437086095</v>
      </c>
      <c r="U1261" s="8">
        <v>16.52111111111111</v>
      </c>
      <c r="V1261" s="8">
        <v>20.54</v>
      </c>
      <c r="W1261" s="8">
        <v>207.23841059602648</v>
      </c>
      <c r="X1261" s="8">
        <v>288.8777777777778</v>
      </c>
      <c r="Y1261" s="8">
        <v>449.9</v>
      </c>
      <c r="Z1261" s="8">
        <v>2.03</v>
      </c>
      <c r="AA1261" s="8">
        <v>9.0</v>
      </c>
      <c r="AB1261" s="8">
        <v>6.0</v>
      </c>
      <c r="AC1261" s="8">
        <v>3.0</v>
      </c>
      <c r="AD1261" s="8">
        <v>13.0</v>
      </c>
      <c r="AE1261" s="8">
        <v>0.0</v>
      </c>
      <c r="AF1261" s="8">
        <v>0.0</v>
      </c>
      <c r="AG1261" s="8">
        <v>27.0</v>
      </c>
      <c r="AH1261" s="8">
        <v>67269.32433355969</v>
      </c>
      <c r="AI1261" s="8">
        <v>36840.0</v>
      </c>
      <c r="AJ1261" s="8">
        <f t="shared" si="38"/>
        <v>157340769.6</v>
      </c>
      <c r="AK1261" s="9">
        <v>1.610448E8</v>
      </c>
    </row>
    <row r="1262" ht="16.5" customHeight="1">
      <c r="A1262" s="4">
        <v>45092.0</v>
      </c>
      <c r="B1262" s="5">
        <v>10.161589403973514</v>
      </c>
      <c r="C1262" s="5">
        <v>15.543333333333337</v>
      </c>
      <c r="D1262" s="5">
        <v>21.24</v>
      </c>
      <c r="E1262" s="5">
        <v>16.368874172185425</v>
      </c>
      <c r="F1262" s="5">
        <v>21.968888888888884</v>
      </c>
      <c r="G1262" s="5">
        <v>27.859999999999996</v>
      </c>
      <c r="H1262" s="5">
        <v>4.033774834437086</v>
      </c>
      <c r="I1262" s="5">
        <v>9.016666666666667</v>
      </c>
      <c r="J1262" s="5">
        <v>16.15</v>
      </c>
      <c r="K1262" s="5">
        <v>12.335099337748339</v>
      </c>
      <c r="L1262" s="5">
        <v>12.952222222222225</v>
      </c>
      <c r="M1262" s="5">
        <v>11.71</v>
      </c>
      <c r="N1262" s="5">
        <v>58.24503311258278</v>
      </c>
      <c r="O1262" s="5">
        <v>61.57333333333333</v>
      </c>
      <c r="P1262" s="5">
        <v>74.27000000000001</v>
      </c>
      <c r="Q1262" s="5">
        <v>2.7649006622516556</v>
      </c>
      <c r="R1262" s="5">
        <v>4.377777777777778</v>
      </c>
      <c r="S1262" s="5">
        <v>9.55</v>
      </c>
      <c r="T1262" s="5">
        <v>14.582119205298017</v>
      </c>
      <c r="U1262" s="5">
        <v>16.554444444444442</v>
      </c>
      <c r="V1262" s="5">
        <v>19.67</v>
      </c>
      <c r="W1262" s="5">
        <v>203.4503311258278</v>
      </c>
      <c r="X1262" s="5">
        <v>298.4111111111111</v>
      </c>
      <c r="Y1262" s="5">
        <v>535.7</v>
      </c>
      <c r="Z1262" s="5">
        <v>1.88</v>
      </c>
      <c r="AA1262" s="5">
        <v>8.0</v>
      </c>
      <c r="AB1262" s="5">
        <v>5.0</v>
      </c>
      <c r="AC1262" s="5">
        <v>2.0</v>
      </c>
      <c r="AD1262" s="5">
        <v>8.0</v>
      </c>
      <c r="AE1262" s="5">
        <v>0.0</v>
      </c>
      <c r="AF1262" s="5">
        <v>0.0</v>
      </c>
      <c r="AG1262" s="5">
        <v>23.0</v>
      </c>
      <c r="AH1262" s="5">
        <v>71685.77760033307</v>
      </c>
      <c r="AI1262" s="5">
        <v>23060.0</v>
      </c>
      <c r="AJ1262" s="5">
        <f t="shared" si="38"/>
        <v>91913131.3</v>
      </c>
      <c r="AK1262" s="6">
        <v>9.40769E7</v>
      </c>
    </row>
    <row r="1263" ht="16.5" customHeight="1">
      <c r="A1263" s="7">
        <v>45093.0</v>
      </c>
      <c r="B1263" s="8">
        <v>10.268874172185432</v>
      </c>
      <c r="C1263" s="8">
        <v>15.663333333333336</v>
      </c>
      <c r="D1263" s="8">
        <v>20.86</v>
      </c>
      <c r="E1263" s="8">
        <v>16.505960264900658</v>
      </c>
      <c r="F1263" s="8">
        <v>22.092222222222215</v>
      </c>
      <c r="G1263" s="8">
        <v>27.57</v>
      </c>
      <c r="H1263" s="8">
        <v>4.134437086092715</v>
      </c>
      <c r="I1263" s="8">
        <v>9.16777777777778</v>
      </c>
      <c r="J1263" s="8">
        <v>16.009999999999998</v>
      </c>
      <c r="K1263" s="8">
        <v>12.371523178807943</v>
      </c>
      <c r="L1263" s="8">
        <v>12.924444444444445</v>
      </c>
      <c r="M1263" s="8">
        <v>11.56</v>
      </c>
      <c r="N1263" s="8">
        <v>58.258278145695364</v>
      </c>
      <c r="O1263" s="8">
        <v>62.101111111111116</v>
      </c>
      <c r="P1263" s="8">
        <v>77.71000000000001</v>
      </c>
      <c r="Q1263" s="8">
        <v>2.890728476821192</v>
      </c>
      <c r="R1263" s="8">
        <v>4.65</v>
      </c>
      <c r="S1263" s="8">
        <v>12.0</v>
      </c>
      <c r="T1263" s="8">
        <v>14.675496688741726</v>
      </c>
      <c r="U1263" s="8">
        <v>16.587777777777777</v>
      </c>
      <c r="V1263" s="8">
        <v>18.99</v>
      </c>
      <c r="W1263" s="8">
        <v>203.98675496688742</v>
      </c>
      <c r="X1263" s="8">
        <v>311.34444444444443</v>
      </c>
      <c r="Y1263" s="8">
        <v>652.1</v>
      </c>
      <c r="Z1263" s="8">
        <v>2.37</v>
      </c>
      <c r="AA1263" s="8">
        <v>8.0</v>
      </c>
      <c r="AB1263" s="8">
        <v>7.0</v>
      </c>
      <c r="AC1263" s="8">
        <v>2.0</v>
      </c>
      <c r="AD1263" s="8">
        <v>9.0</v>
      </c>
      <c r="AE1263" s="8">
        <v>0.0</v>
      </c>
      <c r="AF1263" s="8">
        <v>0.0</v>
      </c>
      <c r="AG1263" s="8">
        <v>26.0</v>
      </c>
      <c r="AH1263" s="8">
        <v>71604.94424890382</v>
      </c>
      <c r="AI1263" s="8">
        <v>30716.0</v>
      </c>
      <c r="AJ1263" s="8">
        <f t="shared" si="38"/>
        <v>144436455.9</v>
      </c>
      <c r="AK1263" s="9">
        <v>1.478367E8</v>
      </c>
    </row>
    <row r="1264" ht="16.5" customHeight="1">
      <c r="A1264" s="4">
        <v>45094.0</v>
      </c>
      <c r="B1264" s="5">
        <v>10.428476821192055</v>
      </c>
      <c r="C1264" s="5">
        <v>15.774444444444445</v>
      </c>
      <c r="D1264" s="5">
        <v>20.83</v>
      </c>
      <c r="E1264" s="5">
        <v>16.70264900662251</v>
      </c>
      <c r="F1264" s="5">
        <v>22.246666666666663</v>
      </c>
      <c r="G1264" s="5">
        <v>27.73</v>
      </c>
      <c r="H1264" s="5">
        <v>4.27748344370861</v>
      </c>
      <c r="I1264" s="5">
        <v>9.275555555555558</v>
      </c>
      <c r="J1264" s="5">
        <v>15.85</v>
      </c>
      <c r="K1264" s="5">
        <v>12.425165562913902</v>
      </c>
      <c r="L1264" s="5">
        <v>12.97111111111111</v>
      </c>
      <c r="M1264" s="5">
        <v>11.879999999999999</v>
      </c>
      <c r="N1264" s="5">
        <v>58.34503311258278</v>
      </c>
      <c r="O1264" s="5">
        <v>62.61222222222223</v>
      </c>
      <c r="P1264" s="5">
        <v>79.56</v>
      </c>
      <c r="Q1264" s="5">
        <v>2.890728476821192</v>
      </c>
      <c r="R1264" s="5">
        <v>4.65</v>
      </c>
      <c r="S1264" s="5">
        <v>12.0</v>
      </c>
      <c r="T1264" s="5">
        <v>14.750993377483447</v>
      </c>
      <c r="U1264" s="5">
        <v>16.642222222222223</v>
      </c>
      <c r="V1264" s="5">
        <v>18.79</v>
      </c>
      <c r="W1264" s="5">
        <v>207.27152317880794</v>
      </c>
      <c r="X1264" s="5">
        <v>317.4111111111111</v>
      </c>
      <c r="Y1264" s="5">
        <v>706.2</v>
      </c>
      <c r="Z1264" s="5">
        <v>2.35</v>
      </c>
      <c r="AA1264" s="5">
        <v>2.0</v>
      </c>
      <c r="AB1264" s="5">
        <v>2.0</v>
      </c>
      <c r="AC1264" s="5">
        <v>1.0</v>
      </c>
      <c r="AD1264" s="5">
        <v>3.0</v>
      </c>
      <c r="AE1264" s="5">
        <v>0.0</v>
      </c>
      <c r="AF1264" s="5">
        <v>0.0</v>
      </c>
      <c r="AG1264" s="5">
        <v>8.0</v>
      </c>
      <c r="AH1264" s="5">
        <v>64793.96966753032</v>
      </c>
      <c r="AI1264" s="5">
        <v>6030.0</v>
      </c>
      <c r="AJ1264" s="5">
        <f t="shared" si="38"/>
        <v>27462981.5</v>
      </c>
      <c r="AK1264" s="6">
        <v>2.81095E7</v>
      </c>
    </row>
    <row r="1265" ht="16.5" customHeight="1">
      <c r="A1265" s="7">
        <v>45095.0</v>
      </c>
      <c r="B1265" s="8">
        <v>10.614569536423842</v>
      </c>
      <c r="C1265" s="8">
        <v>15.961111111111114</v>
      </c>
      <c r="D1265" s="8">
        <v>21.2</v>
      </c>
      <c r="E1265" s="8">
        <v>16.913907284768207</v>
      </c>
      <c r="F1265" s="8">
        <v>22.42333333333333</v>
      </c>
      <c r="G1265" s="8">
        <v>28.3</v>
      </c>
      <c r="H1265" s="8">
        <v>4.438410596026491</v>
      </c>
      <c r="I1265" s="8">
        <v>9.462222222222225</v>
      </c>
      <c r="J1265" s="8">
        <v>16.05</v>
      </c>
      <c r="K1265" s="8">
        <v>12.475496688741718</v>
      </c>
      <c r="L1265" s="8">
        <v>12.961111111111109</v>
      </c>
      <c r="M1265" s="8">
        <v>12.25</v>
      </c>
      <c r="N1265" s="8">
        <v>58.33774834437087</v>
      </c>
      <c r="O1265" s="8">
        <v>62.81666666666667</v>
      </c>
      <c r="P1265" s="8">
        <v>78.72999999999999</v>
      </c>
      <c r="Q1265" s="8">
        <v>2.890728476821192</v>
      </c>
      <c r="R1265" s="8">
        <v>4.65</v>
      </c>
      <c r="S1265" s="8">
        <v>12.0</v>
      </c>
      <c r="T1265" s="8">
        <v>14.859602649006627</v>
      </c>
      <c r="U1265" s="8">
        <v>16.712222222222227</v>
      </c>
      <c r="V1265" s="8">
        <v>19.18</v>
      </c>
      <c r="W1265" s="8">
        <v>207.27152317880794</v>
      </c>
      <c r="X1265" s="8">
        <v>317.4111111111111</v>
      </c>
      <c r="Y1265" s="8">
        <v>706.2</v>
      </c>
      <c r="Z1265" s="8">
        <v>0.0</v>
      </c>
      <c r="AA1265" s="8"/>
      <c r="AB1265" s="8"/>
      <c r="AC1265" s="8"/>
      <c r="AD1265" s="8"/>
      <c r="AE1265" s="8"/>
      <c r="AF1265" s="8"/>
      <c r="AG1265" s="8"/>
      <c r="AH1265" s="8">
        <v>0.0</v>
      </c>
      <c r="AI1265" s="8">
        <v>0.0</v>
      </c>
      <c r="AJ1265" s="8">
        <f t="shared" si="38"/>
        <v>0</v>
      </c>
      <c r="AK1265" s="9">
        <v>0.0</v>
      </c>
    </row>
    <row r="1266" ht="16.5" customHeight="1">
      <c r="A1266" s="4">
        <v>45096.0</v>
      </c>
      <c r="B1266" s="5">
        <v>10.792052980132452</v>
      </c>
      <c r="C1266" s="5">
        <v>16.134444444444444</v>
      </c>
      <c r="D1266" s="5">
        <v>21.58</v>
      </c>
      <c r="E1266" s="5">
        <v>17.115894039735092</v>
      </c>
      <c r="F1266" s="5">
        <v>22.577777777777772</v>
      </c>
      <c r="G1266" s="5">
        <v>28.57</v>
      </c>
      <c r="H1266" s="5">
        <v>4.596026490066225</v>
      </c>
      <c r="I1266" s="5">
        <v>9.663333333333336</v>
      </c>
      <c r="J1266" s="5">
        <v>16.35</v>
      </c>
      <c r="K1266" s="5">
        <v>12.51986754966887</v>
      </c>
      <c r="L1266" s="5">
        <v>12.914444444444442</v>
      </c>
      <c r="M1266" s="5">
        <v>12.22</v>
      </c>
      <c r="N1266" s="5">
        <v>58.371523178807976</v>
      </c>
      <c r="O1266" s="5">
        <v>63.11000000000001</v>
      </c>
      <c r="P1266" s="5">
        <v>77.81</v>
      </c>
      <c r="Q1266" s="5">
        <v>2.890728476821192</v>
      </c>
      <c r="R1266" s="5">
        <v>4.65</v>
      </c>
      <c r="S1266" s="5">
        <v>9.45</v>
      </c>
      <c r="T1266" s="5">
        <v>14.954966887417223</v>
      </c>
      <c r="U1266" s="5">
        <v>16.78666666666667</v>
      </c>
      <c r="V1266" s="5">
        <v>19.77</v>
      </c>
      <c r="W1266" s="5">
        <v>207.35099337748343</v>
      </c>
      <c r="X1266" s="5">
        <v>317.5444444444444</v>
      </c>
      <c r="Y1266" s="5">
        <v>670.8</v>
      </c>
      <c r="Z1266" s="5">
        <v>1.74</v>
      </c>
      <c r="AA1266" s="5">
        <v>9.0</v>
      </c>
      <c r="AB1266" s="5">
        <v>9.0</v>
      </c>
      <c r="AC1266" s="5">
        <v>3.0</v>
      </c>
      <c r="AD1266" s="5">
        <v>11.0</v>
      </c>
      <c r="AE1266" s="5">
        <v>0.0</v>
      </c>
      <c r="AF1266" s="5">
        <v>0.0</v>
      </c>
      <c r="AG1266" s="5">
        <v>32.0</v>
      </c>
      <c r="AH1266" s="5">
        <v>73595.8293419475</v>
      </c>
      <c r="AI1266" s="5">
        <v>38700.0</v>
      </c>
      <c r="AJ1266" s="5">
        <f t="shared" si="38"/>
        <v>164096920</v>
      </c>
      <c r="AK1266" s="6">
        <v>1.6796E8</v>
      </c>
    </row>
    <row r="1267" ht="16.5" customHeight="1">
      <c r="A1267" s="7">
        <v>45097.0</v>
      </c>
      <c r="B1267" s="8">
        <v>10.973509933774835</v>
      </c>
      <c r="C1267" s="8">
        <v>16.273333333333333</v>
      </c>
      <c r="D1267" s="8">
        <v>21.91</v>
      </c>
      <c r="E1267" s="8">
        <v>17.3046357615894</v>
      </c>
      <c r="F1267" s="8">
        <v>22.69444444444444</v>
      </c>
      <c r="G1267" s="8">
        <v>28.970000000000006</v>
      </c>
      <c r="H1267" s="8">
        <v>4.77748344370861</v>
      </c>
      <c r="I1267" s="8">
        <v>9.833333333333334</v>
      </c>
      <c r="J1267" s="8">
        <v>16.580000000000002</v>
      </c>
      <c r="K1267" s="8">
        <v>12.52715231788079</v>
      </c>
      <c r="L1267" s="8">
        <v>12.861111111111109</v>
      </c>
      <c r="M1267" s="8">
        <v>12.389999999999999</v>
      </c>
      <c r="N1267" s="8">
        <v>58.386092715231804</v>
      </c>
      <c r="O1267" s="8">
        <v>63.44222222222223</v>
      </c>
      <c r="P1267" s="8">
        <v>77.97</v>
      </c>
      <c r="Q1267" s="8">
        <v>2.890728476821192</v>
      </c>
      <c r="R1267" s="8">
        <v>4.65</v>
      </c>
      <c r="S1267" s="8">
        <v>9.4</v>
      </c>
      <c r="T1267" s="8">
        <v>15.03973509933775</v>
      </c>
      <c r="U1267" s="8">
        <v>16.83777777777778</v>
      </c>
      <c r="V1267" s="8">
        <v>19.46</v>
      </c>
      <c r="W1267" s="8">
        <v>207.35099337748343</v>
      </c>
      <c r="X1267" s="8">
        <v>317.5444444444444</v>
      </c>
      <c r="Y1267" s="8">
        <v>616.5</v>
      </c>
      <c r="Z1267" s="8">
        <v>2.23</v>
      </c>
      <c r="AA1267" s="8">
        <v>11.0</v>
      </c>
      <c r="AB1267" s="8">
        <v>6.0</v>
      </c>
      <c r="AC1267" s="8">
        <v>4.0</v>
      </c>
      <c r="AD1267" s="8">
        <v>14.0</v>
      </c>
      <c r="AE1267" s="8">
        <v>0.0</v>
      </c>
      <c r="AF1267" s="8">
        <v>0.0</v>
      </c>
      <c r="AG1267" s="8">
        <v>32.0</v>
      </c>
      <c r="AH1267" s="8">
        <v>81489.65051406976</v>
      </c>
      <c r="AI1267" s="8">
        <v>42580.0</v>
      </c>
      <c r="AJ1267" s="8">
        <f t="shared" si="38"/>
        <v>188224228.1</v>
      </c>
      <c r="AK1267" s="9">
        <v>1.926553E8</v>
      </c>
    </row>
    <row r="1268" ht="16.5" customHeight="1">
      <c r="A1268" s="4">
        <v>45098.0</v>
      </c>
      <c r="B1268" s="5">
        <v>11.125165562913908</v>
      </c>
      <c r="C1268" s="5">
        <v>16.345555555555556</v>
      </c>
      <c r="D1268" s="5">
        <v>21.87</v>
      </c>
      <c r="E1268" s="5">
        <v>17.45562913907284</v>
      </c>
      <c r="F1268" s="5">
        <v>22.729999999999993</v>
      </c>
      <c r="G1268" s="5">
        <v>28.65</v>
      </c>
      <c r="H1268" s="5">
        <v>4.943708609271524</v>
      </c>
      <c r="I1268" s="5">
        <v>9.963333333333336</v>
      </c>
      <c r="J1268" s="5">
        <v>16.65</v>
      </c>
      <c r="K1268" s="5">
        <v>12.51192052980132</v>
      </c>
      <c r="L1268" s="5">
        <v>12.766666666666667</v>
      </c>
      <c r="M1268" s="5">
        <v>12.0</v>
      </c>
      <c r="N1268" s="5">
        <v>58.58675496688743</v>
      </c>
      <c r="O1268" s="5">
        <v>63.65888888888889</v>
      </c>
      <c r="P1268" s="5">
        <v>78.26</v>
      </c>
      <c r="Q1268" s="5">
        <v>2.890728476821192</v>
      </c>
      <c r="R1268" s="5">
        <v>4.65</v>
      </c>
      <c r="S1268" s="5">
        <v>9.2</v>
      </c>
      <c r="T1268" s="5">
        <v>15.050331125827817</v>
      </c>
      <c r="U1268" s="5">
        <v>16.793333333333337</v>
      </c>
      <c r="V1268" s="5">
        <v>18.83</v>
      </c>
      <c r="W1268" s="5">
        <v>208.43708609271522</v>
      </c>
      <c r="X1268" s="5">
        <v>318.05555555555554</v>
      </c>
      <c r="Y1268" s="5">
        <v>596.7</v>
      </c>
      <c r="Z1268" s="5">
        <v>2.01</v>
      </c>
      <c r="AA1268" s="5">
        <v>4.0</v>
      </c>
      <c r="AB1268" s="5">
        <v>3.0</v>
      </c>
      <c r="AC1268" s="5">
        <v>3.0</v>
      </c>
      <c r="AD1268" s="5">
        <v>7.0</v>
      </c>
      <c r="AE1268" s="5">
        <v>0.0</v>
      </c>
      <c r="AF1268" s="5">
        <v>0.0</v>
      </c>
      <c r="AG1268" s="5">
        <v>17.0</v>
      </c>
      <c r="AH1268" s="5">
        <v>89375.35518826188</v>
      </c>
      <c r="AI1268" s="5">
        <v>17220.0</v>
      </c>
      <c r="AJ1268" s="5">
        <f t="shared" si="38"/>
        <v>82393829.5</v>
      </c>
      <c r="AK1268" s="6">
        <v>8.43335E7</v>
      </c>
    </row>
    <row r="1269" ht="16.5" customHeight="1">
      <c r="A1269" s="7">
        <v>45099.0</v>
      </c>
      <c r="B1269" s="8">
        <v>11.290728476821192</v>
      </c>
      <c r="C1269" s="8">
        <v>16.398888888888887</v>
      </c>
      <c r="D1269" s="8">
        <v>21.700000000000003</v>
      </c>
      <c r="E1269" s="8">
        <v>17.59933774834436</v>
      </c>
      <c r="F1269" s="8">
        <v>22.782222222222213</v>
      </c>
      <c r="G1269" s="8">
        <v>28.009999999999998</v>
      </c>
      <c r="H1269" s="8">
        <v>5.127152317880795</v>
      </c>
      <c r="I1269" s="8">
        <v>10.03666666666667</v>
      </c>
      <c r="J1269" s="8">
        <v>16.619999999999997</v>
      </c>
      <c r="K1269" s="8">
        <v>12.47218543046357</v>
      </c>
      <c r="L1269" s="8">
        <v>12.745555555555551</v>
      </c>
      <c r="M1269" s="8">
        <v>11.39</v>
      </c>
      <c r="N1269" s="8">
        <v>58.8907284768212</v>
      </c>
      <c r="O1269" s="8">
        <v>63.685555555555545</v>
      </c>
      <c r="P1269" s="8">
        <v>79.41999999999999</v>
      </c>
      <c r="Q1269" s="8">
        <v>3.248344370860927</v>
      </c>
      <c r="R1269" s="8">
        <v>4.955555555555556</v>
      </c>
      <c r="S1269" s="8">
        <v>13.0</v>
      </c>
      <c r="T1269" s="8">
        <v>14.999337748344372</v>
      </c>
      <c r="U1269" s="8">
        <v>16.803333333333338</v>
      </c>
      <c r="V1269" s="8">
        <v>17.619999999999997</v>
      </c>
      <c r="W1269" s="8">
        <v>217.90728476821192</v>
      </c>
      <c r="X1269" s="8">
        <v>318.55555555555554</v>
      </c>
      <c r="Y1269" s="8">
        <v>634.0</v>
      </c>
      <c r="Z1269" s="8">
        <v>2.18</v>
      </c>
      <c r="AA1269" s="8">
        <v>6.0</v>
      </c>
      <c r="AB1269" s="8">
        <v>4.0</v>
      </c>
      <c r="AC1269" s="8">
        <v>1.0</v>
      </c>
      <c r="AD1269" s="8">
        <v>3.0</v>
      </c>
      <c r="AE1269" s="8">
        <v>0.0</v>
      </c>
      <c r="AF1269" s="8">
        <v>0.0</v>
      </c>
      <c r="AG1269" s="8">
        <v>13.0</v>
      </c>
      <c r="AH1269" s="8">
        <v>75045.71019965141</v>
      </c>
      <c r="AI1269" s="8">
        <v>22565.0</v>
      </c>
      <c r="AJ1269" s="8">
        <f t="shared" si="38"/>
        <v>90804724.8</v>
      </c>
      <c r="AK1269" s="9">
        <v>9.29424E7</v>
      </c>
    </row>
    <row r="1270" ht="16.5" customHeight="1">
      <c r="A1270" s="4">
        <v>45100.0</v>
      </c>
      <c r="B1270" s="5">
        <v>11.449668874172184</v>
      </c>
      <c r="C1270" s="5">
        <v>16.53111111111111</v>
      </c>
      <c r="D1270" s="5">
        <v>21.810000000000002</v>
      </c>
      <c r="E1270" s="5">
        <v>17.758278145695357</v>
      </c>
      <c r="F1270" s="5">
        <v>22.931111111111104</v>
      </c>
      <c r="G1270" s="5">
        <v>27.979999999999997</v>
      </c>
      <c r="H1270" s="5">
        <v>5.2854304635761595</v>
      </c>
      <c r="I1270" s="5">
        <v>10.163333333333336</v>
      </c>
      <c r="J1270" s="5">
        <v>16.740000000000002</v>
      </c>
      <c r="K1270" s="5">
        <v>12.4728476821192</v>
      </c>
      <c r="L1270" s="5">
        <v>12.767777777777773</v>
      </c>
      <c r="M1270" s="5">
        <v>11.239999999999998</v>
      </c>
      <c r="N1270" s="5">
        <v>59.02119205298014</v>
      </c>
      <c r="O1270" s="5">
        <v>63.662222222222226</v>
      </c>
      <c r="P1270" s="5">
        <v>78.83</v>
      </c>
      <c r="Q1270" s="5">
        <v>3.251655629139073</v>
      </c>
      <c r="R1270" s="5">
        <v>4.961111111111111</v>
      </c>
      <c r="S1270" s="5">
        <v>11.9</v>
      </c>
      <c r="T1270" s="5">
        <v>15.082119205298014</v>
      </c>
      <c r="U1270" s="5">
        <v>16.933333333333337</v>
      </c>
      <c r="V1270" s="5">
        <v>17.54</v>
      </c>
      <c r="W1270" s="5">
        <v>224.3708609271523</v>
      </c>
      <c r="X1270" s="5">
        <v>313.5111111111111</v>
      </c>
      <c r="Y1270" s="5">
        <v>635.1</v>
      </c>
      <c r="Z1270" s="5">
        <v>2.74</v>
      </c>
      <c r="AA1270" s="5">
        <v>9.0</v>
      </c>
      <c r="AB1270" s="5">
        <v>4.0</v>
      </c>
      <c r="AC1270" s="5">
        <v>1.0</v>
      </c>
      <c r="AD1270" s="5">
        <v>3.0</v>
      </c>
      <c r="AE1270" s="5">
        <v>0.0</v>
      </c>
      <c r="AF1270" s="5">
        <v>0.0</v>
      </c>
      <c r="AG1270" s="5">
        <v>17.0</v>
      </c>
      <c r="AH1270" s="5">
        <v>77926.81666698598</v>
      </c>
      <c r="AI1270" s="5">
        <v>20170.0</v>
      </c>
      <c r="AJ1270" s="5">
        <f t="shared" si="38"/>
        <v>114006911.6</v>
      </c>
      <c r="AK1270" s="6">
        <v>1.166908E8</v>
      </c>
    </row>
    <row r="1271" ht="16.5" customHeight="1">
      <c r="A1271" s="7">
        <v>45101.0</v>
      </c>
      <c r="B1271" s="8">
        <v>11.600662251655628</v>
      </c>
      <c r="C1271" s="8">
        <v>16.699999999999996</v>
      </c>
      <c r="D1271" s="8">
        <v>22.19</v>
      </c>
      <c r="E1271" s="8">
        <v>17.91721854304635</v>
      </c>
      <c r="F1271" s="8">
        <v>23.163333333333327</v>
      </c>
      <c r="G1271" s="8">
        <v>28.529999999999994</v>
      </c>
      <c r="H1271" s="8">
        <v>5.434437086092716</v>
      </c>
      <c r="I1271" s="8">
        <v>10.271111111111113</v>
      </c>
      <c r="J1271" s="8">
        <v>16.740000000000002</v>
      </c>
      <c r="K1271" s="8">
        <v>12.482781456953637</v>
      </c>
      <c r="L1271" s="8">
        <v>12.89222222222222</v>
      </c>
      <c r="M1271" s="8">
        <v>11.79</v>
      </c>
      <c r="N1271" s="8">
        <v>59.108609271523186</v>
      </c>
      <c r="O1271" s="8">
        <v>63.61555555555555</v>
      </c>
      <c r="P1271" s="8">
        <v>77.47999999999999</v>
      </c>
      <c r="Q1271" s="8">
        <v>3.251655629139073</v>
      </c>
      <c r="R1271" s="8">
        <v>4.961111111111111</v>
      </c>
      <c r="S1271" s="8">
        <v>9.45</v>
      </c>
      <c r="T1271" s="8">
        <v>15.182119205298013</v>
      </c>
      <c r="U1271" s="8">
        <v>17.18222222222223</v>
      </c>
      <c r="V1271" s="8">
        <v>18.909999999999997</v>
      </c>
      <c r="W1271" s="8">
        <v>227.71523178807948</v>
      </c>
      <c r="X1271" s="8">
        <v>308.1333333333333</v>
      </c>
      <c r="Y1271" s="8">
        <v>565.5</v>
      </c>
      <c r="Z1271" s="8">
        <v>1.64</v>
      </c>
      <c r="AA1271" s="8">
        <v>1.0</v>
      </c>
      <c r="AB1271" s="8">
        <v>1.0</v>
      </c>
      <c r="AC1271" s="8">
        <v>1.0</v>
      </c>
      <c r="AD1271" s="8">
        <v>3.0</v>
      </c>
      <c r="AE1271" s="8">
        <v>0.0</v>
      </c>
      <c r="AF1271" s="8">
        <v>0.0</v>
      </c>
      <c r="AG1271" s="8">
        <v>6.0</v>
      </c>
      <c r="AH1271" s="8">
        <v>86868.53789508129</v>
      </c>
      <c r="AI1271" s="8">
        <v>6180.0</v>
      </c>
      <c r="AJ1271" s="8">
        <f t="shared" si="38"/>
        <v>32377389.2</v>
      </c>
      <c r="AK1271" s="9">
        <v>3.31396E7</v>
      </c>
    </row>
    <row r="1272" ht="16.5" customHeight="1">
      <c r="A1272" s="4">
        <v>45102.0</v>
      </c>
      <c r="B1272" s="5">
        <v>11.834437086092715</v>
      </c>
      <c r="C1272" s="5">
        <v>16.86333333333333</v>
      </c>
      <c r="D1272" s="5">
        <v>22.669999999999998</v>
      </c>
      <c r="E1272" s="5">
        <v>18.134437086092706</v>
      </c>
      <c r="F1272" s="5">
        <v>23.33333333333333</v>
      </c>
      <c r="G1272" s="5">
        <v>28.95</v>
      </c>
      <c r="H1272" s="5">
        <v>5.66225165562914</v>
      </c>
      <c r="I1272" s="5">
        <v>10.433333333333335</v>
      </c>
      <c r="J1272" s="5">
        <v>17.169999999999998</v>
      </c>
      <c r="K1272" s="5">
        <v>12.472185430463572</v>
      </c>
      <c r="L1272" s="5">
        <v>12.899999999999997</v>
      </c>
      <c r="M1272" s="5">
        <v>11.780000000000001</v>
      </c>
      <c r="N1272" s="5">
        <v>59.33708609271523</v>
      </c>
      <c r="O1272" s="5">
        <v>63.818888888888885</v>
      </c>
      <c r="P1272" s="5">
        <v>76.98999999999998</v>
      </c>
      <c r="Q1272" s="5">
        <v>3.251655629139073</v>
      </c>
      <c r="R1272" s="5">
        <v>4.961111111111111</v>
      </c>
      <c r="S1272" s="5">
        <v>7.9</v>
      </c>
      <c r="T1272" s="5">
        <v>15.27417218543046</v>
      </c>
      <c r="U1272" s="5">
        <v>17.298888888888893</v>
      </c>
      <c r="V1272" s="5">
        <v>19.869999999999997</v>
      </c>
      <c r="W1272" s="5">
        <v>227.71523178807948</v>
      </c>
      <c r="X1272" s="5">
        <v>308.1</v>
      </c>
      <c r="Y1272" s="5">
        <v>479.7</v>
      </c>
      <c r="Z1272" s="5">
        <v>0.0</v>
      </c>
      <c r="AA1272" s="5"/>
      <c r="AB1272" s="5"/>
      <c r="AC1272" s="5"/>
      <c r="AD1272" s="5"/>
      <c r="AE1272" s="5"/>
      <c r="AF1272" s="5"/>
      <c r="AG1272" s="5"/>
      <c r="AH1272" s="5">
        <v>0.0</v>
      </c>
      <c r="AI1272" s="5">
        <v>0.0</v>
      </c>
      <c r="AJ1272" s="5">
        <f t="shared" si="38"/>
        <v>0</v>
      </c>
      <c r="AK1272" s="6">
        <v>0.0</v>
      </c>
    </row>
    <row r="1273" ht="16.5" customHeight="1">
      <c r="A1273" s="7">
        <v>45103.0</v>
      </c>
      <c r="B1273" s="8">
        <v>12.081456953642386</v>
      </c>
      <c r="C1273" s="8">
        <v>17.06222222222222</v>
      </c>
      <c r="D1273" s="8">
        <v>23.35</v>
      </c>
      <c r="E1273" s="8">
        <v>18.382119205298004</v>
      </c>
      <c r="F1273" s="8">
        <v>23.521111111111104</v>
      </c>
      <c r="G1273" s="8">
        <v>29.639999999999997</v>
      </c>
      <c r="H1273" s="8">
        <v>5.902649006622518</v>
      </c>
      <c r="I1273" s="8">
        <v>10.645555555555557</v>
      </c>
      <c r="J1273" s="8">
        <v>17.66</v>
      </c>
      <c r="K1273" s="8">
        <v>12.479470198675491</v>
      </c>
      <c r="L1273" s="8">
        <v>12.875555555555552</v>
      </c>
      <c r="M1273" s="8">
        <v>11.98</v>
      </c>
      <c r="N1273" s="8">
        <v>59.55761589403973</v>
      </c>
      <c r="O1273" s="8">
        <v>64.22888888888889</v>
      </c>
      <c r="P1273" s="8">
        <v>75.46</v>
      </c>
      <c r="Q1273" s="8">
        <v>3.251655629139073</v>
      </c>
      <c r="R1273" s="8">
        <v>4.961111111111111</v>
      </c>
      <c r="S1273" s="8">
        <v>5.45</v>
      </c>
      <c r="T1273" s="8">
        <v>15.32649006622516</v>
      </c>
      <c r="U1273" s="8">
        <v>17.296666666666667</v>
      </c>
      <c r="V1273" s="8">
        <v>20.36</v>
      </c>
      <c r="W1273" s="8">
        <v>227.71523178807948</v>
      </c>
      <c r="X1273" s="8">
        <v>308.1</v>
      </c>
      <c r="Y1273" s="8">
        <v>363.3</v>
      </c>
      <c r="Z1273" s="8">
        <v>2.11</v>
      </c>
      <c r="AA1273" s="8">
        <v>8.0</v>
      </c>
      <c r="AB1273" s="8">
        <v>4.0</v>
      </c>
      <c r="AC1273" s="8">
        <v>3.0</v>
      </c>
      <c r="AD1273" s="8">
        <v>9.0</v>
      </c>
      <c r="AE1273" s="8">
        <v>0.0</v>
      </c>
      <c r="AF1273" s="8">
        <v>0.0</v>
      </c>
      <c r="AG1273" s="8">
        <v>24.0</v>
      </c>
      <c r="AH1273" s="8">
        <v>90660.82908140533</v>
      </c>
      <c r="AI1273" s="8">
        <v>32030.0</v>
      </c>
      <c r="AJ1273" s="8">
        <f t="shared" si="38"/>
        <v>173023964.4</v>
      </c>
      <c r="AK1273" s="9">
        <v>1.770972E8</v>
      </c>
    </row>
    <row r="1274" ht="16.5" customHeight="1">
      <c r="A1274" s="4">
        <v>45104.0</v>
      </c>
      <c r="B1274" s="5">
        <v>12.280794701986757</v>
      </c>
      <c r="C1274" s="5">
        <v>17.209999999999997</v>
      </c>
      <c r="D1274" s="5">
        <v>23.36</v>
      </c>
      <c r="E1274" s="5">
        <v>18.572847682119196</v>
      </c>
      <c r="F1274" s="5">
        <v>23.594444444444434</v>
      </c>
      <c r="G1274" s="5">
        <v>28.97</v>
      </c>
      <c r="H1274" s="5">
        <v>6.120529801324505</v>
      </c>
      <c r="I1274" s="5">
        <v>10.872222222222225</v>
      </c>
      <c r="J1274" s="5">
        <v>18.169999999999998</v>
      </c>
      <c r="K1274" s="5">
        <v>12.452317880794695</v>
      </c>
      <c r="L1274" s="5">
        <v>12.722222222222218</v>
      </c>
      <c r="M1274" s="5">
        <v>10.8</v>
      </c>
      <c r="N1274" s="5">
        <v>59.71854304635762</v>
      </c>
      <c r="O1274" s="5">
        <v>64.80666666666667</v>
      </c>
      <c r="P1274" s="5">
        <v>77.13</v>
      </c>
      <c r="Q1274" s="5">
        <v>3.7847682119205297</v>
      </c>
      <c r="R1274" s="5">
        <v>5.855555555555555</v>
      </c>
      <c r="S1274" s="5">
        <v>13.5</v>
      </c>
      <c r="T1274" s="5">
        <v>15.317880794701983</v>
      </c>
      <c r="U1274" s="5">
        <v>17.10888888888889</v>
      </c>
      <c r="V1274" s="5">
        <v>18.36</v>
      </c>
      <c r="W1274" s="5">
        <v>236.33774834437085</v>
      </c>
      <c r="X1274" s="5">
        <v>322.56666666666666</v>
      </c>
      <c r="Y1274" s="5">
        <v>438.9</v>
      </c>
      <c r="Z1274" s="5">
        <v>1.92</v>
      </c>
      <c r="AA1274" s="5">
        <v>4.0</v>
      </c>
      <c r="AB1274" s="5">
        <v>3.0</v>
      </c>
      <c r="AC1274" s="5">
        <v>4.0</v>
      </c>
      <c r="AD1274" s="5">
        <v>8.0</v>
      </c>
      <c r="AE1274" s="5">
        <v>0.0</v>
      </c>
      <c r="AF1274" s="5">
        <v>0.0</v>
      </c>
      <c r="AG1274" s="5">
        <v>17.0</v>
      </c>
      <c r="AH1274" s="5">
        <v>87668.55204329568</v>
      </c>
      <c r="AI1274" s="5">
        <v>22190.0</v>
      </c>
      <c r="AJ1274" s="5">
        <f t="shared" si="38"/>
        <v>93347953.5</v>
      </c>
      <c r="AK1274" s="6">
        <v>9.55455E7</v>
      </c>
    </row>
    <row r="1275" ht="16.5" customHeight="1">
      <c r="A1275" s="7">
        <v>45105.0</v>
      </c>
      <c r="B1275" s="8">
        <v>12.488741721854307</v>
      </c>
      <c r="C1275" s="8">
        <v>17.366666666666667</v>
      </c>
      <c r="D1275" s="8">
        <v>23.389999999999997</v>
      </c>
      <c r="E1275" s="8">
        <v>18.79403973509933</v>
      </c>
      <c r="F1275" s="8">
        <v>23.69888888888888</v>
      </c>
      <c r="G1275" s="8">
        <v>28.610000000000003</v>
      </c>
      <c r="H1275" s="8">
        <v>6.329139072847684</v>
      </c>
      <c r="I1275" s="8">
        <v>11.091111111111115</v>
      </c>
      <c r="J1275" s="8">
        <v>18.669999999999998</v>
      </c>
      <c r="K1275" s="8">
        <v>12.46490066225165</v>
      </c>
      <c r="L1275" s="8">
        <v>12.607777777777775</v>
      </c>
      <c r="M1275" s="8">
        <v>9.940000000000001</v>
      </c>
      <c r="N1275" s="8">
        <v>59.888079470198676</v>
      </c>
      <c r="O1275" s="8">
        <v>65.16333333333334</v>
      </c>
      <c r="P1275" s="8">
        <v>78.58999999999999</v>
      </c>
      <c r="Q1275" s="8">
        <v>3.9635761589403975</v>
      </c>
      <c r="R1275" s="8">
        <v>6.155555555555556</v>
      </c>
      <c r="S1275" s="8">
        <v>16.2</v>
      </c>
      <c r="T1275" s="8">
        <v>15.368874172185427</v>
      </c>
      <c r="U1275" s="8">
        <v>17.11666666666667</v>
      </c>
      <c r="V1275" s="8">
        <v>17.84</v>
      </c>
      <c r="W1275" s="8">
        <v>239.98013245033113</v>
      </c>
      <c r="X1275" s="8">
        <v>328.6777777777778</v>
      </c>
      <c r="Y1275" s="8">
        <v>493.9</v>
      </c>
      <c r="Z1275" s="8">
        <v>2.27</v>
      </c>
      <c r="AA1275" s="8">
        <v>6.0</v>
      </c>
      <c r="AB1275" s="8">
        <v>4.0</v>
      </c>
      <c r="AC1275" s="8">
        <v>3.0</v>
      </c>
      <c r="AD1275" s="8">
        <v>8.0</v>
      </c>
      <c r="AE1275" s="8">
        <v>0.0</v>
      </c>
      <c r="AF1275" s="8">
        <v>0.0</v>
      </c>
      <c r="AG1275" s="8">
        <v>21.0</v>
      </c>
      <c r="AH1275" s="8">
        <v>88140.70975013248</v>
      </c>
      <c r="AI1275" s="8">
        <v>29080.0</v>
      </c>
      <c r="AJ1275" s="8">
        <f t="shared" si="38"/>
        <v>147008799.2</v>
      </c>
      <c r="AK1275" s="9">
        <v>1.504696E8</v>
      </c>
    </row>
    <row r="1276" ht="16.5" customHeight="1">
      <c r="A1276" s="4">
        <v>45106.0</v>
      </c>
      <c r="B1276" s="5">
        <v>12.69337748344371</v>
      </c>
      <c r="C1276" s="5">
        <v>17.486666666666665</v>
      </c>
      <c r="D1276" s="5">
        <v>23.29</v>
      </c>
      <c r="E1276" s="5">
        <v>18.99867549668873</v>
      </c>
      <c r="F1276" s="5">
        <v>23.7811111111111</v>
      </c>
      <c r="G1276" s="5">
        <v>28.209999999999997</v>
      </c>
      <c r="H1276" s="5">
        <v>6.531125827814571</v>
      </c>
      <c r="I1276" s="5">
        <v>11.265555555555558</v>
      </c>
      <c r="J1276" s="5">
        <v>18.72</v>
      </c>
      <c r="K1276" s="5">
        <v>12.467549668874167</v>
      </c>
      <c r="L1276" s="5">
        <v>12.515555555555554</v>
      </c>
      <c r="M1276" s="5">
        <v>9.489999999999998</v>
      </c>
      <c r="N1276" s="5">
        <v>60.11523178807947</v>
      </c>
      <c r="O1276" s="5">
        <v>65.72777777777779</v>
      </c>
      <c r="P1276" s="5">
        <v>79.92999999999999</v>
      </c>
      <c r="Q1276" s="5">
        <v>3.9701986754966887</v>
      </c>
      <c r="R1276" s="5">
        <v>6.166666666666667</v>
      </c>
      <c r="S1276" s="5">
        <v>16.3</v>
      </c>
      <c r="T1276" s="5">
        <v>15.399999999999995</v>
      </c>
      <c r="U1276" s="5">
        <v>17.081111111111117</v>
      </c>
      <c r="V1276" s="5">
        <v>17.049999999999997</v>
      </c>
      <c r="W1276" s="5">
        <v>243.31788079470198</v>
      </c>
      <c r="X1276" s="5">
        <v>334.27777777777777</v>
      </c>
      <c r="Y1276" s="5">
        <v>543.1</v>
      </c>
      <c r="Z1276" s="5">
        <v>1.5</v>
      </c>
      <c r="AA1276" s="5">
        <v>4.0</v>
      </c>
      <c r="AB1276" s="5">
        <v>3.0</v>
      </c>
      <c r="AC1276" s="5">
        <v>3.0</v>
      </c>
      <c r="AD1276" s="5">
        <v>9.0</v>
      </c>
      <c r="AE1276" s="5">
        <v>0.0</v>
      </c>
      <c r="AF1276" s="5">
        <v>0.0</v>
      </c>
      <c r="AG1276" s="5">
        <v>19.0</v>
      </c>
      <c r="AH1276" s="5">
        <v>97641.74712244974</v>
      </c>
      <c r="AI1276" s="5">
        <v>28970.0</v>
      </c>
      <c r="AJ1276" s="5">
        <f t="shared" si="38"/>
        <v>138244816.1</v>
      </c>
      <c r="AK1276" s="6">
        <v>1.414993E8</v>
      </c>
    </row>
    <row r="1277" ht="16.5" customHeight="1">
      <c r="A1277" s="7">
        <v>45107.0</v>
      </c>
      <c r="B1277" s="8">
        <v>12.858278145695367</v>
      </c>
      <c r="C1277" s="8">
        <v>17.57888888888889</v>
      </c>
      <c r="D1277" s="8">
        <v>23.14</v>
      </c>
      <c r="E1277" s="8">
        <v>19.143708609271513</v>
      </c>
      <c r="F1277" s="8">
        <v>23.779999999999994</v>
      </c>
      <c r="G1277" s="8">
        <v>27.45</v>
      </c>
      <c r="H1277" s="8">
        <v>6.712582781456955</v>
      </c>
      <c r="I1277" s="8">
        <v>11.435555555555558</v>
      </c>
      <c r="J1277" s="8">
        <v>18.96</v>
      </c>
      <c r="K1277" s="8">
        <v>12.431125827814565</v>
      </c>
      <c r="L1277" s="8">
        <v>12.344444444444445</v>
      </c>
      <c r="M1277" s="8">
        <v>8.49</v>
      </c>
      <c r="N1277" s="8">
        <v>60.38807947019867</v>
      </c>
      <c r="O1277" s="8">
        <v>66.44111111111113</v>
      </c>
      <c r="P1277" s="8">
        <v>82.7</v>
      </c>
      <c r="Q1277" s="8">
        <v>4.817880794701987</v>
      </c>
      <c r="R1277" s="8">
        <v>7.588888888888889</v>
      </c>
      <c r="S1277" s="8">
        <v>29.1</v>
      </c>
      <c r="T1277" s="8">
        <v>15.354304635761583</v>
      </c>
      <c r="U1277" s="8">
        <v>16.874444444444446</v>
      </c>
      <c r="V1277" s="8">
        <v>14.929999999999998</v>
      </c>
      <c r="W1277" s="8">
        <v>250.49006622516555</v>
      </c>
      <c r="X1277" s="8">
        <v>346.31111111111113</v>
      </c>
      <c r="Y1277" s="8">
        <v>651.4</v>
      </c>
      <c r="Z1277" s="8">
        <v>2.26</v>
      </c>
      <c r="AA1277" s="8">
        <v>5.0</v>
      </c>
      <c r="AB1277" s="8">
        <v>3.0</v>
      </c>
      <c r="AC1277" s="8">
        <v>2.0</v>
      </c>
      <c r="AD1277" s="8">
        <v>8.0</v>
      </c>
      <c r="AE1277" s="8">
        <v>0.0</v>
      </c>
      <c r="AF1277" s="8">
        <v>0.0</v>
      </c>
      <c r="AG1277" s="8">
        <v>16.0</v>
      </c>
      <c r="AH1277" s="8">
        <v>105214.1224322492</v>
      </c>
      <c r="AI1277" s="8">
        <v>17836.0</v>
      </c>
      <c r="AJ1277" s="8">
        <f t="shared" si="38"/>
        <v>98696093.51</v>
      </c>
      <c r="AK1277" s="9">
        <v>1.01019543E8</v>
      </c>
    </row>
    <row r="1278" ht="16.5" customHeight="1">
      <c r="A1278" s="4">
        <v>45108.0</v>
      </c>
      <c r="B1278" s="5">
        <v>13.023178807947021</v>
      </c>
      <c r="C1278" s="5">
        <v>17.676666666666666</v>
      </c>
      <c r="D1278" s="5">
        <v>23.369999999999997</v>
      </c>
      <c r="E1278" s="5">
        <v>19.29470198675496</v>
      </c>
      <c r="F1278" s="5">
        <v>23.792222222222215</v>
      </c>
      <c r="G1278" s="5">
        <v>27.339999999999996</v>
      </c>
      <c r="H1278" s="5">
        <v>6.893377483443711</v>
      </c>
      <c r="I1278" s="5">
        <v>11.618888888888891</v>
      </c>
      <c r="J1278" s="5">
        <v>19.55</v>
      </c>
      <c r="K1278" s="5">
        <v>12.401324503311253</v>
      </c>
      <c r="L1278" s="5">
        <v>12.173333333333332</v>
      </c>
      <c r="M1278" s="5">
        <v>7.789999999999997</v>
      </c>
      <c r="N1278" s="5">
        <v>60.73973509933774</v>
      </c>
      <c r="O1278" s="5">
        <v>67.08111111111111</v>
      </c>
      <c r="P1278" s="5">
        <v>85.1</v>
      </c>
      <c r="Q1278" s="5">
        <v>5.460264900662252</v>
      </c>
      <c r="R1278" s="5">
        <v>8.666666666666666</v>
      </c>
      <c r="S1278" s="5">
        <v>38.8</v>
      </c>
      <c r="T1278" s="5">
        <v>15.301986754966883</v>
      </c>
      <c r="U1278" s="5">
        <v>16.707777777777782</v>
      </c>
      <c r="V1278" s="5">
        <v>14.09</v>
      </c>
      <c r="W1278" s="5">
        <v>259.8079470198675</v>
      </c>
      <c r="X1278" s="5">
        <v>361.94444444444446</v>
      </c>
      <c r="Y1278" s="5">
        <v>775.7</v>
      </c>
      <c r="Z1278" s="5">
        <v>3.0</v>
      </c>
      <c r="AA1278" s="5">
        <v>1.0</v>
      </c>
      <c r="AB1278" s="5">
        <v>0.0</v>
      </c>
      <c r="AC1278" s="5">
        <v>0.0</v>
      </c>
      <c r="AD1278" s="5">
        <v>0.0</v>
      </c>
      <c r="AE1278" s="5">
        <v>0.0</v>
      </c>
      <c r="AF1278" s="5">
        <v>0.0</v>
      </c>
      <c r="AG1278" s="5">
        <v>1.0</v>
      </c>
      <c r="AH1278" s="5">
        <v>68241.69000933708</v>
      </c>
      <c r="AI1278" s="5">
        <v>5140.0</v>
      </c>
      <c r="AJ1278" s="5">
        <f t="shared" ref="AJ1278:AJ1308" si="39">AK1278*0.978</f>
        <v>26641306.8</v>
      </c>
      <c r="AK1278" s="6">
        <v>2.72406E7</v>
      </c>
    </row>
    <row r="1279" ht="16.5" customHeight="1">
      <c r="A1279" s="7">
        <v>45109.0</v>
      </c>
      <c r="B1279" s="8">
        <v>13.203973509933776</v>
      </c>
      <c r="C1279" s="8">
        <v>17.813333333333333</v>
      </c>
      <c r="D1279" s="8">
        <v>23.99</v>
      </c>
      <c r="E1279" s="8">
        <v>19.458940397350986</v>
      </c>
      <c r="F1279" s="8">
        <v>23.90777777777777</v>
      </c>
      <c r="G1279" s="8">
        <v>28.3</v>
      </c>
      <c r="H1279" s="8">
        <v>7.094039735099339</v>
      </c>
      <c r="I1279" s="8">
        <v>11.79555555555556</v>
      </c>
      <c r="J1279" s="8">
        <v>20.03</v>
      </c>
      <c r="K1279" s="8">
        <v>12.364900662251651</v>
      </c>
      <c r="L1279" s="8">
        <v>12.112222222222222</v>
      </c>
      <c r="M1279" s="8">
        <v>8.27</v>
      </c>
      <c r="N1279" s="8">
        <v>60.9364238410596</v>
      </c>
      <c r="O1279" s="8">
        <v>67.59</v>
      </c>
      <c r="P1279" s="8">
        <v>84.2</v>
      </c>
      <c r="Q1279" s="8">
        <v>5.460264900662252</v>
      </c>
      <c r="R1279" s="8">
        <v>8.666666666666666</v>
      </c>
      <c r="S1279" s="8">
        <v>33.4</v>
      </c>
      <c r="T1279" s="8">
        <v>15.373509933774828</v>
      </c>
      <c r="U1279" s="8">
        <v>16.73444444444445</v>
      </c>
      <c r="V1279" s="8">
        <v>15.920000000000002</v>
      </c>
      <c r="W1279" s="8">
        <v>264.27152317880797</v>
      </c>
      <c r="X1279" s="8">
        <v>369.43333333333334</v>
      </c>
      <c r="Y1279" s="8">
        <v>700.1</v>
      </c>
      <c r="Z1279" s="8">
        <v>0.0</v>
      </c>
      <c r="AA1279" s="8"/>
      <c r="AB1279" s="8"/>
      <c r="AC1279" s="8"/>
      <c r="AD1279" s="8"/>
      <c r="AE1279" s="8"/>
      <c r="AF1279" s="8"/>
      <c r="AG1279" s="8"/>
      <c r="AH1279" s="8">
        <v>0.0</v>
      </c>
      <c r="AI1279" s="8">
        <v>0.0</v>
      </c>
      <c r="AJ1279" s="8">
        <f t="shared" si="39"/>
        <v>0</v>
      </c>
      <c r="AK1279" s="9">
        <v>0.0</v>
      </c>
    </row>
    <row r="1280" ht="16.5" customHeight="1">
      <c r="A1280" s="4">
        <v>45110.0</v>
      </c>
      <c r="B1280" s="5">
        <v>13.358278145695365</v>
      </c>
      <c r="C1280" s="5">
        <v>17.96222222222222</v>
      </c>
      <c r="D1280" s="5">
        <v>24.439999999999998</v>
      </c>
      <c r="E1280" s="5">
        <v>19.63046357615893</v>
      </c>
      <c r="F1280" s="5">
        <v>24.026666666666664</v>
      </c>
      <c r="G1280" s="5">
        <v>28.919999999999998</v>
      </c>
      <c r="H1280" s="5">
        <v>7.256291390728479</v>
      </c>
      <c r="I1280" s="5">
        <v>11.98444444444445</v>
      </c>
      <c r="J1280" s="5">
        <v>20.4</v>
      </c>
      <c r="K1280" s="5">
        <v>12.37417218543046</v>
      </c>
      <c r="L1280" s="5">
        <v>12.042222222222222</v>
      </c>
      <c r="M1280" s="5">
        <v>8.520000000000001</v>
      </c>
      <c r="N1280" s="5">
        <v>61.13377483443708</v>
      </c>
      <c r="O1280" s="5">
        <v>68.01555555555557</v>
      </c>
      <c r="P1280" s="5">
        <v>84.33</v>
      </c>
      <c r="Q1280" s="5">
        <v>5.460264900662252</v>
      </c>
      <c r="R1280" s="5">
        <v>8.666666666666666</v>
      </c>
      <c r="S1280" s="5">
        <v>33.35</v>
      </c>
      <c r="T1280" s="5">
        <v>15.431788079470191</v>
      </c>
      <c r="U1280" s="5">
        <v>16.733333333333334</v>
      </c>
      <c r="V1280" s="5">
        <v>16.18</v>
      </c>
      <c r="W1280" s="5">
        <v>264.27152317880797</v>
      </c>
      <c r="X1280" s="5">
        <v>369.4222222222222</v>
      </c>
      <c r="Y1280" s="5">
        <v>602.5</v>
      </c>
      <c r="Z1280" s="5">
        <v>1.53</v>
      </c>
      <c r="AA1280" s="5">
        <v>4.0</v>
      </c>
      <c r="AB1280" s="5">
        <v>4.0</v>
      </c>
      <c r="AC1280" s="5">
        <v>3.0</v>
      </c>
      <c r="AD1280" s="5">
        <v>10.0</v>
      </c>
      <c r="AE1280" s="5">
        <v>2.0</v>
      </c>
      <c r="AF1280" s="5">
        <v>0.0</v>
      </c>
      <c r="AG1280" s="5">
        <v>19.0</v>
      </c>
      <c r="AH1280" s="5">
        <v>97065.87500282127</v>
      </c>
      <c r="AI1280" s="5">
        <v>30512.0</v>
      </c>
      <c r="AJ1280" s="5">
        <f t="shared" si="39"/>
        <v>143998372.8</v>
      </c>
      <c r="AK1280" s="6">
        <v>1.472376E8</v>
      </c>
    </row>
    <row r="1281" ht="16.5" customHeight="1">
      <c r="A1281" s="7">
        <v>45111.0</v>
      </c>
      <c r="B1281" s="8">
        <v>13.54569536423841</v>
      </c>
      <c r="C1281" s="8">
        <v>18.11333333333333</v>
      </c>
      <c r="D1281" s="8">
        <v>24.749999999999996</v>
      </c>
      <c r="E1281" s="8">
        <v>19.821854304635757</v>
      </c>
      <c r="F1281" s="8">
        <v>24.174444444444443</v>
      </c>
      <c r="G1281" s="8">
        <v>29.150000000000006</v>
      </c>
      <c r="H1281" s="8">
        <v>7.437086092715234</v>
      </c>
      <c r="I1281" s="8">
        <v>12.15666666666667</v>
      </c>
      <c r="J1281" s="8">
        <v>20.85</v>
      </c>
      <c r="K1281" s="8">
        <v>12.384768211920527</v>
      </c>
      <c r="L1281" s="8">
        <v>12.017777777777777</v>
      </c>
      <c r="M1281" s="8">
        <v>8.3</v>
      </c>
      <c r="N1281" s="8">
        <v>61.31324503311258</v>
      </c>
      <c r="O1281" s="8">
        <v>68.2488888888889</v>
      </c>
      <c r="P1281" s="8">
        <v>84.22</v>
      </c>
      <c r="Q1281" s="8">
        <v>5.460264900662252</v>
      </c>
      <c r="R1281" s="8">
        <v>8.61111111111111</v>
      </c>
      <c r="S1281" s="8">
        <v>33.35</v>
      </c>
      <c r="T1281" s="8">
        <v>15.51920529801324</v>
      </c>
      <c r="U1281" s="8">
        <v>16.842222222222226</v>
      </c>
      <c r="V1281" s="8">
        <v>15.969999999999999</v>
      </c>
      <c r="W1281" s="8">
        <v>264.27152317880797</v>
      </c>
      <c r="X1281" s="8">
        <v>366.85555555555555</v>
      </c>
      <c r="Y1281" s="8">
        <v>552.0</v>
      </c>
      <c r="Z1281" s="8">
        <v>1.73</v>
      </c>
      <c r="AA1281" s="8">
        <v>9.0</v>
      </c>
      <c r="AB1281" s="8">
        <v>5.0</v>
      </c>
      <c r="AC1281" s="8">
        <v>3.0</v>
      </c>
      <c r="AD1281" s="8">
        <v>10.0</v>
      </c>
      <c r="AE1281" s="8">
        <v>0.0</v>
      </c>
      <c r="AF1281" s="8">
        <v>0.0</v>
      </c>
      <c r="AG1281" s="8">
        <v>22.0</v>
      </c>
      <c r="AH1281" s="8">
        <v>81458.05164179142</v>
      </c>
      <c r="AI1281" s="8">
        <v>32340.0</v>
      </c>
      <c r="AJ1281" s="8">
        <f t="shared" si="39"/>
        <v>151994794.2</v>
      </c>
      <c r="AK1281" s="9">
        <v>1.554139E8</v>
      </c>
    </row>
    <row r="1282" ht="16.5" customHeight="1">
      <c r="A1282" s="4">
        <v>45112.0</v>
      </c>
      <c r="B1282" s="5">
        <v>13.708609271523178</v>
      </c>
      <c r="C1282" s="5">
        <v>18.237777777777772</v>
      </c>
      <c r="D1282" s="5">
        <v>24.68</v>
      </c>
      <c r="E1282" s="5">
        <v>19.96887417218542</v>
      </c>
      <c r="F1282" s="5">
        <v>24.316666666666663</v>
      </c>
      <c r="G1282" s="5">
        <v>28.810000000000002</v>
      </c>
      <c r="H1282" s="5">
        <v>7.613245033112586</v>
      </c>
      <c r="I1282" s="5">
        <v>12.274444444444448</v>
      </c>
      <c r="J1282" s="5">
        <v>21.15</v>
      </c>
      <c r="K1282" s="5">
        <v>12.355629139072844</v>
      </c>
      <c r="L1282" s="5">
        <v>12.04222222222222</v>
      </c>
      <c r="M1282" s="5">
        <v>7.659999999999999</v>
      </c>
      <c r="N1282" s="5">
        <v>61.63046357615893</v>
      </c>
      <c r="O1282" s="5">
        <v>68.17777777777779</v>
      </c>
      <c r="P1282" s="5">
        <v>85.77000000000001</v>
      </c>
      <c r="Q1282" s="5">
        <v>5.708609271523179</v>
      </c>
      <c r="R1282" s="5">
        <v>8.216666666666667</v>
      </c>
      <c r="S1282" s="5">
        <v>37.1</v>
      </c>
      <c r="T1282" s="5">
        <v>15.4887417218543</v>
      </c>
      <c r="U1282" s="5">
        <v>16.895555555555557</v>
      </c>
      <c r="V1282" s="5">
        <v>13.89</v>
      </c>
      <c r="W1282" s="5">
        <v>267.94701986754967</v>
      </c>
      <c r="X1282" s="5">
        <v>357.1333333333333</v>
      </c>
      <c r="Y1282" s="5">
        <v>607.5</v>
      </c>
      <c r="Z1282" s="5">
        <v>1.14</v>
      </c>
      <c r="AA1282" s="5">
        <v>0.0</v>
      </c>
      <c r="AB1282" s="5">
        <v>2.0</v>
      </c>
      <c r="AC1282" s="5">
        <v>2.0</v>
      </c>
      <c r="AD1282" s="5">
        <v>8.0</v>
      </c>
      <c r="AE1282" s="5">
        <v>0.0</v>
      </c>
      <c r="AF1282" s="5">
        <v>0.0</v>
      </c>
      <c r="AG1282" s="5">
        <v>12.0</v>
      </c>
      <c r="AH1282" s="5">
        <v>94474.82310592986</v>
      </c>
      <c r="AI1282" s="5">
        <v>15000.0</v>
      </c>
      <c r="AJ1282" s="5">
        <f t="shared" si="39"/>
        <v>82949167.8</v>
      </c>
      <c r="AK1282" s="6">
        <v>8.48151E7</v>
      </c>
    </row>
    <row r="1283" ht="16.5" customHeight="1">
      <c r="A1283" s="7">
        <v>45113.0</v>
      </c>
      <c r="B1283" s="8">
        <v>13.876821192052983</v>
      </c>
      <c r="C1283" s="8">
        <v>18.39666666666666</v>
      </c>
      <c r="D1283" s="8">
        <v>24.669999999999998</v>
      </c>
      <c r="E1283" s="8">
        <v>20.13046357615893</v>
      </c>
      <c r="F1283" s="8">
        <v>24.487777777777772</v>
      </c>
      <c r="G1283" s="8">
        <v>28.529999999999994</v>
      </c>
      <c r="H1283" s="8">
        <v>7.774172185430466</v>
      </c>
      <c r="I1283" s="8">
        <v>12.40555555555556</v>
      </c>
      <c r="J1283" s="8">
        <v>21.33</v>
      </c>
      <c r="K1283" s="8">
        <v>12.356291390728474</v>
      </c>
      <c r="L1283" s="8">
        <v>12.08222222222222</v>
      </c>
      <c r="M1283" s="8">
        <v>7.2</v>
      </c>
      <c r="N1283" s="8">
        <v>61.86556291390729</v>
      </c>
      <c r="O1283" s="8">
        <v>68.15777777777778</v>
      </c>
      <c r="P1283" s="8">
        <v>86.35</v>
      </c>
      <c r="Q1283" s="8">
        <v>6.006622516556291</v>
      </c>
      <c r="R1283" s="8">
        <v>8.694444444444445</v>
      </c>
      <c r="S1283" s="8">
        <v>41.6</v>
      </c>
      <c r="T1283" s="8">
        <v>15.543708609271517</v>
      </c>
      <c r="U1283" s="8">
        <v>17.047777777777778</v>
      </c>
      <c r="V1283" s="8">
        <v>13.8</v>
      </c>
      <c r="W1283" s="8">
        <v>271.64900662251654</v>
      </c>
      <c r="X1283" s="8">
        <v>356.9</v>
      </c>
      <c r="Y1283" s="8">
        <v>663.4</v>
      </c>
      <c r="Z1283" s="8">
        <v>1.8</v>
      </c>
      <c r="AA1283" s="8">
        <v>7.0</v>
      </c>
      <c r="AB1283" s="8">
        <v>4.0</v>
      </c>
      <c r="AC1283" s="8">
        <v>4.0</v>
      </c>
      <c r="AD1283" s="8">
        <v>11.0</v>
      </c>
      <c r="AE1283" s="8">
        <v>0.0</v>
      </c>
      <c r="AF1283" s="8">
        <v>0.0</v>
      </c>
      <c r="AG1283" s="8">
        <v>17.0</v>
      </c>
      <c r="AH1283" s="8">
        <v>81477.98111352234</v>
      </c>
      <c r="AI1283" s="8">
        <v>31482.0</v>
      </c>
      <c r="AJ1283" s="8">
        <f t="shared" si="39"/>
        <v>146281807.2</v>
      </c>
      <c r="AK1283" s="9">
        <v>1.495724E8</v>
      </c>
    </row>
    <row r="1284" ht="16.5" customHeight="1">
      <c r="A1284" s="4">
        <v>45114.0</v>
      </c>
      <c r="B1284" s="5">
        <v>14.045695364238414</v>
      </c>
      <c r="C1284" s="5">
        <v>18.562222222222218</v>
      </c>
      <c r="D1284" s="5">
        <v>25.030000000000005</v>
      </c>
      <c r="E1284" s="5">
        <v>20.30860927152317</v>
      </c>
      <c r="F1284" s="5">
        <v>24.681111111111107</v>
      </c>
      <c r="G1284" s="5">
        <v>29.46999999999999</v>
      </c>
      <c r="H1284" s="5">
        <v>7.947682119205302</v>
      </c>
      <c r="I1284" s="5">
        <v>12.56333333333334</v>
      </c>
      <c r="J1284" s="5">
        <v>21.279999999999998</v>
      </c>
      <c r="K1284" s="5">
        <v>12.36092715231788</v>
      </c>
      <c r="L1284" s="5">
        <v>12.117777777777777</v>
      </c>
      <c r="M1284" s="5">
        <v>8.190000000000001</v>
      </c>
      <c r="N1284" s="5">
        <v>62.03377483443709</v>
      </c>
      <c r="O1284" s="5">
        <v>68.45666666666669</v>
      </c>
      <c r="P1284" s="5">
        <v>84.41000000000001</v>
      </c>
      <c r="Q1284" s="5">
        <v>6.006622516556291</v>
      </c>
      <c r="R1284" s="5">
        <v>8.677777777777777</v>
      </c>
      <c r="S1284" s="5">
        <v>33.55</v>
      </c>
      <c r="T1284" s="5">
        <v>15.616556291390722</v>
      </c>
      <c r="U1284" s="5">
        <v>17.095555555555556</v>
      </c>
      <c r="V1284" s="5">
        <v>15.919999999999998</v>
      </c>
      <c r="W1284" s="5">
        <v>271.64900662251654</v>
      </c>
      <c r="X1284" s="5">
        <v>352.27777777777777</v>
      </c>
      <c r="Y1284" s="5">
        <v>533.2</v>
      </c>
      <c r="Z1284" s="5">
        <v>1.46</v>
      </c>
      <c r="AA1284" s="5">
        <v>5.0</v>
      </c>
      <c r="AB1284" s="5">
        <v>5.0</v>
      </c>
      <c r="AC1284" s="5">
        <v>4.0</v>
      </c>
      <c r="AD1284" s="5">
        <v>15.0</v>
      </c>
      <c r="AE1284" s="5">
        <v>0.0</v>
      </c>
      <c r="AF1284" s="5">
        <v>0.0</v>
      </c>
      <c r="AG1284" s="5">
        <v>15.0</v>
      </c>
      <c r="AH1284" s="5">
        <v>76971.27456252373</v>
      </c>
      <c r="AI1284" s="5">
        <v>29540.0</v>
      </c>
      <c r="AJ1284" s="5">
        <f t="shared" si="39"/>
        <v>139587006</v>
      </c>
      <c r="AK1284" s="6">
        <v>1.42727E8</v>
      </c>
    </row>
    <row r="1285" ht="16.5" customHeight="1">
      <c r="A1285" s="7">
        <v>45115.0</v>
      </c>
      <c r="B1285" s="8">
        <v>14.17748344370861</v>
      </c>
      <c r="C1285" s="8">
        <v>18.705555555555552</v>
      </c>
      <c r="D1285" s="8">
        <v>24.640000000000004</v>
      </c>
      <c r="E1285" s="8">
        <v>20.413907284768204</v>
      </c>
      <c r="F1285" s="8">
        <v>24.80333333333333</v>
      </c>
      <c r="G1285" s="8">
        <v>29.080000000000002</v>
      </c>
      <c r="H1285" s="8">
        <v>8.114569536423843</v>
      </c>
      <c r="I1285" s="8">
        <v>12.742222222222226</v>
      </c>
      <c r="J1285" s="8">
        <v>20.929999999999996</v>
      </c>
      <c r="K1285" s="8">
        <v>12.299337748344367</v>
      </c>
      <c r="L1285" s="8">
        <v>12.061111111111108</v>
      </c>
      <c r="M1285" s="8">
        <v>8.15</v>
      </c>
      <c r="N1285" s="8">
        <v>62.245695364238415</v>
      </c>
      <c r="O1285" s="8">
        <v>69.01888888888891</v>
      </c>
      <c r="P1285" s="8">
        <v>85.33000000000001</v>
      </c>
      <c r="Q1285" s="8">
        <v>6.2218543046357615</v>
      </c>
      <c r="R1285" s="8">
        <v>9.03888888888889</v>
      </c>
      <c r="S1285" s="8">
        <v>34.1</v>
      </c>
      <c r="T1285" s="8">
        <v>15.575496688741717</v>
      </c>
      <c r="U1285" s="8">
        <v>16.90333333333333</v>
      </c>
      <c r="V1285" s="8">
        <v>14.280000000000001</v>
      </c>
      <c r="W1285" s="8">
        <v>276.18543046357615</v>
      </c>
      <c r="X1285" s="8">
        <v>359.8888888888889</v>
      </c>
      <c r="Y1285" s="8">
        <v>546.7</v>
      </c>
      <c r="Z1285" s="8">
        <v>0.5</v>
      </c>
      <c r="AA1285" s="8">
        <v>0.0</v>
      </c>
      <c r="AB1285" s="8">
        <v>1.0</v>
      </c>
      <c r="AC1285" s="8">
        <v>1.0</v>
      </c>
      <c r="AD1285" s="8">
        <v>3.0</v>
      </c>
      <c r="AE1285" s="8">
        <v>0.0</v>
      </c>
      <c r="AF1285" s="8">
        <v>0.0</v>
      </c>
      <c r="AG1285" s="8">
        <v>0.0</v>
      </c>
      <c r="AH1285" s="8">
        <v>51637.6404494382</v>
      </c>
      <c r="AI1285" s="8">
        <v>2490.0</v>
      </c>
      <c r="AJ1285" s="8">
        <f t="shared" si="39"/>
        <v>12480453.6</v>
      </c>
      <c r="AK1285" s="9">
        <v>1.27612E7</v>
      </c>
    </row>
    <row r="1286" ht="16.5" customHeight="1">
      <c r="A1286" s="4">
        <v>45116.0</v>
      </c>
      <c r="B1286" s="5">
        <v>14.313245033112587</v>
      </c>
      <c r="C1286" s="5">
        <v>18.84666666666666</v>
      </c>
      <c r="D1286" s="5">
        <v>24.550000000000004</v>
      </c>
      <c r="E1286" s="5">
        <v>20.528476821192044</v>
      </c>
      <c r="F1286" s="5">
        <v>24.91333333333333</v>
      </c>
      <c r="G1286" s="5">
        <v>29.059999999999995</v>
      </c>
      <c r="H1286" s="5">
        <v>8.264238410596029</v>
      </c>
      <c r="I1286" s="5">
        <v>12.938888888888892</v>
      </c>
      <c r="J1286" s="5">
        <v>20.849999999999994</v>
      </c>
      <c r="K1286" s="5">
        <v>12.264238410596024</v>
      </c>
      <c r="L1286" s="5">
        <v>11.97444444444444</v>
      </c>
      <c r="M1286" s="5">
        <v>8.209999999999999</v>
      </c>
      <c r="N1286" s="5">
        <v>62.55364238410596</v>
      </c>
      <c r="O1286" s="5">
        <v>69.58777777777779</v>
      </c>
      <c r="P1286" s="5">
        <v>86.25000000000001</v>
      </c>
      <c r="Q1286" s="5">
        <v>6.245033112582782</v>
      </c>
      <c r="R1286" s="5">
        <v>9.077777777777778</v>
      </c>
      <c r="S1286" s="5">
        <v>34.35</v>
      </c>
      <c r="T1286" s="5">
        <v>15.609271523178805</v>
      </c>
      <c r="U1286" s="5">
        <v>16.826666666666664</v>
      </c>
      <c r="V1286" s="5">
        <v>14.09</v>
      </c>
      <c r="W1286" s="5">
        <v>280.3576158940397</v>
      </c>
      <c r="X1286" s="5">
        <v>366.8888888888889</v>
      </c>
      <c r="Y1286" s="5">
        <v>559.3</v>
      </c>
      <c r="Z1286" s="5">
        <v>0.0</v>
      </c>
      <c r="AA1286" s="5"/>
      <c r="AB1286" s="5"/>
      <c r="AC1286" s="5"/>
      <c r="AD1286" s="5"/>
      <c r="AE1286" s="5"/>
      <c r="AF1286" s="5"/>
      <c r="AG1286" s="5"/>
      <c r="AH1286" s="5">
        <v>0.0</v>
      </c>
      <c r="AI1286" s="5">
        <v>0.0</v>
      </c>
      <c r="AJ1286" s="5">
        <f t="shared" si="39"/>
        <v>0</v>
      </c>
      <c r="AK1286" s="6">
        <v>0.0</v>
      </c>
    </row>
    <row r="1287" ht="16.5" customHeight="1">
      <c r="A1287" s="7">
        <v>45117.0</v>
      </c>
      <c r="B1287" s="8">
        <v>14.462913907284772</v>
      </c>
      <c r="C1287" s="8">
        <v>18.971111111111107</v>
      </c>
      <c r="D1287" s="8">
        <v>24.640000000000004</v>
      </c>
      <c r="E1287" s="8">
        <v>20.657615894039726</v>
      </c>
      <c r="F1287" s="8">
        <v>24.977777777777767</v>
      </c>
      <c r="G1287" s="8">
        <v>29.419999999999998</v>
      </c>
      <c r="H1287" s="8">
        <v>8.441721854304639</v>
      </c>
      <c r="I1287" s="8">
        <v>13.130000000000003</v>
      </c>
      <c r="J1287" s="8">
        <v>20.849999999999998</v>
      </c>
      <c r="K1287" s="8">
        <v>12.215894039735097</v>
      </c>
      <c r="L1287" s="8">
        <v>11.847777777777775</v>
      </c>
      <c r="M1287" s="8">
        <v>8.57</v>
      </c>
      <c r="N1287" s="8">
        <v>62.79602649006622</v>
      </c>
      <c r="O1287" s="8">
        <v>70.20333333333336</v>
      </c>
      <c r="P1287" s="8">
        <v>85.77000000000001</v>
      </c>
      <c r="Q1287" s="8">
        <v>6.317880794701987</v>
      </c>
      <c r="R1287" s="8">
        <v>9.2</v>
      </c>
      <c r="S1287" s="8">
        <v>22.65</v>
      </c>
      <c r="T1287" s="8">
        <v>15.569536423841056</v>
      </c>
      <c r="U1287" s="8">
        <v>16.684444444444445</v>
      </c>
      <c r="V1287" s="8">
        <v>14.580000000000002</v>
      </c>
      <c r="W1287" s="8">
        <v>285.52317880794703</v>
      </c>
      <c r="X1287" s="8">
        <v>375.55555555555554</v>
      </c>
      <c r="Y1287" s="8">
        <v>529.0</v>
      </c>
      <c r="Z1287" s="8">
        <v>1.33</v>
      </c>
      <c r="AA1287" s="8">
        <v>5.0</v>
      </c>
      <c r="AB1287" s="8">
        <v>7.0</v>
      </c>
      <c r="AC1287" s="8">
        <v>7.0</v>
      </c>
      <c r="AD1287" s="8">
        <v>22.0</v>
      </c>
      <c r="AE1287" s="8">
        <v>14.0</v>
      </c>
      <c r="AF1287" s="8">
        <v>2.0</v>
      </c>
      <c r="AG1287" s="8">
        <v>11.0</v>
      </c>
      <c r="AH1287" s="8">
        <v>67726.18611843632</v>
      </c>
      <c r="AI1287" s="8">
        <v>30140.0</v>
      </c>
      <c r="AJ1287" s="8">
        <f t="shared" si="39"/>
        <v>99553651.8</v>
      </c>
      <c r="AK1287" s="9">
        <v>1.017931E8</v>
      </c>
    </row>
    <row r="1288" ht="16.5" customHeight="1">
      <c r="A1288" s="4">
        <v>45118.0</v>
      </c>
      <c r="B1288" s="5">
        <v>14.60927152317881</v>
      </c>
      <c r="C1288" s="5">
        <v>19.09444444444444</v>
      </c>
      <c r="D1288" s="5">
        <v>24.720000000000002</v>
      </c>
      <c r="E1288" s="5">
        <v>20.79933774834436</v>
      </c>
      <c r="F1288" s="5">
        <v>25.109999999999992</v>
      </c>
      <c r="G1288" s="5">
        <v>30.02</v>
      </c>
      <c r="H1288" s="5">
        <v>8.60927152317881</v>
      </c>
      <c r="I1288" s="5">
        <v>13.28666666666667</v>
      </c>
      <c r="J1288" s="5">
        <v>20.66</v>
      </c>
      <c r="K1288" s="5">
        <v>12.19006622516556</v>
      </c>
      <c r="L1288" s="5">
        <v>11.82333333333333</v>
      </c>
      <c r="M1288" s="5">
        <v>9.360000000000001</v>
      </c>
      <c r="N1288" s="5">
        <v>63.00662251655629</v>
      </c>
      <c r="O1288" s="5">
        <v>70.45666666666668</v>
      </c>
      <c r="P1288" s="5">
        <v>84.82000000000001</v>
      </c>
      <c r="Q1288" s="5">
        <v>6.516556291390729</v>
      </c>
      <c r="R1288" s="5">
        <v>9.494444444444444</v>
      </c>
      <c r="S1288" s="5">
        <v>15.95</v>
      </c>
      <c r="T1288" s="5">
        <v>15.580794701986754</v>
      </c>
      <c r="U1288" s="5">
        <v>16.76888888888889</v>
      </c>
      <c r="V1288" s="5">
        <v>15.39</v>
      </c>
      <c r="W1288" s="5">
        <v>289.6158940397351</v>
      </c>
      <c r="X1288" s="5">
        <v>379.35555555555555</v>
      </c>
      <c r="Y1288" s="5">
        <v>458.2</v>
      </c>
      <c r="Z1288" s="5">
        <v>1.58</v>
      </c>
      <c r="AA1288" s="5">
        <v>9.0</v>
      </c>
      <c r="AB1288" s="5">
        <v>8.0</v>
      </c>
      <c r="AC1288" s="5">
        <v>7.0</v>
      </c>
      <c r="AD1288" s="5">
        <v>24.0</v>
      </c>
      <c r="AE1288" s="5">
        <v>13.0</v>
      </c>
      <c r="AF1288" s="5">
        <v>0.0</v>
      </c>
      <c r="AG1288" s="5">
        <v>18.0</v>
      </c>
      <c r="AH1288" s="5">
        <v>82453.22092877328</v>
      </c>
      <c r="AI1288" s="5">
        <v>44498.0</v>
      </c>
      <c r="AJ1288" s="5">
        <f t="shared" si="39"/>
        <v>190380316.2</v>
      </c>
      <c r="AK1288" s="6">
        <v>1.946629E8</v>
      </c>
    </row>
    <row r="1289" ht="16.5" customHeight="1">
      <c r="A1289" s="7">
        <v>45119.0</v>
      </c>
      <c r="B1289" s="8">
        <v>14.743708609271527</v>
      </c>
      <c r="C1289" s="8">
        <v>19.227777777777774</v>
      </c>
      <c r="D1289" s="8">
        <v>24.51</v>
      </c>
      <c r="E1289" s="8">
        <v>20.921854304635755</v>
      </c>
      <c r="F1289" s="8">
        <v>25.203333333333326</v>
      </c>
      <c r="G1289" s="8">
        <v>29.409999999999997</v>
      </c>
      <c r="H1289" s="8">
        <v>8.74900662251656</v>
      </c>
      <c r="I1289" s="8">
        <v>13.463333333333338</v>
      </c>
      <c r="J1289" s="8">
        <v>20.66</v>
      </c>
      <c r="K1289" s="8">
        <v>12.172847682119201</v>
      </c>
      <c r="L1289" s="8">
        <v>11.739999999999997</v>
      </c>
      <c r="M1289" s="8">
        <v>8.75</v>
      </c>
      <c r="N1289" s="8">
        <v>63.058940397351</v>
      </c>
      <c r="O1289" s="8">
        <v>71.24111111111112</v>
      </c>
      <c r="P1289" s="8">
        <v>85.5</v>
      </c>
      <c r="Q1289" s="8">
        <v>6.562913907284768</v>
      </c>
      <c r="R1289" s="8">
        <v>9.683333333333334</v>
      </c>
      <c r="S1289" s="8">
        <v>17.65</v>
      </c>
      <c r="T1289" s="8">
        <v>15.570198675496687</v>
      </c>
      <c r="U1289" s="8">
        <v>16.57777777777778</v>
      </c>
      <c r="V1289" s="8">
        <v>13.520000000000001</v>
      </c>
      <c r="W1289" s="8">
        <v>285.6225165562914</v>
      </c>
      <c r="X1289" s="8">
        <v>388.5444444444444</v>
      </c>
      <c r="Y1289" s="8">
        <v>473.5</v>
      </c>
      <c r="Z1289" s="8">
        <v>1.04</v>
      </c>
      <c r="AA1289" s="8">
        <v>5.0</v>
      </c>
      <c r="AB1289" s="8">
        <v>8.0</v>
      </c>
      <c r="AC1289" s="8">
        <v>7.0</v>
      </c>
      <c r="AD1289" s="8">
        <v>25.0</v>
      </c>
      <c r="AE1289" s="8">
        <v>13.0</v>
      </c>
      <c r="AF1289" s="8">
        <v>0.0</v>
      </c>
      <c r="AG1289" s="8">
        <v>19.0</v>
      </c>
      <c r="AH1289" s="8">
        <v>74933.5312767649</v>
      </c>
      <c r="AI1289" s="8">
        <v>37840.0</v>
      </c>
      <c r="AJ1289" s="8">
        <f t="shared" si="39"/>
        <v>120485590.2</v>
      </c>
      <c r="AK1289" s="9">
        <v>1.231959E8</v>
      </c>
    </row>
    <row r="1290" ht="16.5" customHeight="1">
      <c r="A1290" s="4">
        <v>45120.0</v>
      </c>
      <c r="B1290" s="5">
        <v>14.901324503311264</v>
      </c>
      <c r="C1290" s="5">
        <v>19.374444444444443</v>
      </c>
      <c r="D1290" s="5">
        <v>24.36</v>
      </c>
      <c r="E1290" s="5">
        <v>21.069536423841047</v>
      </c>
      <c r="F1290" s="5">
        <v>25.295555555555545</v>
      </c>
      <c r="G1290" s="5">
        <v>29.110000000000003</v>
      </c>
      <c r="H1290" s="5">
        <v>8.91721854304636</v>
      </c>
      <c r="I1290" s="5">
        <v>13.690000000000005</v>
      </c>
      <c r="J1290" s="5">
        <v>20.66</v>
      </c>
      <c r="K1290" s="5">
        <v>12.152317880794698</v>
      </c>
      <c r="L1290" s="5">
        <v>11.60555555555555</v>
      </c>
      <c r="M1290" s="5">
        <v>8.45</v>
      </c>
      <c r="N1290" s="5">
        <v>63.101986754966894</v>
      </c>
      <c r="O1290" s="5">
        <v>71.83444444444444</v>
      </c>
      <c r="P1290" s="5">
        <v>86.28</v>
      </c>
      <c r="Q1290" s="5">
        <v>6.566225165562914</v>
      </c>
      <c r="R1290" s="5">
        <v>9.688888888888888</v>
      </c>
      <c r="S1290" s="5">
        <v>17.7</v>
      </c>
      <c r="T1290" s="5">
        <v>15.57814569536424</v>
      </c>
      <c r="U1290" s="5">
        <v>16.51222222222222</v>
      </c>
      <c r="V1290" s="5">
        <v>12.66</v>
      </c>
      <c r="W1290" s="5">
        <v>290.63576158940396</v>
      </c>
      <c r="X1290" s="5">
        <v>400.43333333333334</v>
      </c>
      <c r="Y1290" s="5">
        <v>580.5</v>
      </c>
      <c r="Z1290" s="5">
        <v>0.86</v>
      </c>
      <c r="AA1290" s="5">
        <v>4.0</v>
      </c>
      <c r="AB1290" s="5">
        <v>6.0</v>
      </c>
      <c r="AC1290" s="5">
        <v>6.0</v>
      </c>
      <c r="AD1290" s="5">
        <v>26.0</v>
      </c>
      <c r="AE1290" s="5">
        <v>14.0</v>
      </c>
      <c r="AF1290" s="5">
        <v>0.0</v>
      </c>
      <c r="AG1290" s="5">
        <v>14.0</v>
      </c>
      <c r="AH1290" s="5">
        <v>80830.37315537412</v>
      </c>
      <c r="AI1290" s="5">
        <v>56400.0</v>
      </c>
      <c r="AJ1290" s="5">
        <f t="shared" si="39"/>
        <v>185501758.8</v>
      </c>
      <c r="AK1290" s="6">
        <v>1.896746E8</v>
      </c>
    </row>
    <row r="1291" ht="16.5" customHeight="1">
      <c r="A1291" s="7">
        <v>45121.0</v>
      </c>
      <c r="B1291" s="8">
        <v>15.049006622516563</v>
      </c>
      <c r="C1291" s="8">
        <v>19.47333333333333</v>
      </c>
      <c r="D1291" s="8">
        <v>24.130000000000003</v>
      </c>
      <c r="E1291" s="8">
        <v>21.17814569536423</v>
      </c>
      <c r="F1291" s="8">
        <v>25.31777777777777</v>
      </c>
      <c r="G1291" s="8">
        <v>28.309999999999995</v>
      </c>
      <c r="H1291" s="8">
        <v>9.092715231788082</v>
      </c>
      <c r="I1291" s="8">
        <v>13.858888888888892</v>
      </c>
      <c r="J1291" s="8">
        <v>20.82</v>
      </c>
      <c r="K1291" s="8">
        <v>12.085430463576156</v>
      </c>
      <c r="L1291" s="8">
        <v>11.458888888888882</v>
      </c>
      <c r="M1291" s="8">
        <v>7.489999999999999</v>
      </c>
      <c r="N1291" s="8">
        <v>63.261589403973524</v>
      </c>
      <c r="O1291" s="8">
        <v>72.44888888888889</v>
      </c>
      <c r="P1291" s="8">
        <v>88.52</v>
      </c>
      <c r="Q1291" s="8">
        <v>6.80794701986755</v>
      </c>
      <c r="R1291" s="8">
        <v>10.094444444444445</v>
      </c>
      <c r="S1291" s="8">
        <v>21.35</v>
      </c>
      <c r="T1291" s="8">
        <v>15.541721854304637</v>
      </c>
      <c r="U1291" s="8">
        <v>16.325555555555557</v>
      </c>
      <c r="V1291" s="8">
        <v>10.500000000000002</v>
      </c>
      <c r="W1291" s="8">
        <v>299.841059602649</v>
      </c>
      <c r="X1291" s="8">
        <v>416.31111111111113</v>
      </c>
      <c r="Y1291" s="8">
        <v>723.4</v>
      </c>
      <c r="Z1291" s="8">
        <v>2.07</v>
      </c>
      <c r="AA1291" s="8">
        <v>17.0</v>
      </c>
      <c r="AB1291" s="8">
        <v>8.0</v>
      </c>
      <c r="AC1291" s="8">
        <v>5.0</v>
      </c>
      <c r="AD1291" s="8">
        <v>19.0</v>
      </c>
      <c r="AE1291" s="8">
        <v>26.0</v>
      </c>
      <c r="AF1291" s="8">
        <v>1.0</v>
      </c>
      <c r="AG1291" s="8">
        <v>8.0</v>
      </c>
      <c r="AH1291" s="8">
        <v>59004.82496120146</v>
      </c>
      <c r="AI1291" s="8">
        <v>27890.0</v>
      </c>
      <c r="AJ1291" s="8">
        <f t="shared" si="39"/>
        <v>91198206.6</v>
      </c>
      <c r="AK1291" s="9">
        <v>9.32497E7</v>
      </c>
    </row>
    <row r="1292" ht="16.5" customHeight="1">
      <c r="A1292" s="4">
        <v>45122.0</v>
      </c>
      <c r="B1292" s="5">
        <v>15.181456953642387</v>
      </c>
      <c r="C1292" s="5">
        <v>19.61222222222222</v>
      </c>
      <c r="D1292" s="5">
        <v>24.2</v>
      </c>
      <c r="E1292" s="5">
        <v>21.30132450331125</v>
      </c>
      <c r="F1292" s="5">
        <v>25.413333333333327</v>
      </c>
      <c r="G1292" s="5">
        <v>28.139999999999997</v>
      </c>
      <c r="H1292" s="5">
        <v>9.236423841059606</v>
      </c>
      <c r="I1292" s="5">
        <v>14.050000000000002</v>
      </c>
      <c r="J1292" s="5">
        <v>21.04</v>
      </c>
      <c r="K1292" s="5">
        <v>12.064900662251652</v>
      </c>
      <c r="L1292" s="5">
        <v>11.363333333333328</v>
      </c>
      <c r="M1292" s="5">
        <v>7.1</v>
      </c>
      <c r="N1292" s="5">
        <v>63.41324503311258</v>
      </c>
      <c r="O1292" s="5">
        <v>72.73222222222223</v>
      </c>
      <c r="P1292" s="5">
        <v>89.11</v>
      </c>
      <c r="Q1292" s="5">
        <v>7.622516556291391</v>
      </c>
      <c r="R1292" s="5">
        <v>11.422222222222222</v>
      </c>
      <c r="S1292" s="5">
        <v>29.9</v>
      </c>
      <c r="T1292" s="5">
        <v>15.5317880794702</v>
      </c>
      <c r="U1292" s="5">
        <v>16.29</v>
      </c>
      <c r="V1292" s="5">
        <v>10.120000000000001</v>
      </c>
      <c r="W1292" s="5">
        <v>309.17218543046357</v>
      </c>
      <c r="X1292" s="5">
        <v>424.55555555555554</v>
      </c>
      <c r="Y1292" s="5">
        <v>808.8</v>
      </c>
      <c r="Z1292" s="5">
        <v>2.2</v>
      </c>
      <c r="AA1292" s="5">
        <v>16.0</v>
      </c>
      <c r="AB1292" s="5">
        <v>10.0</v>
      </c>
      <c r="AC1292" s="5">
        <v>5.0</v>
      </c>
      <c r="AD1292" s="5">
        <v>14.0</v>
      </c>
      <c r="AE1292" s="5">
        <v>24.0</v>
      </c>
      <c r="AF1292" s="5">
        <v>1.0</v>
      </c>
      <c r="AG1292" s="5">
        <v>10.0</v>
      </c>
      <c r="AH1292" s="5">
        <v>52428.71728731918</v>
      </c>
      <c r="AI1292" s="5">
        <v>33535.0</v>
      </c>
      <c r="AJ1292" s="5">
        <f t="shared" si="39"/>
        <v>88501567.2</v>
      </c>
      <c r="AK1292" s="6">
        <v>9.04924E7</v>
      </c>
    </row>
    <row r="1293" ht="16.5" customHeight="1">
      <c r="A1293" s="7">
        <v>45123.0</v>
      </c>
      <c r="B1293" s="8">
        <v>15.316556291390732</v>
      </c>
      <c r="C1293" s="8">
        <v>19.76111111111111</v>
      </c>
      <c r="D1293" s="8">
        <v>24.02</v>
      </c>
      <c r="E1293" s="8">
        <v>21.41324503311257</v>
      </c>
      <c r="F1293" s="8">
        <v>25.503333333333327</v>
      </c>
      <c r="G1293" s="8">
        <v>27.72</v>
      </c>
      <c r="H1293" s="8">
        <v>9.381456953642386</v>
      </c>
      <c r="I1293" s="8">
        <v>14.22555555555556</v>
      </c>
      <c r="J1293" s="8">
        <v>21.08</v>
      </c>
      <c r="K1293" s="8">
        <v>12.031788079470195</v>
      </c>
      <c r="L1293" s="8">
        <v>11.277777777777773</v>
      </c>
      <c r="M1293" s="8">
        <v>6.640000000000001</v>
      </c>
      <c r="N1293" s="8">
        <v>63.58013245033114</v>
      </c>
      <c r="O1293" s="8">
        <v>72.96777777777778</v>
      </c>
      <c r="P1293" s="8">
        <v>90.81</v>
      </c>
      <c r="Q1293" s="8">
        <v>8.69205298013245</v>
      </c>
      <c r="R1293" s="8">
        <v>13.222222222222221</v>
      </c>
      <c r="S1293" s="8">
        <v>41.6</v>
      </c>
      <c r="T1293" s="8">
        <v>15.486754966887418</v>
      </c>
      <c r="U1293" s="8">
        <v>16.175555555555555</v>
      </c>
      <c r="V1293" s="8">
        <v>8.4</v>
      </c>
      <c r="W1293" s="8">
        <v>317.0198675496689</v>
      </c>
      <c r="X1293" s="8">
        <v>430.0888888888889</v>
      </c>
      <c r="Y1293" s="8">
        <v>881.4</v>
      </c>
      <c r="Z1293" s="8">
        <v>0.0</v>
      </c>
      <c r="AA1293" s="8"/>
      <c r="AB1293" s="8"/>
      <c r="AC1293" s="8"/>
      <c r="AD1293" s="8"/>
      <c r="AE1293" s="8"/>
      <c r="AF1293" s="8"/>
      <c r="AG1293" s="8"/>
      <c r="AH1293" s="8">
        <v>0.0</v>
      </c>
      <c r="AI1293" s="8">
        <v>0.0</v>
      </c>
      <c r="AJ1293" s="8">
        <f t="shared" si="39"/>
        <v>0</v>
      </c>
      <c r="AK1293" s="9">
        <v>0.0</v>
      </c>
    </row>
    <row r="1294" ht="16.5" customHeight="1">
      <c r="A1294" s="4">
        <v>45124.0</v>
      </c>
      <c r="B1294" s="5">
        <v>15.464900662251658</v>
      </c>
      <c r="C1294" s="5">
        <v>19.898888888888884</v>
      </c>
      <c r="D1294" s="5">
        <v>23.849999999999998</v>
      </c>
      <c r="E1294" s="5">
        <v>21.5615894039735</v>
      </c>
      <c r="F1294" s="5">
        <v>25.601111111111106</v>
      </c>
      <c r="G1294" s="5">
        <v>27.179999999999996</v>
      </c>
      <c r="H1294" s="5">
        <v>9.537086092715235</v>
      </c>
      <c r="I1294" s="5">
        <v>14.43666666666667</v>
      </c>
      <c r="J1294" s="5">
        <v>21.29</v>
      </c>
      <c r="K1294" s="5">
        <v>12.024503311258274</v>
      </c>
      <c r="L1294" s="5">
        <v>11.16444444444444</v>
      </c>
      <c r="M1294" s="5">
        <v>5.890000000000001</v>
      </c>
      <c r="N1294" s="5">
        <v>63.756953642384126</v>
      </c>
      <c r="O1294" s="5">
        <v>73.33444444444444</v>
      </c>
      <c r="P1294" s="5">
        <v>92.67</v>
      </c>
      <c r="Q1294" s="5">
        <v>8.698675496688741</v>
      </c>
      <c r="R1294" s="5">
        <v>13.233333333333333</v>
      </c>
      <c r="S1294" s="5">
        <v>41.7</v>
      </c>
      <c r="T1294" s="5">
        <v>15.477483443708609</v>
      </c>
      <c r="U1294" s="5">
        <v>16.065555555555555</v>
      </c>
      <c r="V1294" s="5">
        <v>6.779999999999999</v>
      </c>
      <c r="W1294" s="5">
        <v>325.9933774834437</v>
      </c>
      <c r="X1294" s="5">
        <v>445.97777777777776</v>
      </c>
      <c r="Y1294" s="5">
        <v>1024.4</v>
      </c>
      <c r="Z1294" s="5">
        <v>0.88</v>
      </c>
      <c r="AA1294" s="5">
        <v>7.0</v>
      </c>
      <c r="AB1294" s="5">
        <v>6.0</v>
      </c>
      <c r="AC1294" s="5">
        <v>5.0</v>
      </c>
      <c r="AD1294" s="5">
        <v>22.0</v>
      </c>
      <c r="AE1294" s="5">
        <v>16.0</v>
      </c>
      <c r="AF1294" s="5">
        <v>0.0</v>
      </c>
      <c r="AG1294" s="5">
        <v>9.0</v>
      </c>
      <c r="AH1294" s="5">
        <v>78822.20074539351</v>
      </c>
      <c r="AI1294" s="5">
        <v>44945.0</v>
      </c>
      <c r="AJ1294" s="5">
        <f t="shared" si="39"/>
        <v>177823676.4</v>
      </c>
      <c r="AK1294" s="6">
        <v>1.818238E8</v>
      </c>
    </row>
    <row r="1295" ht="16.5" customHeight="1">
      <c r="A1295" s="7">
        <v>45125.0</v>
      </c>
      <c r="B1295" s="8">
        <v>15.62516556291391</v>
      </c>
      <c r="C1295" s="8">
        <v>20.05444444444444</v>
      </c>
      <c r="D1295" s="8">
        <v>24.29</v>
      </c>
      <c r="E1295" s="8">
        <v>21.732450331125815</v>
      </c>
      <c r="F1295" s="8">
        <v>25.78777777777777</v>
      </c>
      <c r="G1295" s="8">
        <v>27.839999999999996</v>
      </c>
      <c r="H1295" s="8">
        <v>9.698013245033115</v>
      </c>
      <c r="I1295" s="8">
        <v>14.592222222222222</v>
      </c>
      <c r="J1295" s="8">
        <v>21.76</v>
      </c>
      <c r="K1295" s="8">
        <v>12.034437086092712</v>
      </c>
      <c r="L1295" s="8">
        <v>11.195555555555552</v>
      </c>
      <c r="M1295" s="8">
        <v>6.080000000000001</v>
      </c>
      <c r="N1295" s="8">
        <v>63.87615894039737</v>
      </c>
      <c r="O1295" s="8">
        <v>73.43777777777777</v>
      </c>
      <c r="P1295" s="8">
        <v>93.03</v>
      </c>
      <c r="Q1295" s="8">
        <v>8.745033112582782</v>
      </c>
      <c r="R1295" s="8">
        <v>13.294444444444444</v>
      </c>
      <c r="S1295" s="8">
        <v>39.15</v>
      </c>
      <c r="T1295" s="8">
        <v>15.527152317880795</v>
      </c>
      <c r="U1295" s="8">
        <v>16.174444444444443</v>
      </c>
      <c r="V1295" s="8">
        <v>7.9</v>
      </c>
      <c r="W1295" s="8">
        <v>333.6225165562914</v>
      </c>
      <c r="X1295" s="8">
        <v>447.9111111111111</v>
      </c>
      <c r="Y1295" s="8">
        <v>1071.1</v>
      </c>
      <c r="Z1295" s="8">
        <v>1.15</v>
      </c>
      <c r="AA1295" s="8">
        <v>10.0</v>
      </c>
      <c r="AB1295" s="8">
        <v>6.0</v>
      </c>
      <c r="AC1295" s="8">
        <v>5.0</v>
      </c>
      <c r="AD1295" s="8">
        <v>18.0</v>
      </c>
      <c r="AE1295" s="8">
        <v>21.0</v>
      </c>
      <c r="AF1295" s="8">
        <v>0.0</v>
      </c>
      <c r="AG1295" s="8">
        <v>3.0</v>
      </c>
      <c r="AH1295" s="8">
        <v>65038.7949161676</v>
      </c>
      <c r="AI1295" s="8">
        <v>66075.0</v>
      </c>
      <c r="AJ1295" s="8">
        <f t="shared" si="39"/>
        <v>236828959.2</v>
      </c>
      <c r="AK1295" s="9">
        <v>2.421564E8</v>
      </c>
    </row>
    <row r="1296" ht="16.5" customHeight="1">
      <c r="A1296" s="4">
        <v>45126.0</v>
      </c>
      <c r="B1296" s="5">
        <v>15.762913907284773</v>
      </c>
      <c r="C1296" s="5">
        <v>20.147777777777776</v>
      </c>
      <c r="D1296" s="5">
        <v>24.28</v>
      </c>
      <c r="E1296" s="5">
        <v>21.839072847682107</v>
      </c>
      <c r="F1296" s="5">
        <v>25.786666666666658</v>
      </c>
      <c r="G1296" s="5">
        <v>27.52</v>
      </c>
      <c r="H1296" s="5">
        <v>9.860264900662253</v>
      </c>
      <c r="I1296" s="5">
        <v>14.785555555555556</v>
      </c>
      <c r="J1296" s="5">
        <v>22.110000000000003</v>
      </c>
      <c r="K1296" s="5">
        <v>11.978807947019865</v>
      </c>
      <c r="L1296" s="5">
        <v>11.001111111111108</v>
      </c>
      <c r="M1296" s="5">
        <v>5.410000000000001</v>
      </c>
      <c r="N1296" s="5">
        <v>64.10860927152319</v>
      </c>
      <c r="O1296" s="5">
        <v>73.66999999999999</v>
      </c>
      <c r="P1296" s="5">
        <v>93.85</v>
      </c>
      <c r="Q1296" s="5">
        <v>8.897350993377483</v>
      </c>
      <c r="R1296" s="5">
        <v>13.55</v>
      </c>
      <c r="S1296" s="5">
        <v>41.1</v>
      </c>
      <c r="T1296" s="5">
        <v>15.47152317880795</v>
      </c>
      <c r="U1296" s="5">
        <v>15.977777777777776</v>
      </c>
      <c r="V1296" s="5">
        <v>6.829999999999998</v>
      </c>
      <c r="W1296" s="5">
        <v>343.0927152317881</v>
      </c>
      <c r="X1296" s="5">
        <v>457.22222222222223</v>
      </c>
      <c r="Y1296" s="5">
        <v>1151.1</v>
      </c>
      <c r="Z1296" s="5">
        <v>1.03</v>
      </c>
      <c r="AA1296" s="5">
        <v>7.0</v>
      </c>
      <c r="AB1296" s="5">
        <v>4.0</v>
      </c>
      <c r="AC1296" s="5">
        <v>4.0</v>
      </c>
      <c r="AD1296" s="5">
        <v>16.0</v>
      </c>
      <c r="AE1296" s="5">
        <v>20.0</v>
      </c>
      <c r="AF1296" s="5">
        <v>0.0</v>
      </c>
      <c r="AG1296" s="5">
        <v>2.0</v>
      </c>
      <c r="AH1296" s="5">
        <v>71816.96004053547</v>
      </c>
      <c r="AI1296" s="5">
        <v>28000.0</v>
      </c>
      <c r="AJ1296" s="5">
        <f t="shared" si="39"/>
        <v>97928802.6</v>
      </c>
      <c r="AK1296" s="6">
        <v>1.001317E8</v>
      </c>
    </row>
    <row r="1297" ht="16.5" customHeight="1">
      <c r="A1297" s="7">
        <v>45127.0</v>
      </c>
      <c r="B1297" s="8">
        <v>15.899337748344376</v>
      </c>
      <c r="C1297" s="8">
        <v>20.22222222222222</v>
      </c>
      <c r="D1297" s="8">
        <v>24.43</v>
      </c>
      <c r="E1297" s="8">
        <v>21.99999999999999</v>
      </c>
      <c r="F1297" s="8">
        <v>25.881111111111103</v>
      </c>
      <c r="G1297" s="8">
        <v>27.949999999999996</v>
      </c>
      <c r="H1297" s="8">
        <v>9.972185430463579</v>
      </c>
      <c r="I1297" s="8">
        <v>14.87</v>
      </c>
      <c r="J1297" s="8">
        <v>21.93</v>
      </c>
      <c r="K1297" s="8">
        <v>12.027814569536421</v>
      </c>
      <c r="L1297" s="8">
        <v>11.011111111111108</v>
      </c>
      <c r="M1297" s="8">
        <v>6.0200000000000005</v>
      </c>
      <c r="N1297" s="8">
        <v>64.26158940397352</v>
      </c>
      <c r="O1297" s="8">
        <v>73.78888888888889</v>
      </c>
      <c r="P1297" s="8">
        <v>93.19000000000001</v>
      </c>
      <c r="Q1297" s="8">
        <v>8.897350993377483</v>
      </c>
      <c r="R1297" s="8">
        <v>13.55</v>
      </c>
      <c r="S1297" s="8">
        <v>40.0</v>
      </c>
      <c r="T1297" s="8">
        <v>15.613907284768214</v>
      </c>
      <c r="U1297" s="8">
        <v>16.09222222222222</v>
      </c>
      <c r="V1297" s="8">
        <v>8.6</v>
      </c>
      <c r="W1297" s="8">
        <v>346.96026490066225</v>
      </c>
      <c r="X1297" s="8">
        <v>463.7111111111111</v>
      </c>
      <c r="Y1297" s="8">
        <v>1131.5</v>
      </c>
      <c r="Z1297" s="8">
        <v>0.99</v>
      </c>
      <c r="AA1297" s="8">
        <v>14.0</v>
      </c>
      <c r="AB1297" s="8">
        <v>9.0</v>
      </c>
      <c r="AC1297" s="8">
        <v>6.0</v>
      </c>
      <c r="AD1297" s="8">
        <v>26.0</v>
      </c>
      <c r="AE1297" s="8">
        <v>25.0</v>
      </c>
      <c r="AF1297" s="8">
        <v>0.0</v>
      </c>
      <c r="AG1297" s="8">
        <v>15.0</v>
      </c>
      <c r="AH1297" s="8">
        <v>70437.5079275819</v>
      </c>
      <c r="AI1297" s="8">
        <v>84105.0</v>
      </c>
      <c r="AJ1297" s="8">
        <f t="shared" si="39"/>
        <v>262348695.6</v>
      </c>
      <c r="AK1297" s="9">
        <v>2.682502E8</v>
      </c>
    </row>
    <row r="1298" ht="16.5" customHeight="1">
      <c r="A1298" s="4">
        <v>45128.0</v>
      </c>
      <c r="B1298" s="5">
        <v>16.045695364238416</v>
      </c>
      <c r="C1298" s="5">
        <v>20.363333333333333</v>
      </c>
      <c r="D1298" s="5">
        <v>24.680000000000003</v>
      </c>
      <c r="E1298" s="5">
        <v>22.174172185430454</v>
      </c>
      <c r="F1298" s="5">
        <v>26.04777777777777</v>
      </c>
      <c r="G1298" s="5">
        <v>28.2</v>
      </c>
      <c r="H1298" s="5">
        <v>10.10993377483444</v>
      </c>
      <c r="I1298" s="5">
        <v>15.028888888888888</v>
      </c>
      <c r="J1298" s="5">
        <v>22.060000000000002</v>
      </c>
      <c r="K1298" s="5">
        <v>12.064238410596024</v>
      </c>
      <c r="L1298" s="5">
        <v>11.018888888888885</v>
      </c>
      <c r="M1298" s="5">
        <v>6.139999999999999</v>
      </c>
      <c r="N1298" s="5">
        <v>64.45562913907285</v>
      </c>
      <c r="O1298" s="5">
        <v>73.9688888888889</v>
      </c>
      <c r="P1298" s="5">
        <v>92.38000000000001</v>
      </c>
      <c r="Q1298" s="5">
        <v>8.897350993377483</v>
      </c>
      <c r="R1298" s="5">
        <v>13.55</v>
      </c>
      <c r="S1298" s="5">
        <v>37.0</v>
      </c>
      <c r="T1298" s="5">
        <v>15.692715231788078</v>
      </c>
      <c r="U1298" s="5">
        <v>16.234444444444442</v>
      </c>
      <c r="V1298" s="5">
        <v>9.569999999999999</v>
      </c>
      <c r="W1298" s="5">
        <v>346.96026490066225</v>
      </c>
      <c r="X1298" s="5">
        <v>463.7111111111111</v>
      </c>
      <c r="Y1298" s="5">
        <v>1061.6</v>
      </c>
      <c r="Z1298" s="5">
        <v>1.1</v>
      </c>
      <c r="AA1298" s="5">
        <v>13.0</v>
      </c>
      <c r="AB1298" s="5">
        <v>8.0</v>
      </c>
      <c r="AC1298" s="5">
        <v>4.0</v>
      </c>
      <c r="AD1298" s="5">
        <v>18.0</v>
      </c>
      <c r="AE1298" s="5">
        <v>28.0</v>
      </c>
      <c r="AF1298" s="5">
        <v>0.0</v>
      </c>
      <c r="AG1298" s="5">
        <v>1.0</v>
      </c>
      <c r="AH1298" s="5">
        <v>47537.75750347353</v>
      </c>
      <c r="AI1298" s="5">
        <v>118270.0</v>
      </c>
      <c r="AJ1298" s="5">
        <f t="shared" si="39"/>
        <v>314675509.8</v>
      </c>
      <c r="AK1298" s="6">
        <v>3.217541E8</v>
      </c>
    </row>
    <row r="1299" ht="16.5" customHeight="1">
      <c r="A1299" s="7">
        <v>45129.0</v>
      </c>
      <c r="B1299" s="8">
        <v>16.21854304635762</v>
      </c>
      <c r="C1299" s="8">
        <v>20.51888888888889</v>
      </c>
      <c r="D1299" s="8">
        <v>25.010000000000005</v>
      </c>
      <c r="E1299" s="8">
        <v>22.3662251655629</v>
      </c>
      <c r="F1299" s="8">
        <v>26.18999999999999</v>
      </c>
      <c r="G1299" s="8">
        <v>28.999999999999993</v>
      </c>
      <c r="H1299" s="8">
        <v>10.270198675496692</v>
      </c>
      <c r="I1299" s="8">
        <v>15.202222222222222</v>
      </c>
      <c r="J1299" s="8">
        <v>22.04</v>
      </c>
      <c r="K1299" s="8">
        <v>12.096026490066224</v>
      </c>
      <c r="L1299" s="8">
        <v>10.987777777777776</v>
      </c>
      <c r="M1299" s="8">
        <v>6.959999999999999</v>
      </c>
      <c r="N1299" s="8">
        <v>64.75231788079472</v>
      </c>
      <c r="O1299" s="8">
        <v>74.28444444444445</v>
      </c>
      <c r="P1299" s="8">
        <v>91.21</v>
      </c>
      <c r="Q1299" s="8">
        <v>8.897350993377483</v>
      </c>
      <c r="R1299" s="8">
        <v>13.55</v>
      </c>
      <c r="S1299" s="8">
        <v>35.3</v>
      </c>
      <c r="T1299" s="8">
        <v>15.737086092715233</v>
      </c>
      <c r="U1299" s="8">
        <v>16.287777777777773</v>
      </c>
      <c r="V1299" s="8">
        <v>11.429999999999998</v>
      </c>
      <c r="W1299" s="8">
        <v>346.96026490066225</v>
      </c>
      <c r="X1299" s="8">
        <v>463.7111111111111</v>
      </c>
      <c r="Y1299" s="8">
        <v>978.9</v>
      </c>
      <c r="Z1299" s="8">
        <v>1.77</v>
      </c>
      <c r="AA1299" s="8">
        <v>16.0</v>
      </c>
      <c r="AB1299" s="8">
        <v>7.0</v>
      </c>
      <c r="AC1299" s="8">
        <v>5.0</v>
      </c>
      <c r="AD1299" s="8">
        <v>18.0</v>
      </c>
      <c r="AE1299" s="8">
        <v>29.0</v>
      </c>
      <c r="AF1299" s="8">
        <v>0.0</v>
      </c>
      <c r="AG1299" s="8">
        <v>3.0</v>
      </c>
      <c r="AH1299" s="8">
        <v>46724.09710732164</v>
      </c>
      <c r="AI1299" s="8">
        <v>54006.0</v>
      </c>
      <c r="AJ1299" s="8">
        <f t="shared" si="39"/>
        <v>148096975.2</v>
      </c>
      <c r="AK1299" s="9">
        <v>1.514284E8</v>
      </c>
    </row>
    <row r="1300" ht="16.5" customHeight="1">
      <c r="A1300" s="4">
        <v>45130.0</v>
      </c>
      <c r="B1300" s="5">
        <v>16.398675496688746</v>
      </c>
      <c r="C1300" s="5">
        <v>20.66888888888889</v>
      </c>
      <c r="D1300" s="5">
        <v>25.07</v>
      </c>
      <c r="E1300" s="5">
        <v>22.53708609271522</v>
      </c>
      <c r="F1300" s="5">
        <v>26.319999999999993</v>
      </c>
      <c r="G1300" s="5">
        <v>29.05</v>
      </c>
      <c r="H1300" s="5">
        <v>10.460927152317883</v>
      </c>
      <c r="I1300" s="5">
        <v>15.38</v>
      </c>
      <c r="J1300" s="5">
        <v>21.97</v>
      </c>
      <c r="K1300" s="5">
        <v>12.076158940397349</v>
      </c>
      <c r="L1300" s="5">
        <v>10.939999999999998</v>
      </c>
      <c r="M1300" s="5">
        <v>7.08</v>
      </c>
      <c r="N1300" s="5">
        <v>64.99006622516559</v>
      </c>
      <c r="O1300" s="5">
        <v>74.51555555555557</v>
      </c>
      <c r="P1300" s="5">
        <v>90.28999999999999</v>
      </c>
      <c r="Q1300" s="5">
        <v>8.897350993377483</v>
      </c>
      <c r="R1300" s="5">
        <v>13.55</v>
      </c>
      <c r="S1300" s="5">
        <v>35.25</v>
      </c>
      <c r="T1300" s="5">
        <v>15.742384105960268</v>
      </c>
      <c r="U1300" s="5">
        <v>16.311111111111106</v>
      </c>
      <c r="V1300" s="5">
        <v>11.930000000000001</v>
      </c>
      <c r="W1300" s="5">
        <v>346.96026490066225</v>
      </c>
      <c r="X1300" s="5">
        <v>463.52222222222224</v>
      </c>
      <c r="Y1300" s="5">
        <v>871.9</v>
      </c>
      <c r="Z1300" s="5">
        <v>0.0</v>
      </c>
      <c r="AA1300" s="5"/>
      <c r="AB1300" s="5"/>
      <c r="AC1300" s="5"/>
      <c r="AD1300" s="5"/>
      <c r="AE1300" s="5"/>
      <c r="AF1300" s="5"/>
      <c r="AG1300" s="5"/>
      <c r="AH1300" s="5">
        <v>0.0</v>
      </c>
      <c r="AI1300" s="5">
        <v>0.0</v>
      </c>
      <c r="AJ1300" s="5">
        <f t="shared" si="39"/>
        <v>0</v>
      </c>
      <c r="AK1300" s="6">
        <v>0.0</v>
      </c>
    </row>
    <row r="1301" ht="16.5" customHeight="1">
      <c r="A1301" s="7">
        <v>45131.0</v>
      </c>
      <c r="B1301" s="8">
        <v>16.558940397350998</v>
      </c>
      <c r="C1301" s="8">
        <v>20.82777777777778</v>
      </c>
      <c r="D1301" s="8">
        <v>25.220000000000002</v>
      </c>
      <c r="E1301" s="8">
        <v>22.666225165562903</v>
      </c>
      <c r="F1301" s="8">
        <v>26.45222222222221</v>
      </c>
      <c r="G1301" s="8">
        <v>29.380000000000003</v>
      </c>
      <c r="H1301" s="8">
        <v>10.66291390728477</v>
      </c>
      <c r="I1301" s="8">
        <v>15.584444444444443</v>
      </c>
      <c r="J1301" s="8">
        <v>22.11</v>
      </c>
      <c r="K1301" s="8">
        <v>12.003311258278142</v>
      </c>
      <c r="L1301" s="8">
        <v>10.867777777777777</v>
      </c>
      <c r="M1301" s="8">
        <v>7.270000000000001</v>
      </c>
      <c r="N1301" s="8">
        <v>65.19668874172187</v>
      </c>
      <c r="O1301" s="8">
        <v>74.81333333333335</v>
      </c>
      <c r="P1301" s="8">
        <v>89.53999999999999</v>
      </c>
      <c r="Q1301" s="8">
        <v>8.943708609271523</v>
      </c>
      <c r="R1301" s="8">
        <v>13.627777777777778</v>
      </c>
      <c r="S1301" s="8">
        <v>32.3</v>
      </c>
      <c r="T1301" s="8">
        <v>15.67019867549669</v>
      </c>
      <c r="U1301" s="8">
        <v>16.219999999999995</v>
      </c>
      <c r="V1301" s="8">
        <v>12.170000000000002</v>
      </c>
      <c r="W1301" s="8">
        <v>349.1523178807947</v>
      </c>
      <c r="X1301" s="8">
        <v>467.0888888888889</v>
      </c>
      <c r="Y1301" s="8">
        <v>762.1</v>
      </c>
      <c r="Z1301" s="8">
        <v>1.96</v>
      </c>
      <c r="AA1301" s="8">
        <v>29.0</v>
      </c>
      <c r="AB1301" s="8">
        <v>12.0</v>
      </c>
      <c r="AC1301" s="8">
        <v>4.0</v>
      </c>
      <c r="AD1301" s="8">
        <v>20.0</v>
      </c>
      <c r="AE1301" s="8">
        <v>47.0</v>
      </c>
      <c r="AF1301" s="8">
        <v>0.0</v>
      </c>
      <c r="AG1301" s="8">
        <v>1.0</v>
      </c>
      <c r="AH1301" s="8">
        <v>39763.51140553028</v>
      </c>
      <c r="AI1301" s="8">
        <v>117855.0</v>
      </c>
      <c r="AJ1301" s="8">
        <f t="shared" si="39"/>
        <v>371175254.4</v>
      </c>
      <c r="AK1301" s="9">
        <v>3.795248E8</v>
      </c>
    </row>
    <row r="1302" ht="16.5" customHeight="1">
      <c r="A1302" s="4">
        <v>45132.0</v>
      </c>
      <c r="B1302" s="5">
        <v>16.698013245033117</v>
      </c>
      <c r="C1302" s="5">
        <v>21.028888888888886</v>
      </c>
      <c r="D1302" s="5">
        <v>25.36</v>
      </c>
      <c r="E1302" s="5">
        <v>22.79205298013244</v>
      </c>
      <c r="F1302" s="5">
        <v>26.676666666666662</v>
      </c>
      <c r="G1302" s="5">
        <v>29.810000000000002</v>
      </c>
      <c r="H1302" s="5">
        <v>10.820529801324506</v>
      </c>
      <c r="I1302" s="5">
        <v>15.78888888888889</v>
      </c>
      <c r="J1302" s="5">
        <v>22.07</v>
      </c>
      <c r="K1302" s="5">
        <v>11.971523178807942</v>
      </c>
      <c r="L1302" s="5">
        <v>10.887777777777776</v>
      </c>
      <c r="M1302" s="5">
        <v>7.739999999999999</v>
      </c>
      <c r="N1302" s="5">
        <v>65.51655629139074</v>
      </c>
      <c r="O1302" s="5">
        <v>74.88555555555556</v>
      </c>
      <c r="P1302" s="5">
        <v>89.05</v>
      </c>
      <c r="Q1302" s="5">
        <v>9.043046357615895</v>
      </c>
      <c r="R1302" s="5">
        <v>13.744444444444444</v>
      </c>
      <c r="S1302" s="5">
        <v>21.5</v>
      </c>
      <c r="T1302" s="5">
        <v>15.641059602649008</v>
      </c>
      <c r="U1302" s="5">
        <v>16.282222222222217</v>
      </c>
      <c r="V1302" s="5">
        <v>12.98</v>
      </c>
      <c r="W1302" s="5">
        <v>354.3112582781457</v>
      </c>
      <c r="X1302" s="5">
        <v>464.3777777777778</v>
      </c>
      <c r="Y1302" s="5">
        <v>699.1</v>
      </c>
      <c r="Z1302" s="5">
        <v>1.97</v>
      </c>
      <c r="AA1302" s="5">
        <v>18.0</v>
      </c>
      <c r="AB1302" s="5">
        <v>9.0</v>
      </c>
      <c r="AC1302" s="5">
        <v>4.0</v>
      </c>
      <c r="AD1302" s="5">
        <v>12.0</v>
      </c>
      <c r="AE1302" s="5">
        <v>35.0</v>
      </c>
      <c r="AF1302" s="5">
        <v>0.0</v>
      </c>
      <c r="AG1302" s="5">
        <v>1.0</v>
      </c>
      <c r="AH1302" s="5">
        <v>43589.85127621501</v>
      </c>
      <c r="AI1302" s="5">
        <v>60562.0</v>
      </c>
      <c r="AJ1302" s="5">
        <f t="shared" si="39"/>
        <v>202378322.4</v>
      </c>
      <c r="AK1302" s="6">
        <v>2.069308E8</v>
      </c>
    </row>
    <row r="1303" ht="16.5" customHeight="1">
      <c r="A1303" s="7">
        <v>45133.0</v>
      </c>
      <c r="B1303" s="8">
        <v>16.836423841059602</v>
      </c>
      <c r="C1303" s="8">
        <v>21.206666666666667</v>
      </c>
      <c r="D1303" s="8">
        <v>25.619999999999997</v>
      </c>
      <c r="E1303" s="8">
        <v>22.935099337748333</v>
      </c>
      <c r="F1303" s="8">
        <v>26.85777777777777</v>
      </c>
      <c r="G1303" s="8">
        <v>30.47</v>
      </c>
      <c r="H1303" s="8">
        <v>10.977483443708612</v>
      </c>
      <c r="I1303" s="8">
        <v>15.99888888888889</v>
      </c>
      <c r="J1303" s="8">
        <v>22.3</v>
      </c>
      <c r="K1303" s="8">
        <v>11.957615894039733</v>
      </c>
      <c r="L1303" s="8">
        <v>10.858888888888886</v>
      </c>
      <c r="M1303" s="8">
        <v>8.17</v>
      </c>
      <c r="N1303" s="8">
        <v>65.83377483443711</v>
      </c>
      <c r="O1303" s="8">
        <v>75.15222222222222</v>
      </c>
      <c r="P1303" s="8">
        <v>88.46000000000001</v>
      </c>
      <c r="Q1303" s="8">
        <v>9.06953642384106</v>
      </c>
      <c r="R1303" s="8">
        <v>13.78888888888889</v>
      </c>
      <c r="S1303" s="8">
        <v>5.7</v>
      </c>
      <c r="T1303" s="8">
        <v>15.60993377483444</v>
      </c>
      <c r="U1303" s="8">
        <v>16.196666666666662</v>
      </c>
      <c r="V1303" s="8">
        <v>13.65</v>
      </c>
      <c r="W1303" s="8">
        <v>357.80132450331126</v>
      </c>
      <c r="X1303" s="8">
        <v>463.75555555555553</v>
      </c>
      <c r="Y1303" s="8">
        <v>623.3</v>
      </c>
      <c r="Z1303" s="8">
        <v>1.47</v>
      </c>
      <c r="AA1303" s="8">
        <v>17.0</v>
      </c>
      <c r="AB1303" s="8">
        <v>9.0</v>
      </c>
      <c r="AC1303" s="8">
        <v>5.0</v>
      </c>
      <c r="AD1303" s="8">
        <v>20.0</v>
      </c>
      <c r="AE1303" s="8">
        <v>32.0</v>
      </c>
      <c r="AF1303" s="8">
        <v>1.0</v>
      </c>
      <c r="AG1303" s="8">
        <v>0.0</v>
      </c>
      <c r="AH1303" s="8">
        <v>42530.06868510653</v>
      </c>
      <c r="AI1303" s="8">
        <v>91715.0</v>
      </c>
      <c r="AJ1303" s="8">
        <f t="shared" si="39"/>
        <v>264789294.6</v>
      </c>
      <c r="AK1303" s="9">
        <v>2.707457E8</v>
      </c>
    </row>
    <row r="1304" ht="16.5" customHeight="1">
      <c r="A1304" s="4">
        <v>45134.0</v>
      </c>
      <c r="B1304" s="5">
        <v>16.990728476821193</v>
      </c>
      <c r="C1304" s="5">
        <v>21.34777777777778</v>
      </c>
      <c r="D1304" s="5">
        <v>25.72</v>
      </c>
      <c r="E1304" s="5">
        <v>23.08476821192052</v>
      </c>
      <c r="F1304" s="5">
        <v>26.943333333333324</v>
      </c>
      <c r="G1304" s="5">
        <v>30.65</v>
      </c>
      <c r="H1304" s="5">
        <v>11.15430463576159</v>
      </c>
      <c r="I1304" s="5">
        <v>16.234444444444446</v>
      </c>
      <c r="J1304" s="5">
        <v>22.450000000000003</v>
      </c>
      <c r="K1304" s="5">
        <v>11.930463576158937</v>
      </c>
      <c r="L1304" s="5">
        <v>10.708888888888888</v>
      </c>
      <c r="M1304" s="5">
        <v>8.200000000000001</v>
      </c>
      <c r="N1304" s="5">
        <v>66.1562913907285</v>
      </c>
      <c r="O1304" s="5">
        <v>75.51111111111112</v>
      </c>
      <c r="P1304" s="5">
        <v>88.4</v>
      </c>
      <c r="Q1304" s="5">
        <v>9.496688741721854</v>
      </c>
      <c r="R1304" s="5">
        <v>14.505555555555556</v>
      </c>
      <c r="S1304" s="5">
        <v>12.05</v>
      </c>
      <c r="T1304" s="5">
        <v>15.5635761589404</v>
      </c>
      <c r="U1304" s="5">
        <v>16.03888888888888</v>
      </c>
      <c r="V1304" s="5">
        <v>13.790000000000001</v>
      </c>
      <c r="W1304" s="5">
        <v>366.4635761589404</v>
      </c>
      <c r="X1304" s="5">
        <v>478.0111111111111</v>
      </c>
      <c r="Y1304" s="5">
        <v>611.1</v>
      </c>
      <c r="Z1304" s="5">
        <v>1.33</v>
      </c>
      <c r="AA1304" s="5">
        <v>14.0</v>
      </c>
      <c r="AB1304" s="5">
        <v>11.0</v>
      </c>
      <c r="AC1304" s="5">
        <v>6.0</v>
      </c>
      <c r="AD1304" s="5">
        <v>23.0</v>
      </c>
      <c r="AE1304" s="5">
        <v>31.0</v>
      </c>
      <c r="AF1304" s="5">
        <v>0.0</v>
      </c>
      <c r="AG1304" s="5">
        <v>8.0</v>
      </c>
      <c r="AH1304" s="5">
        <v>46115.60706368661</v>
      </c>
      <c r="AI1304" s="5">
        <v>108626.0</v>
      </c>
      <c r="AJ1304" s="5">
        <f t="shared" si="39"/>
        <v>308719196.4</v>
      </c>
      <c r="AK1304" s="6">
        <v>3.156638E8</v>
      </c>
    </row>
    <row r="1305" ht="16.5" customHeight="1">
      <c r="A1305" s="7">
        <v>45135.0</v>
      </c>
      <c r="B1305" s="8">
        <v>17.156291390728477</v>
      </c>
      <c r="C1305" s="8">
        <v>21.456666666666667</v>
      </c>
      <c r="D1305" s="8">
        <v>25.75</v>
      </c>
      <c r="E1305" s="8">
        <v>23.23046357615893</v>
      </c>
      <c r="F1305" s="8">
        <v>27.019999999999992</v>
      </c>
      <c r="G1305" s="8">
        <v>30.640000000000004</v>
      </c>
      <c r="H1305" s="8">
        <v>11.339735099337751</v>
      </c>
      <c r="I1305" s="8">
        <v>16.414444444444445</v>
      </c>
      <c r="J1305" s="8">
        <v>22.310000000000002</v>
      </c>
      <c r="K1305" s="8">
        <v>11.89072847682119</v>
      </c>
      <c r="L1305" s="8">
        <v>10.605555555555556</v>
      </c>
      <c r="M1305" s="8">
        <v>8.330000000000002</v>
      </c>
      <c r="N1305" s="8">
        <v>66.45629139072851</v>
      </c>
      <c r="O1305" s="8">
        <v>75.92777777777778</v>
      </c>
      <c r="P1305" s="8">
        <v>88.43</v>
      </c>
      <c r="Q1305" s="8">
        <v>9.496688741721854</v>
      </c>
      <c r="R1305" s="8">
        <v>14.505555555555556</v>
      </c>
      <c r="S1305" s="8">
        <v>11.35</v>
      </c>
      <c r="T1305" s="8">
        <v>15.555629139072849</v>
      </c>
      <c r="U1305" s="8">
        <v>15.949999999999998</v>
      </c>
      <c r="V1305" s="8">
        <v>13.809999999999999</v>
      </c>
      <c r="W1305" s="8">
        <v>370.6622516556291</v>
      </c>
      <c r="X1305" s="8">
        <v>485.05555555555554</v>
      </c>
      <c r="Y1305" s="8">
        <v>559.3</v>
      </c>
      <c r="Z1305" s="8">
        <v>1.45</v>
      </c>
      <c r="AA1305" s="8">
        <v>18.0</v>
      </c>
      <c r="AB1305" s="8">
        <v>9.0</v>
      </c>
      <c r="AC1305" s="8">
        <v>5.0</v>
      </c>
      <c r="AD1305" s="8">
        <v>20.0</v>
      </c>
      <c r="AE1305" s="8">
        <v>34.0</v>
      </c>
      <c r="AF1305" s="8">
        <v>0.0</v>
      </c>
      <c r="AG1305" s="8">
        <v>3.0</v>
      </c>
      <c r="AH1305" s="8">
        <v>43683.68008625511</v>
      </c>
      <c r="AI1305" s="8">
        <v>87303.2</v>
      </c>
      <c r="AJ1305" s="8">
        <f t="shared" si="39"/>
        <v>227456394</v>
      </c>
      <c r="AK1305" s="9">
        <v>2.32573E8</v>
      </c>
    </row>
    <row r="1306" ht="16.5" customHeight="1">
      <c r="A1306" s="4">
        <v>45136.0</v>
      </c>
      <c r="B1306" s="5">
        <v>17.318543046357615</v>
      </c>
      <c r="C1306" s="5">
        <v>21.61333333333333</v>
      </c>
      <c r="D1306" s="5">
        <v>26.209999999999997</v>
      </c>
      <c r="E1306" s="5">
        <v>23.36887417218542</v>
      </c>
      <c r="F1306" s="5">
        <v>27.218888888888877</v>
      </c>
      <c r="G1306" s="5">
        <v>31.590000000000003</v>
      </c>
      <c r="H1306" s="5">
        <v>11.52384105960265</v>
      </c>
      <c r="I1306" s="5">
        <v>16.560000000000002</v>
      </c>
      <c r="J1306" s="5">
        <v>22.4</v>
      </c>
      <c r="K1306" s="5">
        <v>11.84503311258278</v>
      </c>
      <c r="L1306" s="5">
        <v>10.658888888888889</v>
      </c>
      <c r="M1306" s="5">
        <v>9.190000000000001</v>
      </c>
      <c r="N1306" s="5">
        <v>66.70264900662254</v>
      </c>
      <c r="O1306" s="5">
        <v>75.92666666666666</v>
      </c>
      <c r="P1306" s="5">
        <v>86.8</v>
      </c>
      <c r="Q1306" s="5">
        <v>9.496688741721854</v>
      </c>
      <c r="R1306" s="5">
        <v>14.394444444444444</v>
      </c>
      <c r="S1306" s="5">
        <v>9.05</v>
      </c>
      <c r="T1306" s="5">
        <v>15.606622516556294</v>
      </c>
      <c r="U1306" s="5">
        <v>16.177777777777774</v>
      </c>
      <c r="V1306" s="5">
        <v>15.8</v>
      </c>
      <c r="W1306" s="5">
        <v>370.6622516556291</v>
      </c>
      <c r="X1306" s="5">
        <v>476.72222222222223</v>
      </c>
      <c r="Y1306" s="5">
        <v>416.3</v>
      </c>
      <c r="Z1306" s="5">
        <v>1.8</v>
      </c>
      <c r="AA1306" s="5">
        <v>13.0</v>
      </c>
      <c r="AB1306" s="5">
        <v>6.0</v>
      </c>
      <c r="AC1306" s="5">
        <v>4.0</v>
      </c>
      <c r="AD1306" s="5">
        <v>13.0</v>
      </c>
      <c r="AE1306" s="5">
        <v>29.0</v>
      </c>
      <c r="AF1306" s="5">
        <v>0.0</v>
      </c>
      <c r="AG1306" s="5">
        <v>0.0</v>
      </c>
      <c r="AH1306" s="5">
        <v>40909.43237184356</v>
      </c>
      <c r="AI1306" s="5">
        <v>30107.2</v>
      </c>
      <c r="AJ1306" s="5">
        <f t="shared" si="39"/>
        <v>73168092</v>
      </c>
      <c r="AK1306" s="6">
        <v>7.4814E7</v>
      </c>
    </row>
    <row r="1307" ht="16.5" customHeight="1">
      <c r="A1307" s="7">
        <v>45137.0</v>
      </c>
      <c r="B1307" s="8">
        <v>17.46291390728477</v>
      </c>
      <c r="C1307" s="8">
        <v>21.77</v>
      </c>
      <c r="D1307" s="8">
        <v>26.45</v>
      </c>
      <c r="E1307" s="8">
        <v>23.50066225165562</v>
      </c>
      <c r="F1307" s="8">
        <v>27.372222222222216</v>
      </c>
      <c r="G1307" s="8">
        <v>31.78000000000001</v>
      </c>
      <c r="H1307" s="8">
        <v>11.697350993377485</v>
      </c>
      <c r="I1307" s="8">
        <v>16.72222222222223</v>
      </c>
      <c r="J1307" s="8">
        <v>22.78</v>
      </c>
      <c r="K1307" s="8">
        <v>11.803311258278143</v>
      </c>
      <c r="L1307" s="8">
        <v>10.65</v>
      </c>
      <c r="M1307" s="8">
        <v>9.000000000000002</v>
      </c>
      <c r="N1307" s="8">
        <v>66.9834437086093</v>
      </c>
      <c r="O1307" s="8">
        <v>76.27333333333334</v>
      </c>
      <c r="P1307" s="8">
        <v>86.41</v>
      </c>
      <c r="Q1307" s="8">
        <v>9.496688741721854</v>
      </c>
      <c r="R1307" s="8">
        <v>14.394444444444444</v>
      </c>
      <c r="S1307" s="8">
        <v>9.05</v>
      </c>
      <c r="T1307" s="8">
        <v>15.623841059602649</v>
      </c>
      <c r="U1307" s="8">
        <v>16.137777777777778</v>
      </c>
      <c r="V1307" s="8">
        <v>15.3</v>
      </c>
      <c r="W1307" s="8">
        <v>370.66887417218544</v>
      </c>
      <c r="X1307" s="8">
        <v>476.73333333333335</v>
      </c>
      <c r="Y1307" s="8">
        <v>358.0</v>
      </c>
      <c r="Z1307" s="8">
        <v>0.0</v>
      </c>
      <c r="AA1307" s="8"/>
      <c r="AB1307" s="8"/>
      <c r="AC1307" s="8"/>
      <c r="AD1307" s="8"/>
      <c r="AE1307" s="8"/>
      <c r="AF1307" s="8"/>
      <c r="AG1307" s="8"/>
      <c r="AH1307" s="8">
        <v>0.0</v>
      </c>
      <c r="AI1307" s="8">
        <v>0.0</v>
      </c>
      <c r="AJ1307" s="8">
        <f t="shared" si="39"/>
        <v>0</v>
      </c>
      <c r="AK1307" s="9">
        <v>0.0</v>
      </c>
    </row>
    <row r="1308" ht="16.5" customHeight="1">
      <c r="A1308" s="4">
        <v>45138.0</v>
      </c>
      <c r="B1308" s="5">
        <v>17.607284768211922</v>
      </c>
      <c r="C1308" s="5">
        <v>21.92888888888889</v>
      </c>
      <c r="D1308" s="5">
        <v>26.630000000000003</v>
      </c>
      <c r="E1308" s="5">
        <v>23.65430463576158</v>
      </c>
      <c r="F1308" s="5">
        <v>27.539999999999996</v>
      </c>
      <c r="G1308" s="5">
        <v>31.890000000000004</v>
      </c>
      <c r="H1308" s="5">
        <v>11.830463576158943</v>
      </c>
      <c r="I1308" s="5">
        <v>16.888888888888893</v>
      </c>
      <c r="J1308" s="5">
        <v>22.93</v>
      </c>
      <c r="K1308" s="5">
        <v>11.823841059602644</v>
      </c>
      <c r="L1308" s="5">
        <v>10.651111111111113</v>
      </c>
      <c r="M1308" s="5">
        <v>8.960000000000003</v>
      </c>
      <c r="N1308" s="5">
        <v>67.10596026490069</v>
      </c>
      <c r="O1308" s="5">
        <v>76.57444444444444</v>
      </c>
      <c r="P1308" s="5">
        <v>85.9</v>
      </c>
      <c r="Q1308" s="5">
        <v>9.496688741721854</v>
      </c>
      <c r="R1308" s="5">
        <v>14.394444444444444</v>
      </c>
      <c r="S1308" s="5">
        <v>9.05</v>
      </c>
      <c r="T1308" s="5">
        <v>15.72119205298013</v>
      </c>
      <c r="U1308" s="5">
        <v>16.15555555555555</v>
      </c>
      <c r="V1308" s="5">
        <v>15.26</v>
      </c>
      <c r="W1308" s="5">
        <v>370.66887417218544</v>
      </c>
      <c r="X1308" s="5">
        <v>476.73333333333335</v>
      </c>
      <c r="Y1308" s="5">
        <v>358.0</v>
      </c>
      <c r="Z1308" s="5">
        <v>1.81</v>
      </c>
      <c r="AA1308" s="5">
        <v>27.0</v>
      </c>
      <c r="AB1308" s="5">
        <v>11.0</v>
      </c>
      <c r="AC1308" s="5">
        <v>9.0</v>
      </c>
      <c r="AD1308" s="5">
        <v>22.0</v>
      </c>
      <c r="AE1308" s="5">
        <v>41.0</v>
      </c>
      <c r="AF1308" s="5">
        <v>6.0</v>
      </c>
      <c r="AG1308" s="5">
        <v>5.0</v>
      </c>
      <c r="AH1308" s="5">
        <v>42885.64099195496</v>
      </c>
      <c r="AI1308" s="5">
        <v>140091.2</v>
      </c>
      <c r="AJ1308" s="5">
        <f t="shared" si="39"/>
        <v>432062502.6</v>
      </c>
      <c r="AK1308" s="6">
        <v>4.417817E8</v>
      </c>
    </row>
    <row r="1309" ht="16.5" customHeight="1">
      <c r="A1309" s="7">
        <v>45139.0</v>
      </c>
      <c r="B1309" s="8">
        <v>17.77682119205298</v>
      </c>
      <c r="C1309" s="8">
        <v>22.074444444444445</v>
      </c>
      <c r="D1309" s="8">
        <v>26.75</v>
      </c>
      <c r="E1309" s="8">
        <v>23.835761589403962</v>
      </c>
      <c r="F1309" s="8">
        <v>27.64111111111111</v>
      </c>
      <c r="G1309" s="8">
        <v>31.930000000000007</v>
      </c>
      <c r="H1309" s="8">
        <v>11.994701986754968</v>
      </c>
      <c r="I1309" s="8">
        <v>17.092222222222226</v>
      </c>
      <c r="J1309" s="8">
        <v>23.119999999999997</v>
      </c>
      <c r="K1309" s="8">
        <v>11.841059602649002</v>
      </c>
      <c r="L1309" s="8">
        <v>10.54888888888889</v>
      </c>
      <c r="M1309" s="8">
        <v>8.809999999999999</v>
      </c>
      <c r="N1309" s="8">
        <v>67.44635761589406</v>
      </c>
      <c r="O1309" s="8">
        <v>76.9011111111111</v>
      </c>
      <c r="P1309" s="8">
        <v>85.84</v>
      </c>
      <c r="Q1309" s="8">
        <v>9.496688741721854</v>
      </c>
      <c r="R1309" s="8">
        <v>14.394444444444444</v>
      </c>
      <c r="S1309" s="8">
        <v>9.05</v>
      </c>
      <c r="T1309" s="8">
        <v>15.72251655629139</v>
      </c>
      <c r="U1309" s="8">
        <v>16.116666666666664</v>
      </c>
      <c r="V1309" s="8">
        <v>14.74</v>
      </c>
      <c r="W1309" s="8">
        <v>370.66887417218544</v>
      </c>
      <c r="X1309" s="8">
        <v>476.73333333333335</v>
      </c>
      <c r="Y1309" s="8">
        <v>358.0</v>
      </c>
      <c r="Z1309" s="8">
        <v>1.57</v>
      </c>
      <c r="AA1309" s="8">
        <v>17.0</v>
      </c>
      <c r="AB1309" s="8">
        <v>8.0</v>
      </c>
      <c r="AC1309" s="8">
        <v>3.0</v>
      </c>
      <c r="AD1309" s="8">
        <v>13.0</v>
      </c>
      <c r="AE1309" s="8">
        <v>29.0</v>
      </c>
      <c r="AF1309" s="8">
        <v>0.0</v>
      </c>
      <c r="AG1309" s="8">
        <v>0.0</v>
      </c>
      <c r="AH1309" s="8">
        <v>44115.61310047792</v>
      </c>
      <c r="AI1309" s="8">
        <v>89575.0</v>
      </c>
      <c r="AJ1309" s="8">
        <f t="shared" ref="AJ1309:AJ1339" si="40">AK1309*0.987</f>
        <v>290371353.3</v>
      </c>
      <c r="AK1309" s="9">
        <v>2.941959E8</v>
      </c>
    </row>
    <row r="1310" ht="16.5" customHeight="1">
      <c r="A1310" s="4">
        <v>45140.0</v>
      </c>
      <c r="B1310" s="5">
        <v>17.93112582781457</v>
      </c>
      <c r="C1310" s="5">
        <v>22.18111111111111</v>
      </c>
      <c r="D1310" s="5">
        <v>27.009999999999998</v>
      </c>
      <c r="E1310" s="5">
        <v>23.987417218543037</v>
      </c>
      <c r="F1310" s="5">
        <v>27.722222222222218</v>
      </c>
      <c r="G1310" s="5">
        <v>32.290000000000006</v>
      </c>
      <c r="H1310" s="5">
        <v>12.169536423841063</v>
      </c>
      <c r="I1310" s="5">
        <v>17.22666666666667</v>
      </c>
      <c r="J1310" s="5">
        <v>23.27</v>
      </c>
      <c r="K1310" s="5">
        <v>11.817880794701983</v>
      </c>
      <c r="L1310" s="5">
        <v>10.495555555555557</v>
      </c>
      <c r="M1310" s="5">
        <v>9.02</v>
      </c>
      <c r="N1310" s="5">
        <v>67.6993377483444</v>
      </c>
      <c r="O1310" s="5">
        <v>77.21666666666667</v>
      </c>
      <c r="P1310" s="5">
        <v>85.63</v>
      </c>
      <c r="Q1310" s="5">
        <v>9.496688741721854</v>
      </c>
      <c r="R1310" s="5">
        <v>14.394444444444444</v>
      </c>
      <c r="S1310" s="5">
        <v>9.05</v>
      </c>
      <c r="T1310" s="5">
        <v>15.758940397350992</v>
      </c>
      <c r="U1310" s="5">
        <v>16.11777777777778</v>
      </c>
      <c r="V1310" s="5">
        <v>15.280000000000001</v>
      </c>
      <c r="W1310" s="5">
        <v>370.66887417218544</v>
      </c>
      <c r="X1310" s="5">
        <v>476.73333333333335</v>
      </c>
      <c r="Y1310" s="5">
        <v>358.0</v>
      </c>
      <c r="Z1310" s="5">
        <v>1.65</v>
      </c>
      <c r="AA1310" s="5">
        <v>25.0</v>
      </c>
      <c r="AB1310" s="5">
        <v>13.0</v>
      </c>
      <c r="AC1310" s="5">
        <v>4.0</v>
      </c>
      <c r="AD1310" s="5">
        <v>21.0</v>
      </c>
      <c r="AE1310" s="5">
        <v>46.0</v>
      </c>
      <c r="AF1310" s="5">
        <v>0.0</v>
      </c>
      <c r="AG1310" s="5">
        <v>1.0</v>
      </c>
      <c r="AH1310" s="5">
        <v>49343.71400071459</v>
      </c>
      <c r="AI1310" s="5">
        <v>102753.0</v>
      </c>
      <c r="AJ1310" s="5">
        <f t="shared" si="40"/>
        <v>337289582.7</v>
      </c>
      <c r="AK1310" s="6">
        <v>3.417321E8</v>
      </c>
    </row>
    <row r="1311" ht="16.5" customHeight="1">
      <c r="A1311" s="7">
        <v>45141.0</v>
      </c>
      <c r="B1311" s="8">
        <v>18.07682119205298</v>
      </c>
      <c r="C1311" s="8">
        <v>22.294444444444444</v>
      </c>
      <c r="D1311" s="8">
        <v>27.28</v>
      </c>
      <c r="E1311" s="8">
        <v>24.11854304635761</v>
      </c>
      <c r="F1311" s="8">
        <v>27.832222222222217</v>
      </c>
      <c r="G1311" s="8">
        <v>32.88</v>
      </c>
      <c r="H1311" s="8">
        <v>12.329801324503313</v>
      </c>
      <c r="I1311" s="8">
        <v>17.351111111111113</v>
      </c>
      <c r="J1311" s="8">
        <v>23.229999999999997</v>
      </c>
      <c r="K1311" s="8">
        <v>11.7887417218543</v>
      </c>
      <c r="L1311" s="8">
        <v>10.481111111111112</v>
      </c>
      <c r="M1311" s="8">
        <v>9.65</v>
      </c>
      <c r="N1311" s="8">
        <v>67.85165562913912</v>
      </c>
      <c r="O1311" s="8">
        <v>77.33777777777779</v>
      </c>
      <c r="P1311" s="8">
        <v>84.61999999999999</v>
      </c>
      <c r="Q1311" s="8">
        <v>9.496688741721854</v>
      </c>
      <c r="R1311" s="8">
        <v>14.394444444444444</v>
      </c>
      <c r="S1311" s="8">
        <v>8.35</v>
      </c>
      <c r="T1311" s="8">
        <v>15.803973509933773</v>
      </c>
      <c r="U1311" s="8">
        <v>16.173333333333336</v>
      </c>
      <c r="V1311" s="8">
        <v>16.81</v>
      </c>
      <c r="W1311" s="8">
        <v>370.66887417218544</v>
      </c>
      <c r="X1311" s="8">
        <v>476.73333333333335</v>
      </c>
      <c r="Y1311" s="8">
        <v>324.9</v>
      </c>
      <c r="Z1311" s="8">
        <v>1.66</v>
      </c>
      <c r="AA1311" s="8">
        <v>21.0</v>
      </c>
      <c r="AB1311" s="8">
        <v>10.0</v>
      </c>
      <c r="AC1311" s="8">
        <v>4.0</v>
      </c>
      <c r="AD1311" s="8">
        <v>16.0</v>
      </c>
      <c r="AE1311" s="8">
        <v>40.0</v>
      </c>
      <c r="AF1311" s="8">
        <v>1.0</v>
      </c>
      <c r="AG1311" s="8">
        <v>5.0</v>
      </c>
      <c r="AH1311" s="8">
        <v>45688.12265024996</v>
      </c>
      <c r="AI1311" s="8">
        <v>101347.2</v>
      </c>
      <c r="AJ1311" s="8">
        <f t="shared" si="40"/>
        <v>356101901.4</v>
      </c>
      <c r="AK1311" s="9">
        <v>3.607922E8</v>
      </c>
    </row>
    <row r="1312" ht="16.5" customHeight="1">
      <c r="A1312" s="4">
        <v>45142.0</v>
      </c>
      <c r="B1312" s="5">
        <v>18.219867549668876</v>
      </c>
      <c r="C1312" s="5">
        <v>22.42222222222222</v>
      </c>
      <c r="D1312" s="5">
        <v>27.55</v>
      </c>
      <c r="E1312" s="5">
        <v>24.24238410596025</v>
      </c>
      <c r="F1312" s="5">
        <v>28.008888888888887</v>
      </c>
      <c r="G1312" s="5">
        <v>33.31</v>
      </c>
      <c r="H1312" s="5">
        <v>12.481456953642386</v>
      </c>
      <c r="I1312" s="5">
        <v>17.433333333333337</v>
      </c>
      <c r="J1312" s="5">
        <v>23.18</v>
      </c>
      <c r="K1312" s="5">
        <v>11.760927152317878</v>
      </c>
      <c r="L1312" s="5">
        <v>10.575555555555557</v>
      </c>
      <c r="M1312" s="5">
        <v>10.129999999999999</v>
      </c>
      <c r="N1312" s="5">
        <v>67.93311258278148</v>
      </c>
      <c r="O1312" s="5">
        <v>77.0977777777778</v>
      </c>
      <c r="P1312" s="5">
        <v>82.93</v>
      </c>
      <c r="Q1312" s="5">
        <v>9.496688741721854</v>
      </c>
      <c r="R1312" s="5">
        <v>13.627777777777778</v>
      </c>
      <c r="S1312" s="5">
        <v>6.85</v>
      </c>
      <c r="T1312" s="5">
        <v>15.85894039735099</v>
      </c>
      <c r="U1312" s="5">
        <v>16.403333333333332</v>
      </c>
      <c r="V1312" s="5">
        <v>18.0</v>
      </c>
      <c r="W1312" s="5">
        <v>370.78145695364236</v>
      </c>
      <c r="X1312" s="5">
        <v>462.18888888888887</v>
      </c>
      <c r="Y1312" s="5">
        <v>249.8</v>
      </c>
      <c r="Z1312" s="5">
        <v>1.82</v>
      </c>
      <c r="AA1312" s="5">
        <v>20.0</v>
      </c>
      <c r="AB1312" s="5">
        <v>11.0</v>
      </c>
      <c r="AC1312" s="5">
        <v>6.0</v>
      </c>
      <c r="AD1312" s="5">
        <v>20.0</v>
      </c>
      <c r="AE1312" s="5">
        <v>35.0</v>
      </c>
      <c r="AF1312" s="5">
        <v>8.0</v>
      </c>
      <c r="AG1312" s="5">
        <v>6.0</v>
      </c>
      <c r="AH1312" s="5">
        <v>59300.06684549496</v>
      </c>
      <c r="AI1312" s="5">
        <v>75412.4</v>
      </c>
      <c r="AJ1312" s="5">
        <f t="shared" si="40"/>
        <v>276427806.9</v>
      </c>
      <c r="AK1312" s="6">
        <v>2.800687E8</v>
      </c>
    </row>
    <row r="1313" ht="16.5" customHeight="1">
      <c r="A1313" s="7">
        <v>45143.0</v>
      </c>
      <c r="B1313" s="8">
        <v>18.356953642384106</v>
      </c>
      <c r="C1313" s="8">
        <v>22.58888888888889</v>
      </c>
      <c r="D1313" s="8">
        <v>27.860000000000003</v>
      </c>
      <c r="E1313" s="8">
        <v>24.355629139072835</v>
      </c>
      <c r="F1313" s="8">
        <v>28.18</v>
      </c>
      <c r="G1313" s="8">
        <v>33.65</v>
      </c>
      <c r="H1313" s="8">
        <v>12.638410596026493</v>
      </c>
      <c r="I1313" s="8">
        <v>17.592222222222226</v>
      </c>
      <c r="J1313" s="8">
        <v>23.23</v>
      </c>
      <c r="K1313" s="8">
        <v>11.717218543046354</v>
      </c>
      <c r="L1313" s="8">
        <v>10.587777777777777</v>
      </c>
      <c r="M1313" s="8">
        <v>10.420000000000002</v>
      </c>
      <c r="N1313" s="8">
        <v>68.1721854304636</v>
      </c>
      <c r="O1313" s="8">
        <v>76.90777777777778</v>
      </c>
      <c r="P1313" s="8">
        <v>81.5</v>
      </c>
      <c r="Q1313" s="8">
        <v>9.496688741721854</v>
      </c>
      <c r="R1313" s="8">
        <v>13.061111111111112</v>
      </c>
      <c r="S1313" s="8">
        <v>6.45</v>
      </c>
      <c r="T1313" s="8">
        <v>15.871523178807944</v>
      </c>
      <c r="U1313" s="8">
        <v>16.581111111111113</v>
      </c>
      <c r="V1313" s="8">
        <v>18.97</v>
      </c>
      <c r="W1313" s="8">
        <v>370.78145695364236</v>
      </c>
      <c r="X1313" s="8">
        <v>446.3</v>
      </c>
      <c r="Y1313" s="8">
        <v>197.1</v>
      </c>
      <c r="Z1313" s="8">
        <v>1.07</v>
      </c>
      <c r="AA1313" s="8">
        <v>0.0</v>
      </c>
      <c r="AB1313" s="8">
        <v>4.0</v>
      </c>
      <c r="AC1313" s="8">
        <v>2.0</v>
      </c>
      <c r="AD1313" s="8">
        <v>10.0</v>
      </c>
      <c r="AE1313" s="8">
        <v>9.0</v>
      </c>
      <c r="AF1313" s="8">
        <v>0.0</v>
      </c>
      <c r="AG1313" s="8">
        <v>7.0</v>
      </c>
      <c r="AH1313" s="8">
        <v>108177.7994664261</v>
      </c>
      <c r="AI1313" s="8">
        <v>16755.0</v>
      </c>
      <c r="AJ1313" s="8">
        <f t="shared" si="40"/>
        <v>64017214.8</v>
      </c>
      <c r="AK1313" s="9">
        <v>6.48604E7</v>
      </c>
    </row>
    <row r="1314" ht="16.5" customHeight="1">
      <c r="A1314" s="4">
        <v>45144.0</v>
      </c>
      <c r="B1314" s="5">
        <v>18.47682119205298</v>
      </c>
      <c r="C1314" s="5">
        <v>22.79111111111111</v>
      </c>
      <c r="D1314" s="5">
        <v>28.35</v>
      </c>
      <c r="E1314" s="5">
        <v>24.464238410596014</v>
      </c>
      <c r="F1314" s="5">
        <v>28.413333333333327</v>
      </c>
      <c r="G1314" s="5">
        <v>34.339999999999996</v>
      </c>
      <c r="H1314" s="5">
        <v>12.782119205298015</v>
      </c>
      <c r="I1314" s="5">
        <v>17.78777777777778</v>
      </c>
      <c r="J1314" s="5">
        <v>23.369999999999997</v>
      </c>
      <c r="K1314" s="5">
        <v>11.68211920529801</v>
      </c>
      <c r="L1314" s="5">
        <v>10.625555555555556</v>
      </c>
      <c r="M1314" s="5">
        <v>10.970000000000002</v>
      </c>
      <c r="N1314" s="5">
        <v>68.41258278145698</v>
      </c>
      <c r="O1314" s="5">
        <v>76.89222222222222</v>
      </c>
      <c r="P1314" s="5">
        <v>79.53</v>
      </c>
      <c r="Q1314" s="5">
        <v>9.496688741721854</v>
      </c>
      <c r="R1314" s="5">
        <v>13.055555555555555</v>
      </c>
      <c r="S1314" s="5">
        <v>0.0</v>
      </c>
      <c r="T1314" s="5">
        <v>15.931788079470195</v>
      </c>
      <c r="U1314" s="5">
        <v>16.762222222222224</v>
      </c>
      <c r="V1314" s="5">
        <v>20.42</v>
      </c>
      <c r="W1314" s="5">
        <v>370.81456953642385</v>
      </c>
      <c r="X1314" s="5">
        <v>436.97777777777776</v>
      </c>
      <c r="Y1314" s="5">
        <v>66.8</v>
      </c>
      <c r="Z1314" s="5">
        <v>0.0</v>
      </c>
      <c r="AA1314" s="5"/>
      <c r="AB1314" s="5"/>
      <c r="AC1314" s="5"/>
      <c r="AD1314" s="5"/>
      <c r="AE1314" s="5"/>
      <c r="AF1314" s="5"/>
      <c r="AG1314" s="5"/>
      <c r="AH1314" s="5">
        <v>0.0</v>
      </c>
      <c r="AI1314" s="5">
        <v>0.0</v>
      </c>
      <c r="AJ1314" s="5">
        <f t="shared" si="40"/>
        <v>0</v>
      </c>
      <c r="AK1314" s="6">
        <v>0.0</v>
      </c>
    </row>
    <row r="1315" ht="16.5" customHeight="1">
      <c r="A1315" s="7">
        <v>45145.0</v>
      </c>
      <c r="B1315" s="8">
        <v>18.588079470198675</v>
      </c>
      <c r="C1315" s="8">
        <v>22.977777777777778</v>
      </c>
      <c r="D1315" s="8">
        <v>28.669999999999998</v>
      </c>
      <c r="E1315" s="8">
        <v>24.562251655629126</v>
      </c>
      <c r="F1315" s="8">
        <v>28.566666666666663</v>
      </c>
      <c r="G1315" s="8">
        <v>34.69</v>
      </c>
      <c r="H1315" s="8">
        <v>12.91788079470199</v>
      </c>
      <c r="I1315" s="8">
        <v>18.03777777777778</v>
      </c>
      <c r="J1315" s="8">
        <v>23.660000000000004</v>
      </c>
      <c r="K1315" s="8">
        <v>11.644370860927149</v>
      </c>
      <c r="L1315" s="8">
        <v>10.52888888888889</v>
      </c>
      <c r="M1315" s="8">
        <v>11.03</v>
      </c>
      <c r="N1315" s="8">
        <v>68.65960264900664</v>
      </c>
      <c r="O1315" s="8">
        <v>77.06</v>
      </c>
      <c r="P1315" s="8">
        <v>78.15</v>
      </c>
      <c r="Q1315" s="8">
        <v>9.496688741721854</v>
      </c>
      <c r="R1315" s="8">
        <v>13.055555555555555</v>
      </c>
      <c r="S1315" s="8">
        <v>0.0</v>
      </c>
      <c r="T1315" s="8">
        <v>15.970860927152314</v>
      </c>
      <c r="U1315" s="8">
        <v>16.740000000000006</v>
      </c>
      <c r="V1315" s="8">
        <v>21.040000000000003</v>
      </c>
      <c r="W1315" s="8">
        <v>370.81456953642385</v>
      </c>
      <c r="X1315" s="8">
        <v>436.97777777777776</v>
      </c>
      <c r="Y1315" s="8">
        <v>3.4</v>
      </c>
      <c r="Z1315" s="8">
        <v>1.45</v>
      </c>
      <c r="AA1315" s="8">
        <v>21.0</v>
      </c>
      <c r="AB1315" s="8">
        <v>14.0</v>
      </c>
      <c r="AC1315" s="8">
        <v>5.0</v>
      </c>
      <c r="AD1315" s="8">
        <v>26.0</v>
      </c>
      <c r="AE1315" s="8">
        <v>39.0</v>
      </c>
      <c r="AF1315" s="8">
        <v>14.0</v>
      </c>
      <c r="AG1315" s="8">
        <v>1.0</v>
      </c>
      <c r="AH1315" s="8">
        <v>64267.33072133519</v>
      </c>
      <c r="AI1315" s="8">
        <v>155716.9</v>
      </c>
      <c r="AJ1315" s="8">
        <f t="shared" si="40"/>
        <v>652709120.7</v>
      </c>
      <c r="AK1315" s="9">
        <v>6.613061E8</v>
      </c>
    </row>
    <row r="1316" ht="16.5" customHeight="1">
      <c r="A1316" s="4">
        <v>45146.0</v>
      </c>
      <c r="B1316" s="5">
        <v>18.689403973509933</v>
      </c>
      <c r="C1316" s="5">
        <v>23.10222222222222</v>
      </c>
      <c r="D1316" s="5">
        <v>28.619999999999994</v>
      </c>
      <c r="E1316" s="5">
        <v>24.662913907284754</v>
      </c>
      <c r="F1316" s="5">
        <v>28.68</v>
      </c>
      <c r="G1316" s="5">
        <v>34.75</v>
      </c>
      <c r="H1316" s="5">
        <v>13.031125827814572</v>
      </c>
      <c r="I1316" s="5">
        <v>18.246666666666666</v>
      </c>
      <c r="J1316" s="5">
        <v>23.720000000000002</v>
      </c>
      <c r="K1316" s="5">
        <v>11.631788079470194</v>
      </c>
      <c r="L1316" s="5">
        <v>10.433333333333334</v>
      </c>
      <c r="M1316" s="5">
        <v>11.030000000000001</v>
      </c>
      <c r="N1316" s="5">
        <v>68.87152317880798</v>
      </c>
      <c r="O1316" s="5">
        <v>77.39777777777778</v>
      </c>
      <c r="P1316" s="5">
        <v>78.3</v>
      </c>
      <c r="Q1316" s="5">
        <v>9.5</v>
      </c>
      <c r="R1316" s="5">
        <v>13.061111111111112</v>
      </c>
      <c r="S1316" s="5">
        <v>0.05</v>
      </c>
      <c r="T1316" s="5">
        <v>15.980132450331126</v>
      </c>
      <c r="U1316" s="5">
        <v>16.62666666666667</v>
      </c>
      <c r="V1316" s="5">
        <v>20.1</v>
      </c>
      <c r="W1316" s="5">
        <v>374.3245033112583</v>
      </c>
      <c r="X1316" s="5">
        <v>442.8666666666667</v>
      </c>
      <c r="Y1316" s="5">
        <v>56.4</v>
      </c>
      <c r="Z1316" s="5">
        <v>1.31</v>
      </c>
      <c r="AA1316" s="5">
        <v>16.0</v>
      </c>
      <c r="AB1316" s="5">
        <v>12.0</v>
      </c>
      <c r="AC1316" s="5">
        <v>8.0</v>
      </c>
      <c r="AD1316" s="5">
        <v>32.0</v>
      </c>
      <c r="AE1316" s="5">
        <v>36.0</v>
      </c>
      <c r="AF1316" s="5">
        <v>21.0</v>
      </c>
      <c r="AG1316" s="5">
        <v>0.0</v>
      </c>
      <c r="AH1316" s="5">
        <v>75035.36806824029</v>
      </c>
      <c r="AI1316" s="5">
        <v>109963.0</v>
      </c>
      <c r="AJ1316" s="5">
        <f t="shared" si="40"/>
        <v>465561780.6</v>
      </c>
      <c r="AK1316" s="6">
        <v>4.716938E8</v>
      </c>
    </row>
    <row r="1317" ht="16.5" customHeight="1">
      <c r="A1317" s="7">
        <v>45147.0</v>
      </c>
      <c r="B1317" s="8">
        <v>18.790728476821194</v>
      </c>
      <c r="C1317" s="8">
        <v>23.218888888888888</v>
      </c>
      <c r="D1317" s="8">
        <v>28.609999999999996</v>
      </c>
      <c r="E1317" s="8">
        <v>24.743708609271508</v>
      </c>
      <c r="F1317" s="8">
        <v>28.770000000000003</v>
      </c>
      <c r="G1317" s="8">
        <v>34.760000000000005</v>
      </c>
      <c r="H1317" s="8">
        <v>13.155629139072847</v>
      </c>
      <c r="I1317" s="8">
        <v>18.416666666666668</v>
      </c>
      <c r="J1317" s="8">
        <v>23.759999999999998</v>
      </c>
      <c r="K1317" s="8">
        <v>11.588079470198672</v>
      </c>
      <c r="L1317" s="8">
        <v>10.353333333333332</v>
      </c>
      <c r="M1317" s="8">
        <v>11.000000000000002</v>
      </c>
      <c r="N1317" s="8">
        <v>69.1291390728477</v>
      </c>
      <c r="O1317" s="8">
        <v>77.75333333333332</v>
      </c>
      <c r="P1317" s="8">
        <v>78.16</v>
      </c>
      <c r="Q1317" s="8">
        <v>9.503311258278146</v>
      </c>
      <c r="R1317" s="8">
        <v>13.066666666666666</v>
      </c>
      <c r="S1317" s="8">
        <v>0.1</v>
      </c>
      <c r="T1317" s="8">
        <v>15.99867549668874</v>
      </c>
      <c r="U1317" s="8">
        <v>16.590000000000003</v>
      </c>
      <c r="V1317" s="8">
        <v>20.03</v>
      </c>
      <c r="W1317" s="8">
        <v>376.6887417218543</v>
      </c>
      <c r="X1317" s="8">
        <v>446.8333333333333</v>
      </c>
      <c r="Y1317" s="8">
        <v>92.0</v>
      </c>
      <c r="Z1317" s="8">
        <v>1.48</v>
      </c>
      <c r="AA1317" s="8">
        <v>21.0</v>
      </c>
      <c r="AB1317" s="8">
        <v>12.0</v>
      </c>
      <c r="AC1317" s="8">
        <v>9.0</v>
      </c>
      <c r="AD1317" s="8">
        <v>34.0</v>
      </c>
      <c r="AE1317" s="8">
        <v>34.0</v>
      </c>
      <c r="AF1317" s="8">
        <v>25.0</v>
      </c>
      <c r="AG1317" s="8">
        <v>1.0</v>
      </c>
      <c r="AH1317" s="8">
        <v>75841.9262418105</v>
      </c>
      <c r="AI1317" s="8">
        <v>153612.4</v>
      </c>
      <c r="AJ1317" s="8">
        <f t="shared" si="40"/>
        <v>661992744</v>
      </c>
      <c r="AK1317" s="9">
        <v>6.70712E8</v>
      </c>
    </row>
    <row r="1318" ht="16.5" customHeight="1">
      <c r="A1318" s="4">
        <v>45148.0</v>
      </c>
      <c r="B1318" s="5">
        <v>18.864238410596027</v>
      </c>
      <c r="C1318" s="5">
        <v>23.32444444444445</v>
      </c>
      <c r="D1318" s="5">
        <v>28.320000000000004</v>
      </c>
      <c r="E1318" s="5">
        <v>24.792715231788065</v>
      </c>
      <c r="F1318" s="5">
        <v>28.835555555555555</v>
      </c>
      <c r="G1318" s="5">
        <v>34.28999999999999</v>
      </c>
      <c r="H1318" s="5">
        <v>13.26887417218543</v>
      </c>
      <c r="I1318" s="5">
        <v>18.585555555555555</v>
      </c>
      <c r="J1318" s="5">
        <v>23.8</v>
      </c>
      <c r="K1318" s="5">
        <v>11.523841059602645</v>
      </c>
      <c r="L1318" s="5">
        <v>10.249999999999998</v>
      </c>
      <c r="M1318" s="5">
        <v>10.489999999999998</v>
      </c>
      <c r="N1318" s="5">
        <v>69.40132450331127</v>
      </c>
      <c r="O1318" s="5">
        <v>78.09777777777776</v>
      </c>
      <c r="P1318" s="5">
        <v>79.35</v>
      </c>
      <c r="Q1318" s="5">
        <v>9.675496688741722</v>
      </c>
      <c r="R1318" s="5">
        <v>13.355555555555556</v>
      </c>
      <c r="S1318" s="5">
        <v>2.7</v>
      </c>
      <c r="T1318" s="5">
        <v>15.963576158940397</v>
      </c>
      <c r="U1318" s="5">
        <v>16.43555555555556</v>
      </c>
      <c r="V1318" s="5">
        <v>18.39</v>
      </c>
      <c r="W1318" s="5">
        <v>380.682119205298</v>
      </c>
      <c r="X1318" s="5">
        <v>453.53333333333336</v>
      </c>
      <c r="Y1318" s="5">
        <v>152.3</v>
      </c>
      <c r="Z1318" s="5">
        <v>1.5</v>
      </c>
      <c r="AA1318" s="5">
        <v>18.0</v>
      </c>
      <c r="AB1318" s="5">
        <v>13.0</v>
      </c>
      <c r="AC1318" s="5">
        <v>8.0</v>
      </c>
      <c r="AD1318" s="5">
        <v>32.0</v>
      </c>
      <c r="AE1318" s="5">
        <v>39.0</v>
      </c>
      <c r="AF1318" s="5">
        <v>20.0</v>
      </c>
      <c r="AG1318" s="5">
        <v>1.0</v>
      </c>
      <c r="AH1318" s="5">
        <v>78874.77180899786</v>
      </c>
      <c r="AI1318" s="5">
        <v>121832.6</v>
      </c>
      <c r="AJ1318" s="5">
        <f t="shared" si="40"/>
        <v>526838293.8</v>
      </c>
      <c r="AK1318" s="6">
        <v>5.337774E8</v>
      </c>
    </row>
    <row r="1319" ht="16.5" customHeight="1">
      <c r="A1319" s="7">
        <v>45149.0</v>
      </c>
      <c r="B1319" s="8">
        <v>18.960264900662253</v>
      </c>
      <c r="C1319" s="8">
        <v>23.39</v>
      </c>
      <c r="D1319" s="8">
        <v>27.78</v>
      </c>
      <c r="E1319" s="8">
        <v>24.86026490066224</v>
      </c>
      <c r="F1319" s="8">
        <v>28.83888888888889</v>
      </c>
      <c r="G1319" s="8">
        <v>33.36999999999999</v>
      </c>
      <c r="H1319" s="8">
        <v>13.406622516556292</v>
      </c>
      <c r="I1319" s="8">
        <v>18.714444444444442</v>
      </c>
      <c r="J1319" s="8">
        <v>23.57</v>
      </c>
      <c r="K1319" s="8">
        <v>11.453642384105956</v>
      </c>
      <c r="L1319" s="8">
        <v>10.124444444444444</v>
      </c>
      <c r="M1319" s="8">
        <v>9.799999999999999</v>
      </c>
      <c r="N1319" s="8">
        <v>69.65298013245035</v>
      </c>
      <c r="O1319" s="8">
        <v>78.51999999999998</v>
      </c>
      <c r="P1319" s="8">
        <v>80.84</v>
      </c>
      <c r="Q1319" s="8">
        <v>10.374172185430464</v>
      </c>
      <c r="R1319" s="8">
        <v>14.61111111111111</v>
      </c>
      <c r="S1319" s="8">
        <v>14.0</v>
      </c>
      <c r="T1319" s="8">
        <v>15.949006622516558</v>
      </c>
      <c r="U1319" s="8">
        <v>16.262222222222228</v>
      </c>
      <c r="V1319" s="8">
        <v>16.740000000000002</v>
      </c>
      <c r="W1319" s="8">
        <v>384.80132450331126</v>
      </c>
      <c r="X1319" s="8">
        <v>468.02222222222224</v>
      </c>
      <c r="Y1319" s="8">
        <v>282.7</v>
      </c>
      <c r="Z1319" s="8">
        <v>2.18</v>
      </c>
      <c r="AA1319" s="8">
        <v>17.0</v>
      </c>
      <c r="AB1319" s="8">
        <v>13.0</v>
      </c>
      <c r="AC1319" s="8">
        <v>6.0</v>
      </c>
      <c r="AD1319" s="8">
        <v>23.0</v>
      </c>
      <c r="AE1319" s="8">
        <v>36.0</v>
      </c>
      <c r="AF1319" s="8">
        <v>18.0</v>
      </c>
      <c r="AG1319" s="8">
        <v>1.0</v>
      </c>
      <c r="AH1319" s="8">
        <v>72003.97814947108</v>
      </c>
      <c r="AI1319" s="8">
        <v>39020.0</v>
      </c>
      <c r="AJ1319" s="8">
        <f t="shared" si="40"/>
        <v>168707515.2</v>
      </c>
      <c r="AK1319" s="9">
        <v>1.709296E8</v>
      </c>
    </row>
    <row r="1320" ht="16.5" customHeight="1">
      <c r="A1320" s="4">
        <v>45150.0</v>
      </c>
      <c r="B1320" s="5">
        <v>19.111258278145698</v>
      </c>
      <c r="C1320" s="5">
        <v>23.47555555555555</v>
      </c>
      <c r="D1320" s="5">
        <v>27.47</v>
      </c>
      <c r="E1320" s="5">
        <v>25.019867549668863</v>
      </c>
      <c r="F1320" s="5">
        <v>28.912222222222223</v>
      </c>
      <c r="G1320" s="5">
        <v>33.14999999999999</v>
      </c>
      <c r="H1320" s="5">
        <v>13.562913907284768</v>
      </c>
      <c r="I1320" s="5">
        <v>18.826666666666668</v>
      </c>
      <c r="J1320" s="5">
        <v>23.42</v>
      </c>
      <c r="K1320" s="5">
        <v>11.456953642384102</v>
      </c>
      <c r="L1320" s="5">
        <v>10.085555555555555</v>
      </c>
      <c r="M1320" s="5">
        <v>9.73</v>
      </c>
      <c r="N1320" s="5">
        <v>70.0019867549669</v>
      </c>
      <c r="O1320" s="5">
        <v>78.74</v>
      </c>
      <c r="P1320" s="5">
        <v>81.60999999999999</v>
      </c>
      <c r="Q1320" s="5">
        <v>10.387417218543046</v>
      </c>
      <c r="R1320" s="5">
        <v>14.633333333333333</v>
      </c>
      <c r="S1320" s="5">
        <v>14.2</v>
      </c>
      <c r="T1320" s="5">
        <v>15.927152317880795</v>
      </c>
      <c r="U1320" s="5">
        <v>16.22777777777778</v>
      </c>
      <c r="V1320" s="5">
        <v>16.12</v>
      </c>
      <c r="W1320" s="5">
        <v>391.56953642384104</v>
      </c>
      <c r="X1320" s="5">
        <v>479.3777777777778</v>
      </c>
      <c r="Y1320" s="5">
        <v>384.9</v>
      </c>
      <c r="Z1320" s="5">
        <v>1.57</v>
      </c>
      <c r="AA1320" s="5">
        <v>10.0</v>
      </c>
      <c r="AB1320" s="5">
        <v>13.0</v>
      </c>
      <c r="AC1320" s="5">
        <v>6.0</v>
      </c>
      <c r="AD1320" s="5">
        <v>24.0</v>
      </c>
      <c r="AE1320" s="5">
        <v>21.0</v>
      </c>
      <c r="AF1320" s="5">
        <v>24.0</v>
      </c>
      <c r="AG1320" s="5">
        <v>2.0</v>
      </c>
      <c r="AH1320" s="5">
        <v>77796.19232390267</v>
      </c>
      <c r="AI1320" s="5">
        <v>28149.0</v>
      </c>
      <c r="AJ1320" s="5">
        <f t="shared" si="40"/>
        <v>109070705.1</v>
      </c>
      <c r="AK1320" s="6">
        <v>1.105073E8</v>
      </c>
    </row>
    <row r="1321" ht="16.5" customHeight="1">
      <c r="A1321" s="7">
        <v>45151.0</v>
      </c>
      <c r="B1321" s="8">
        <v>19.234437086092715</v>
      </c>
      <c r="C1321" s="8">
        <v>23.563333333333333</v>
      </c>
      <c r="D1321" s="8">
        <v>27.15</v>
      </c>
      <c r="E1321" s="8">
        <v>25.104635761589396</v>
      </c>
      <c r="F1321" s="8">
        <v>28.966666666666665</v>
      </c>
      <c r="G1321" s="8">
        <v>32.68</v>
      </c>
      <c r="H1321" s="8">
        <v>13.713907284768213</v>
      </c>
      <c r="I1321" s="8">
        <v>18.974444444444444</v>
      </c>
      <c r="J1321" s="8">
        <v>23.290000000000003</v>
      </c>
      <c r="K1321" s="8">
        <v>11.39072847682119</v>
      </c>
      <c r="L1321" s="8">
        <v>9.992222222222223</v>
      </c>
      <c r="M1321" s="8">
        <v>9.389999999999997</v>
      </c>
      <c r="N1321" s="8">
        <v>70.28476821192054</v>
      </c>
      <c r="O1321" s="8">
        <v>79.0111111111111</v>
      </c>
      <c r="P1321" s="8">
        <v>82.24</v>
      </c>
      <c r="Q1321" s="8">
        <v>10.387417218543046</v>
      </c>
      <c r="R1321" s="8">
        <v>14.633333333333333</v>
      </c>
      <c r="S1321" s="8">
        <v>14.2</v>
      </c>
      <c r="T1321" s="8">
        <v>15.8841059602649</v>
      </c>
      <c r="U1321" s="8">
        <v>16.103333333333335</v>
      </c>
      <c r="V1321" s="8">
        <v>15.09</v>
      </c>
      <c r="W1321" s="8">
        <v>395.7748344370861</v>
      </c>
      <c r="X1321" s="8">
        <v>486.3222222222222</v>
      </c>
      <c r="Y1321" s="8">
        <v>448.4</v>
      </c>
      <c r="Z1321" s="8">
        <v>0.0</v>
      </c>
      <c r="AA1321" s="8"/>
      <c r="AB1321" s="8"/>
      <c r="AC1321" s="8"/>
      <c r="AD1321" s="8"/>
      <c r="AE1321" s="8"/>
      <c r="AF1321" s="8"/>
      <c r="AG1321" s="8"/>
      <c r="AH1321" s="8">
        <v>0.0</v>
      </c>
      <c r="AI1321" s="8">
        <v>0.0</v>
      </c>
      <c r="AJ1321" s="8">
        <f t="shared" si="40"/>
        <v>0</v>
      </c>
      <c r="AK1321" s="9">
        <v>0.0</v>
      </c>
    </row>
    <row r="1322" ht="16.5" customHeight="1">
      <c r="A1322" s="4">
        <v>45152.0</v>
      </c>
      <c r="B1322" s="5">
        <v>19.333112582781457</v>
      </c>
      <c r="C1322" s="5">
        <v>23.63888888888889</v>
      </c>
      <c r="D1322" s="5">
        <v>26.880000000000003</v>
      </c>
      <c r="E1322" s="5">
        <v>25.17947019867549</v>
      </c>
      <c r="F1322" s="5">
        <v>29.00222222222222</v>
      </c>
      <c r="G1322" s="5">
        <v>32.34</v>
      </c>
      <c r="H1322" s="5">
        <v>13.845033112582781</v>
      </c>
      <c r="I1322" s="5">
        <v>19.10888888888889</v>
      </c>
      <c r="J1322" s="5">
        <v>23.110000000000003</v>
      </c>
      <c r="K1322" s="5">
        <v>11.334437086092715</v>
      </c>
      <c r="L1322" s="5">
        <v>9.893333333333334</v>
      </c>
      <c r="M1322" s="5">
        <v>9.23</v>
      </c>
      <c r="N1322" s="5">
        <v>70.46225165562915</v>
      </c>
      <c r="O1322" s="5">
        <v>79.30444444444443</v>
      </c>
      <c r="P1322" s="5">
        <v>83.16</v>
      </c>
      <c r="Q1322" s="5">
        <v>10.387417218543046</v>
      </c>
      <c r="R1322" s="5">
        <v>14.633333333333333</v>
      </c>
      <c r="S1322" s="5">
        <v>14.2</v>
      </c>
      <c r="T1322" s="5">
        <v>15.872847682119206</v>
      </c>
      <c r="U1322" s="5">
        <v>15.997777777777785</v>
      </c>
      <c r="V1322" s="5">
        <v>14.430000000000001</v>
      </c>
      <c r="W1322" s="5">
        <v>395.7748344370861</v>
      </c>
      <c r="X1322" s="5">
        <v>486.3222222222222</v>
      </c>
      <c r="Y1322" s="5">
        <v>445.6</v>
      </c>
      <c r="Z1322" s="5">
        <v>1.94</v>
      </c>
      <c r="AA1322" s="5">
        <v>23.0</v>
      </c>
      <c r="AB1322" s="5">
        <v>14.0</v>
      </c>
      <c r="AC1322" s="5">
        <v>7.0</v>
      </c>
      <c r="AD1322" s="5">
        <v>31.0</v>
      </c>
      <c r="AE1322" s="5">
        <v>32.0</v>
      </c>
      <c r="AF1322" s="5">
        <v>34.0</v>
      </c>
      <c r="AG1322" s="5">
        <v>1.0</v>
      </c>
      <c r="AH1322" s="5">
        <v>86224.53453367943</v>
      </c>
      <c r="AI1322" s="5">
        <v>101088.0</v>
      </c>
      <c r="AJ1322" s="5">
        <f t="shared" si="40"/>
        <v>487091803.8</v>
      </c>
      <c r="AK1322" s="6">
        <v>4.935074E8</v>
      </c>
    </row>
    <row r="1323" ht="16.5" customHeight="1">
      <c r="A1323" s="7">
        <v>45153.0</v>
      </c>
      <c r="B1323" s="8">
        <v>19.464900662251658</v>
      </c>
      <c r="C1323" s="8">
        <v>23.688888888888894</v>
      </c>
      <c r="D1323" s="8">
        <v>26.7</v>
      </c>
      <c r="E1323" s="8">
        <v>25.32450331125827</v>
      </c>
      <c r="F1323" s="8">
        <v>29.008888888888887</v>
      </c>
      <c r="G1323" s="8">
        <v>32.239999999999995</v>
      </c>
      <c r="H1323" s="8">
        <v>13.978807947019865</v>
      </c>
      <c r="I1323" s="8">
        <v>19.213333333333335</v>
      </c>
      <c r="J1323" s="8">
        <v>22.93</v>
      </c>
      <c r="K1323" s="8">
        <v>11.34569536423841</v>
      </c>
      <c r="L1323" s="8">
        <v>9.795555555555557</v>
      </c>
      <c r="M1323" s="8">
        <v>9.309999999999999</v>
      </c>
      <c r="N1323" s="8">
        <v>70.81059602649007</v>
      </c>
      <c r="O1323" s="8">
        <v>79.57</v>
      </c>
      <c r="P1323" s="8">
        <v>83.44000000000001</v>
      </c>
      <c r="Q1323" s="8">
        <v>10.394039735099337</v>
      </c>
      <c r="R1323" s="8">
        <v>14.644444444444444</v>
      </c>
      <c r="S1323" s="8">
        <v>14.3</v>
      </c>
      <c r="T1323" s="8">
        <v>15.908609271523177</v>
      </c>
      <c r="U1323" s="8">
        <v>15.95000000000001</v>
      </c>
      <c r="V1323" s="8">
        <v>14.48</v>
      </c>
      <c r="W1323" s="8">
        <v>397.43046357615896</v>
      </c>
      <c r="X1323" s="8">
        <v>489.0888888888889</v>
      </c>
      <c r="Y1323" s="8">
        <v>470.6</v>
      </c>
      <c r="Z1323" s="8">
        <v>1.49</v>
      </c>
      <c r="AA1323" s="8">
        <v>16.0</v>
      </c>
      <c r="AB1323" s="8">
        <v>16.0</v>
      </c>
      <c r="AC1323" s="8">
        <v>6.0</v>
      </c>
      <c r="AD1323" s="8">
        <v>27.0</v>
      </c>
      <c r="AE1323" s="8">
        <v>25.0</v>
      </c>
      <c r="AF1323" s="8">
        <v>30.0</v>
      </c>
      <c r="AG1323" s="8">
        <v>0.0</v>
      </c>
      <c r="AH1323" s="8">
        <v>87045.44743111647</v>
      </c>
      <c r="AI1323" s="8">
        <v>61491.0</v>
      </c>
      <c r="AJ1323" s="8">
        <f t="shared" si="40"/>
        <v>308473821.6</v>
      </c>
      <c r="AK1323" s="9">
        <v>3.125368E8</v>
      </c>
    </row>
    <row r="1324" ht="16.5" customHeight="1">
      <c r="A1324" s="4">
        <v>45154.0</v>
      </c>
      <c r="B1324" s="5">
        <v>19.597350993377486</v>
      </c>
      <c r="C1324" s="5">
        <v>23.730000000000004</v>
      </c>
      <c r="D1324" s="5">
        <v>26.48</v>
      </c>
      <c r="E1324" s="5">
        <v>25.465562913907274</v>
      </c>
      <c r="F1324" s="5">
        <v>29.034444444444443</v>
      </c>
      <c r="G1324" s="5">
        <v>32.07000000000001</v>
      </c>
      <c r="H1324" s="5">
        <v>14.121192052980133</v>
      </c>
      <c r="I1324" s="5">
        <v>19.305555555555557</v>
      </c>
      <c r="J1324" s="5">
        <v>22.7</v>
      </c>
      <c r="K1324" s="5">
        <v>11.34437086092715</v>
      </c>
      <c r="L1324" s="5">
        <v>9.728888888888891</v>
      </c>
      <c r="M1324" s="5">
        <v>9.37</v>
      </c>
      <c r="N1324" s="5">
        <v>71.03708609271523</v>
      </c>
      <c r="O1324" s="5">
        <v>79.94888888888889</v>
      </c>
      <c r="P1324" s="5">
        <v>83.63</v>
      </c>
      <c r="Q1324" s="5">
        <v>10.394039735099337</v>
      </c>
      <c r="R1324" s="5">
        <v>14.644444444444444</v>
      </c>
      <c r="S1324" s="5">
        <v>14.3</v>
      </c>
      <c r="T1324" s="5">
        <v>15.97086092715232</v>
      </c>
      <c r="U1324" s="5">
        <v>15.914444444444454</v>
      </c>
      <c r="V1324" s="5">
        <v>14.36</v>
      </c>
      <c r="W1324" s="5">
        <v>401.1788079470199</v>
      </c>
      <c r="X1324" s="5">
        <v>495.3777777777778</v>
      </c>
      <c r="Y1324" s="5">
        <v>526.7</v>
      </c>
      <c r="Z1324" s="5">
        <v>1.35</v>
      </c>
      <c r="AA1324" s="5">
        <v>19.0</v>
      </c>
      <c r="AB1324" s="5">
        <v>15.0</v>
      </c>
      <c r="AC1324" s="5">
        <v>10.0</v>
      </c>
      <c r="AD1324" s="5">
        <v>40.0</v>
      </c>
      <c r="AE1324" s="5">
        <v>37.0</v>
      </c>
      <c r="AF1324" s="5">
        <v>33.0</v>
      </c>
      <c r="AG1324" s="5">
        <v>0.0</v>
      </c>
      <c r="AH1324" s="5">
        <v>100626.8432818886</v>
      </c>
      <c r="AI1324" s="5">
        <v>74815.0</v>
      </c>
      <c r="AJ1324" s="5">
        <f t="shared" si="40"/>
        <v>393348813.9</v>
      </c>
      <c r="AK1324" s="6">
        <v>3.985297E8</v>
      </c>
    </row>
    <row r="1325" ht="16.5" customHeight="1">
      <c r="A1325" s="7">
        <v>45155.0</v>
      </c>
      <c r="B1325" s="8">
        <v>19.696026490066224</v>
      </c>
      <c r="C1325" s="8">
        <v>23.820000000000007</v>
      </c>
      <c r="D1325" s="8">
        <v>26.189999999999998</v>
      </c>
      <c r="E1325" s="8">
        <v>25.57615894039734</v>
      </c>
      <c r="F1325" s="8">
        <v>29.15555555555555</v>
      </c>
      <c r="G1325" s="8">
        <v>31.810000000000002</v>
      </c>
      <c r="H1325" s="8">
        <v>14.227814569536424</v>
      </c>
      <c r="I1325" s="8">
        <v>19.365555555555556</v>
      </c>
      <c r="J1325" s="8">
        <v>22.32</v>
      </c>
      <c r="K1325" s="8">
        <v>11.348344370860923</v>
      </c>
      <c r="L1325" s="8">
        <v>9.790000000000001</v>
      </c>
      <c r="M1325" s="8">
        <v>9.489999999999998</v>
      </c>
      <c r="N1325" s="8">
        <v>71.33311258278145</v>
      </c>
      <c r="O1325" s="8">
        <v>79.98666666666666</v>
      </c>
      <c r="P1325" s="8">
        <v>83.77</v>
      </c>
      <c r="Q1325" s="8">
        <v>10.394039735099337</v>
      </c>
      <c r="R1325" s="8">
        <v>14.644444444444444</v>
      </c>
      <c r="S1325" s="8">
        <v>14.3</v>
      </c>
      <c r="T1325" s="8">
        <v>15.974172185430467</v>
      </c>
      <c r="U1325" s="8">
        <v>16.04000000000001</v>
      </c>
      <c r="V1325" s="8">
        <v>14.02</v>
      </c>
      <c r="W1325" s="8">
        <v>401.1788079470199</v>
      </c>
      <c r="X1325" s="8">
        <v>492.94444444444446</v>
      </c>
      <c r="Y1325" s="8">
        <v>526.7</v>
      </c>
      <c r="Z1325" s="8">
        <v>1.33</v>
      </c>
      <c r="AA1325" s="8">
        <v>14.0</v>
      </c>
      <c r="AB1325" s="8">
        <v>13.0</v>
      </c>
      <c r="AC1325" s="8">
        <v>8.0</v>
      </c>
      <c r="AD1325" s="8">
        <v>35.0</v>
      </c>
      <c r="AE1325" s="8">
        <v>23.0</v>
      </c>
      <c r="AF1325" s="8">
        <v>33.0</v>
      </c>
      <c r="AG1325" s="8">
        <v>7.0</v>
      </c>
      <c r="AH1325" s="8">
        <v>81856.04145367566</v>
      </c>
      <c r="AI1325" s="8">
        <v>60470.0</v>
      </c>
      <c r="AJ1325" s="8">
        <f t="shared" si="40"/>
        <v>290333353.8</v>
      </c>
      <c r="AK1325" s="9">
        <v>2.941574E8</v>
      </c>
    </row>
    <row r="1326" ht="16.5" customHeight="1">
      <c r="A1326" s="4">
        <v>45156.0</v>
      </c>
      <c r="B1326" s="5">
        <v>19.813907284768213</v>
      </c>
      <c r="C1326" s="5">
        <v>23.901111111111113</v>
      </c>
      <c r="D1326" s="5">
        <v>26.01</v>
      </c>
      <c r="E1326" s="5">
        <v>25.662251655629127</v>
      </c>
      <c r="F1326" s="5">
        <v>29.223333333333326</v>
      </c>
      <c r="G1326" s="5">
        <v>31.25</v>
      </c>
      <c r="H1326" s="5">
        <v>14.380794701986755</v>
      </c>
      <c r="I1326" s="5">
        <v>19.472222222222225</v>
      </c>
      <c r="J1326" s="5">
        <v>22.25</v>
      </c>
      <c r="K1326" s="5">
        <v>11.28145695364238</v>
      </c>
      <c r="L1326" s="5">
        <v>9.751111111111111</v>
      </c>
      <c r="M1326" s="5">
        <v>8.999999999999998</v>
      </c>
      <c r="N1326" s="5">
        <v>71.59205298013245</v>
      </c>
      <c r="O1326" s="5">
        <v>80.11</v>
      </c>
      <c r="P1326" s="5">
        <v>83.9</v>
      </c>
      <c r="Q1326" s="5">
        <v>10.394039735099337</v>
      </c>
      <c r="R1326" s="5">
        <v>14.644444444444444</v>
      </c>
      <c r="S1326" s="5">
        <v>14.25</v>
      </c>
      <c r="T1326" s="5">
        <v>15.915231788079472</v>
      </c>
      <c r="U1326" s="5">
        <v>16.042222222222232</v>
      </c>
      <c r="V1326" s="5">
        <v>13.579999999999998</v>
      </c>
      <c r="W1326" s="5">
        <v>401.1788079470199</v>
      </c>
      <c r="X1326" s="5">
        <v>492.73333333333335</v>
      </c>
      <c r="Y1326" s="5">
        <v>473.7</v>
      </c>
      <c r="Z1326" s="5">
        <v>1.46</v>
      </c>
      <c r="AA1326" s="5">
        <v>23.0</v>
      </c>
      <c r="AB1326" s="5">
        <v>16.0</v>
      </c>
      <c r="AC1326" s="5">
        <v>10.0</v>
      </c>
      <c r="AD1326" s="5">
        <v>39.0</v>
      </c>
      <c r="AE1326" s="5">
        <v>36.0</v>
      </c>
      <c r="AF1326" s="5">
        <v>40.0</v>
      </c>
      <c r="AG1326" s="5">
        <v>0.0</v>
      </c>
      <c r="AH1326" s="5">
        <v>82811.26722807967</v>
      </c>
      <c r="AI1326" s="5">
        <v>69315.0</v>
      </c>
      <c r="AJ1326" s="5">
        <f t="shared" si="40"/>
        <v>328714033.2</v>
      </c>
      <c r="AK1326" s="6">
        <v>3.330436E8</v>
      </c>
    </row>
    <row r="1327" ht="16.5" customHeight="1">
      <c r="A1327" s="7">
        <v>45157.0</v>
      </c>
      <c r="B1327" s="8">
        <v>19.922516556291388</v>
      </c>
      <c r="C1327" s="8">
        <v>23.974444444444448</v>
      </c>
      <c r="D1327" s="8">
        <v>25.85</v>
      </c>
      <c r="E1327" s="8">
        <v>25.759602649006613</v>
      </c>
      <c r="F1327" s="8">
        <v>29.28444444444444</v>
      </c>
      <c r="G1327" s="8">
        <v>31.199999999999996</v>
      </c>
      <c r="H1327" s="8">
        <v>14.52384105960265</v>
      </c>
      <c r="I1327" s="8">
        <v>19.60333333333334</v>
      </c>
      <c r="J1327" s="8">
        <v>22.130000000000003</v>
      </c>
      <c r="K1327" s="8">
        <v>11.235761589403968</v>
      </c>
      <c r="L1327" s="8">
        <v>9.681111111111111</v>
      </c>
      <c r="M1327" s="8">
        <v>9.07</v>
      </c>
      <c r="N1327" s="8">
        <v>71.88079470198676</v>
      </c>
      <c r="O1327" s="8">
        <v>80.27666666666666</v>
      </c>
      <c r="P1327" s="8">
        <v>84.33999999999999</v>
      </c>
      <c r="Q1327" s="8">
        <v>10.417218543046358</v>
      </c>
      <c r="R1327" s="8">
        <v>14.683333333333334</v>
      </c>
      <c r="S1327" s="8">
        <v>14.55</v>
      </c>
      <c r="T1327" s="8">
        <v>15.918543046357618</v>
      </c>
      <c r="U1327" s="8">
        <v>16.003333333333345</v>
      </c>
      <c r="V1327" s="8">
        <v>13.529999999999998</v>
      </c>
      <c r="W1327" s="8">
        <v>404.0331125827815</v>
      </c>
      <c r="X1327" s="8">
        <v>497.52222222222224</v>
      </c>
      <c r="Y1327" s="8">
        <v>481.1</v>
      </c>
      <c r="Z1327" s="8">
        <v>1.48</v>
      </c>
      <c r="AA1327" s="8">
        <v>10.0</v>
      </c>
      <c r="AB1327" s="8">
        <v>18.0</v>
      </c>
      <c r="AC1327" s="8">
        <v>8.0</v>
      </c>
      <c r="AD1327" s="8">
        <v>25.0</v>
      </c>
      <c r="AE1327" s="8">
        <v>19.0</v>
      </c>
      <c r="AF1327" s="8">
        <v>39.0</v>
      </c>
      <c r="AG1327" s="8">
        <v>1.0</v>
      </c>
      <c r="AH1327" s="8">
        <v>74109.64113745482</v>
      </c>
      <c r="AI1327" s="8">
        <v>49035.0</v>
      </c>
      <c r="AJ1327" s="8">
        <f t="shared" si="40"/>
        <v>178650355.8</v>
      </c>
      <c r="AK1327" s="9">
        <v>1.810034E8</v>
      </c>
    </row>
    <row r="1328" ht="16.5" customHeight="1">
      <c r="A1328" s="4">
        <v>45158.0</v>
      </c>
      <c r="B1328" s="5">
        <v>20.021192052980133</v>
      </c>
      <c r="C1328" s="5">
        <v>24.051111111111116</v>
      </c>
      <c r="D1328" s="5">
        <v>26.01</v>
      </c>
      <c r="E1328" s="5">
        <v>25.841059602648997</v>
      </c>
      <c r="F1328" s="5">
        <v>29.386666666666663</v>
      </c>
      <c r="G1328" s="5">
        <v>31.599999999999994</v>
      </c>
      <c r="H1328" s="5">
        <v>14.659602649006626</v>
      </c>
      <c r="I1328" s="5">
        <v>19.688888888888894</v>
      </c>
      <c r="J1328" s="5">
        <v>22.190000000000005</v>
      </c>
      <c r="K1328" s="5">
        <v>11.18145695364238</v>
      </c>
      <c r="L1328" s="5">
        <v>9.697777777777778</v>
      </c>
      <c r="M1328" s="5">
        <v>9.41</v>
      </c>
      <c r="N1328" s="5">
        <v>72.20331125827815</v>
      </c>
      <c r="O1328" s="5">
        <v>80.62222222222222</v>
      </c>
      <c r="P1328" s="5">
        <v>84.2</v>
      </c>
      <c r="Q1328" s="5">
        <v>10.440397350993377</v>
      </c>
      <c r="R1328" s="5">
        <v>14.722222222222221</v>
      </c>
      <c r="S1328" s="5">
        <v>12.3</v>
      </c>
      <c r="T1328" s="5">
        <v>15.893377483443713</v>
      </c>
      <c r="U1328" s="5">
        <v>15.942222222222231</v>
      </c>
      <c r="V1328" s="5">
        <v>14.430000000000001</v>
      </c>
      <c r="W1328" s="5">
        <v>408.80132450331126</v>
      </c>
      <c r="X1328" s="5">
        <v>505.52222222222224</v>
      </c>
      <c r="Y1328" s="5">
        <v>492.8</v>
      </c>
      <c r="Z1328" s="5">
        <v>0.0</v>
      </c>
      <c r="AA1328" s="5"/>
      <c r="AB1328" s="5"/>
      <c r="AC1328" s="5"/>
      <c r="AD1328" s="5"/>
      <c r="AE1328" s="5"/>
      <c r="AF1328" s="5"/>
      <c r="AG1328" s="5"/>
      <c r="AH1328" s="5">
        <v>0.0</v>
      </c>
      <c r="AI1328" s="5">
        <v>0.0</v>
      </c>
      <c r="AJ1328" s="5">
        <f t="shared" si="40"/>
        <v>0</v>
      </c>
      <c r="AK1328" s="6">
        <v>0.0</v>
      </c>
    </row>
    <row r="1329" ht="16.5" customHeight="1">
      <c r="A1329" s="7">
        <v>45159.0</v>
      </c>
      <c r="B1329" s="8">
        <v>20.103973509933777</v>
      </c>
      <c r="C1329" s="8">
        <v>24.154444444444444</v>
      </c>
      <c r="D1329" s="8">
        <v>26.47</v>
      </c>
      <c r="E1329" s="8">
        <v>25.905960264900653</v>
      </c>
      <c r="F1329" s="8">
        <v>29.501111111111104</v>
      </c>
      <c r="G1329" s="8">
        <v>32.42999999999999</v>
      </c>
      <c r="H1329" s="8">
        <v>14.784105960264904</v>
      </c>
      <c r="I1329" s="8">
        <v>19.805555555555557</v>
      </c>
      <c r="J1329" s="8">
        <v>22.440000000000005</v>
      </c>
      <c r="K1329" s="8">
        <v>11.12185430463576</v>
      </c>
      <c r="L1329" s="8">
        <v>9.695555555555556</v>
      </c>
      <c r="M1329" s="8">
        <v>9.99</v>
      </c>
      <c r="N1329" s="8">
        <v>72.42384105960265</v>
      </c>
      <c r="O1329" s="8">
        <v>80.92333333333333</v>
      </c>
      <c r="P1329" s="8">
        <v>83.54</v>
      </c>
      <c r="Q1329" s="8">
        <v>10.463576158940397</v>
      </c>
      <c r="R1329" s="8">
        <v>14.761111111111111</v>
      </c>
      <c r="S1329" s="8">
        <v>1.35</v>
      </c>
      <c r="T1329" s="8">
        <v>15.869536423841064</v>
      </c>
      <c r="U1329" s="8">
        <v>15.964444444444451</v>
      </c>
      <c r="V1329" s="8">
        <v>15.7</v>
      </c>
      <c r="W1329" s="8">
        <v>412.317880794702</v>
      </c>
      <c r="X1329" s="8">
        <v>512.7333333333333</v>
      </c>
      <c r="Y1329" s="8">
        <v>427.3</v>
      </c>
      <c r="Z1329" s="8">
        <v>1.61</v>
      </c>
      <c r="AA1329" s="8">
        <v>28.0</v>
      </c>
      <c r="AB1329" s="8">
        <v>14.0</v>
      </c>
      <c r="AC1329" s="8">
        <v>8.0</v>
      </c>
      <c r="AD1329" s="8">
        <v>32.0</v>
      </c>
      <c r="AE1329" s="8">
        <v>24.0</v>
      </c>
      <c r="AF1329" s="8">
        <v>46.0</v>
      </c>
      <c r="AG1329" s="8">
        <v>0.0</v>
      </c>
      <c r="AH1329" s="8">
        <v>70694.60758741446</v>
      </c>
      <c r="AI1329" s="8">
        <v>153170.0</v>
      </c>
      <c r="AJ1329" s="8">
        <f t="shared" si="40"/>
        <v>668689242.9</v>
      </c>
      <c r="AK1329" s="9">
        <v>6.774967E8</v>
      </c>
    </row>
    <row r="1330" ht="16.5" customHeight="1">
      <c r="A1330" s="4">
        <v>45160.0</v>
      </c>
      <c r="B1330" s="5">
        <v>20.18543046357616</v>
      </c>
      <c r="C1330" s="5">
        <v>24.268888888888892</v>
      </c>
      <c r="D1330" s="5">
        <v>26.65</v>
      </c>
      <c r="E1330" s="5">
        <v>26.016556291390717</v>
      </c>
      <c r="F1330" s="5">
        <v>29.591111111111104</v>
      </c>
      <c r="G1330" s="5">
        <v>32.61</v>
      </c>
      <c r="H1330" s="5">
        <v>14.870198675496692</v>
      </c>
      <c r="I1330" s="5">
        <v>19.963333333333335</v>
      </c>
      <c r="J1330" s="5">
        <v>22.660000000000004</v>
      </c>
      <c r="K1330" s="5">
        <v>11.146357615894036</v>
      </c>
      <c r="L1330" s="5">
        <v>9.627777777777778</v>
      </c>
      <c r="M1330" s="5">
        <v>9.950000000000001</v>
      </c>
      <c r="N1330" s="5">
        <v>72.37947019867549</v>
      </c>
      <c r="O1330" s="5">
        <v>81.17999999999999</v>
      </c>
      <c r="P1330" s="5">
        <v>83.69</v>
      </c>
      <c r="Q1330" s="5">
        <v>10.288079470198676</v>
      </c>
      <c r="R1330" s="5">
        <v>14.761111111111111</v>
      </c>
      <c r="S1330" s="5">
        <v>1.15</v>
      </c>
      <c r="T1330" s="5">
        <v>15.939735099337751</v>
      </c>
      <c r="U1330" s="5">
        <v>15.887777777777787</v>
      </c>
      <c r="V1330" s="5">
        <v>15.540000000000001</v>
      </c>
      <c r="W1330" s="5">
        <v>407.6291390728477</v>
      </c>
      <c r="X1330" s="5">
        <v>516.4888888888889</v>
      </c>
      <c r="Y1330" s="5">
        <v>392.8</v>
      </c>
      <c r="Z1330" s="5">
        <v>1.54</v>
      </c>
      <c r="AA1330" s="5">
        <v>21.0</v>
      </c>
      <c r="AB1330" s="5">
        <v>19.0</v>
      </c>
      <c r="AC1330" s="5">
        <v>9.0</v>
      </c>
      <c r="AD1330" s="5">
        <v>38.0</v>
      </c>
      <c r="AE1330" s="5">
        <v>24.0</v>
      </c>
      <c r="AF1330" s="5">
        <v>49.0</v>
      </c>
      <c r="AG1330" s="5">
        <v>0.0</v>
      </c>
      <c r="AH1330" s="5">
        <v>78951.97493175755</v>
      </c>
      <c r="AI1330" s="5">
        <v>88570.0</v>
      </c>
      <c r="AJ1330" s="5">
        <f t="shared" si="40"/>
        <v>406472064.6</v>
      </c>
      <c r="AK1330" s="6">
        <v>4.118258E8</v>
      </c>
    </row>
    <row r="1331" ht="16.5" customHeight="1">
      <c r="A1331" s="7">
        <v>45161.0</v>
      </c>
      <c r="B1331" s="8">
        <v>20.29735099337749</v>
      </c>
      <c r="C1331" s="8">
        <v>24.374444444444446</v>
      </c>
      <c r="D1331" s="8">
        <v>26.830000000000002</v>
      </c>
      <c r="E1331" s="8">
        <v>26.14503311258277</v>
      </c>
      <c r="F1331" s="8">
        <v>29.672222222222217</v>
      </c>
      <c r="G1331" s="8">
        <v>32.910000000000004</v>
      </c>
      <c r="H1331" s="8">
        <v>14.980132450331128</v>
      </c>
      <c r="I1331" s="8">
        <v>20.132222222222225</v>
      </c>
      <c r="J1331" s="8">
        <v>22.78</v>
      </c>
      <c r="K1331" s="8">
        <v>11.164900662251652</v>
      </c>
      <c r="L1331" s="8">
        <v>9.540000000000001</v>
      </c>
      <c r="M1331" s="8">
        <v>10.13</v>
      </c>
      <c r="N1331" s="8">
        <v>72.40463576158942</v>
      </c>
      <c r="O1331" s="8">
        <v>81.46777777777778</v>
      </c>
      <c r="P1331" s="8">
        <v>83.59</v>
      </c>
      <c r="Q1331" s="8">
        <v>10.288079470198676</v>
      </c>
      <c r="R1331" s="8">
        <v>14.761111111111111</v>
      </c>
      <c r="S1331" s="8">
        <v>1.15</v>
      </c>
      <c r="T1331" s="8">
        <v>15.977483443708612</v>
      </c>
      <c r="U1331" s="8">
        <v>15.796666666666674</v>
      </c>
      <c r="V1331" s="8">
        <v>15.75</v>
      </c>
      <c r="W1331" s="8">
        <v>398.158940397351</v>
      </c>
      <c r="X1331" s="8">
        <v>511.22222222222223</v>
      </c>
      <c r="Y1331" s="8">
        <v>329.3</v>
      </c>
      <c r="Z1331" s="8">
        <v>1.55</v>
      </c>
      <c r="AA1331" s="8">
        <v>22.0</v>
      </c>
      <c r="AB1331" s="8">
        <v>23.0</v>
      </c>
      <c r="AC1331" s="8">
        <v>10.0</v>
      </c>
      <c r="AD1331" s="8">
        <v>35.0</v>
      </c>
      <c r="AE1331" s="8">
        <v>21.0</v>
      </c>
      <c r="AF1331" s="8">
        <v>57.0</v>
      </c>
      <c r="AG1331" s="8">
        <v>0.0</v>
      </c>
      <c r="AH1331" s="8">
        <v>68217.62907406254</v>
      </c>
      <c r="AI1331" s="8">
        <v>117350.0</v>
      </c>
      <c r="AJ1331" s="8">
        <f t="shared" si="40"/>
        <v>468108635.4</v>
      </c>
      <c r="AK1331" s="9">
        <v>4.742742E8</v>
      </c>
    </row>
    <row r="1332" ht="16.5" customHeight="1">
      <c r="A1332" s="4">
        <v>45162.0</v>
      </c>
      <c r="B1332" s="5">
        <v>20.41986754966888</v>
      </c>
      <c r="C1332" s="5">
        <v>24.442222222222224</v>
      </c>
      <c r="D1332" s="5">
        <v>26.9</v>
      </c>
      <c r="E1332" s="5">
        <v>26.289403973509923</v>
      </c>
      <c r="F1332" s="5">
        <v>29.717777777777776</v>
      </c>
      <c r="G1332" s="5">
        <v>32.980000000000004</v>
      </c>
      <c r="H1332" s="5">
        <v>15.09337748344371</v>
      </c>
      <c r="I1332" s="5">
        <v>20.25888888888889</v>
      </c>
      <c r="J1332" s="5">
        <v>23.050000000000004</v>
      </c>
      <c r="K1332" s="5">
        <v>11.196026490066222</v>
      </c>
      <c r="L1332" s="5">
        <v>9.458888888888888</v>
      </c>
      <c r="M1332" s="5">
        <v>9.93</v>
      </c>
      <c r="N1332" s="5">
        <v>72.45231788079471</v>
      </c>
      <c r="O1332" s="5">
        <v>81.88666666666667</v>
      </c>
      <c r="P1332" s="5">
        <v>83.97</v>
      </c>
      <c r="Q1332" s="5">
        <v>10.301324503311259</v>
      </c>
      <c r="R1332" s="5">
        <v>14.783333333333333</v>
      </c>
      <c r="S1332" s="5">
        <v>1.35</v>
      </c>
      <c r="T1332" s="5">
        <v>16.00331125827815</v>
      </c>
      <c r="U1332" s="5">
        <v>15.607777777777786</v>
      </c>
      <c r="V1332" s="5">
        <v>14.929999999999998</v>
      </c>
      <c r="W1332" s="5">
        <v>394.5629139072848</v>
      </c>
      <c r="X1332" s="5">
        <v>516.1777777777778</v>
      </c>
      <c r="Y1332" s="5">
        <v>373.9</v>
      </c>
      <c r="Z1332" s="5">
        <v>1.57</v>
      </c>
      <c r="AA1332" s="5">
        <v>21.0</v>
      </c>
      <c r="AB1332" s="5">
        <v>17.0</v>
      </c>
      <c r="AC1332" s="5">
        <v>6.0</v>
      </c>
      <c r="AD1332" s="5">
        <v>27.0</v>
      </c>
      <c r="AE1332" s="5">
        <v>10.0</v>
      </c>
      <c r="AF1332" s="5">
        <v>54.0</v>
      </c>
      <c r="AG1332" s="5">
        <v>0.0</v>
      </c>
      <c r="AH1332" s="5">
        <v>72547.16143198892</v>
      </c>
      <c r="AI1332" s="5">
        <v>104880.0</v>
      </c>
      <c r="AJ1332" s="5">
        <f t="shared" si="40"/>
        <v>469810618.2</v>
      </c>
      <c r="AK1332" s="6">
        <v>4.759986E8</v>
      </c>
    </row>
    <row r="1333" ht="16.5" customHeight="1">
      <c r="A1333" s="7">
        <v>45163.0</v>
      </c>
      <c r="B1333" s="8">
        <v>20.50993377483444</v>
      </c>
      <c r="C1333" s="8">
        <v>24.467777777777776</v>
      </c>
      <c r="D1333" s="8">
        <v>26.570000000000004</v>
      </c>
      <c r="E1333" s="8">
        <v>26.347682119205288</v>
      </c>
      <c r="F1333" s="8">
        <v>29.68777777777778</v>
      </c>
      <c r="G1333" s="8">
        <v>32.12</v>
      </c>
      <c r="H1333" s="8">
        <v>15.21788079470199</v>
      </c>
      <c r="I1333" s="8">
        <v>20.35333333333334</v>
      </c>
      <c r="J1333" s="8">
        <v>23.130000000000003</v>
      </c>
      <c r="K1333" s="8">
        <v>11.129801324503308</v>
      </c>
      <c r="L1333" s="8">
        <v>9.334444444444445</v>
      </c>
      <c r="M1333" s="8">
        <v>8.99</v>
      </c>
      <c r="N1333" s="8">
        <v>72.72847682119205</v>
      </c>
      <c r="O1333" s="8">
        <v>82.34888888888888</v>
      </c>
      <c r="P1333" s="8">
        <v>85.74</v>
      </c>
      <c r="Q1333" s="8">
        <v>10.791390728476822</v>
      </c>
      <c r="R1333" s="8">
        <v>15.605555555555556</v>
      </c>
      <c r="S1333" s="8">
        <v>8.65</v>
      </c>
      <c r="T1333" s="8">
        <v>15.903973509933774</v>
      </c>
      <c r="U1333" s="8">
        <v>15.375555555555563</v>
      </c>
      <c r="V1333" s="8">
        <v>13.099999999999998</v>
      </c>
      <c r="W1333" s="8">
        <v>403.8476821192053</v>
      </c>
      <c r="X1333" s="8">
        <v>528.8</v>
      </c>
      <c r="Y1333" s="8">
        <v>489.4</v>
      </c>
      <c r="Z1333" s="8">
        <v>2.14</v>
      </c>
      <c r="AA1333" s="8">
        <v>18.0</v>
      </c>
      <c r="AB1333" s="8">
        <v>13.0</v>
      </c>
      <c r="AC1333" s="8">
        <v>5.0</v>
      </c>
      <c r="AD1333" s="8">
        <v>16.0</v>
      </c>
      <c r="AE1333" s="8">
        <v>10.0</v>
      </c>
      <c r="AF1333" s="8">
        <v>40.0</v>
      </c>
      <c r="AG1333" s="8">
        <v>0.0</v>
      </c>
      <c r="AH1333" s="8">
        <v>63592.81161549807</v>
      </c>
      <c r="AI1333" s="8">
        <v>44034.0</v>
      </c>
      <c r="AJ1333" s="8">
        <f t="shared" si="40"/>
        <v>179172577.5</v>
      </c>
      <c r="AK1333" s="9">
        <v>1.815325E8</v>
      </c>
    </row>
    <row r="1334" ht="16.5" customHeight="1">
      <c r="A1334" s="4">
        <v>45164.0</v>
      </c>
      <c r="B1334" s="5">
        <v>20.633774834437084</v>
      </c>
      <c r="C1334" s="5">
        <v>24.534444444444443</v>
      </c>
      <c r="D1334" s="5">
        <v>26.410000000000004</v>
      </c>
      <c r="E1334" s="5">
        <v>26.456291390728467</v>
      </c>
      <c r="F1334" s="5">
        <v>29.77111111111111</v>
      </c>
      <c r="G1334" s="5">
        <v>31.74</v>
      </c>
      <c r="H1334" s="5">
        <v>15.361589403973515</v>
      </c>
      <c r="I1334" s="5">
        <v>20.413333333333338</v>
      </c>
      <c r="J1334" s="5">
        <v>23.09</v>
      </c>
      <c r="K1334" s="5">
        <v>11.094701986754963</v>
      </c>
      <c r="L1334" s="5">
        <v>9.35777777777778</v>
      </c>
      <c r="M1334" s="5">
        <v>8.650000000000002</v>
      </c>
      <c r="N1334" s="5">
        <v>73.01059602649006</v>
      </c>
      <c r="O1334" s="5">
        <v>82.32888888888888</v>
      </c>
      <c r="P1334" s="5">
        <v>86.11</v>
      </c>
      <c r="Q1334" s="5">
        <v>10.847682119205299</v>
      </c>
      <c r="R1334" s="5">
        <v>15.688888888888888</v>
      </c>
      <c r="S1334" s="5">
        <v>9.5</v>
      </c>
      <c r="T1334" s="5">
        <v>15.867549668874176</v>
      </c>
      <c r="U1334" s="5">
        <v>15.47555555555556</v>
      </c>
      <c r="V1334" s="5">
        <v>12.419999999999998</v>
      </c>
      <c r="W1334" s="5">
        <v>407.6887417218543</v>
      </c>
      <c r="X1334" s="5">
        <v>528.0444444444445</v>
      </c>
      <c r="Y1334" s="5">
        <v>490.8</v>
      </c>
      <c r="Z1334" s="5">
        <v>1.43</v>
      </c>
      <c r="AA1334" s="5">
        <v>9.0</v>
      </c>
      <c r="AB1334" s="5">
        <v>8.0</v>
      </c>
      <c r="AC1334" s="5">
        <v>7.0</v>
      </c>
      <c r="AD1334" s="5">
        <v>21.0</v>
      </c>
      <c r="AE1334" s="5">
        <v>3.0</v>
      </c>
      <c r="AF1334" s="5">
        <v>37.0</v>
      </c>
      <c r="AG1334" s="5">
        <v>5.0</v>
      </c>
      <c r="AH1334" s="5">
        <v>65021.06412878846</v>
      </c>
      <c r="AI1334" s="5">
        <v>42350.0</v>
      </c>
      <c r="AJ1334" s="5">
        <f t="shared" si="40"/>
        <v>171818637.9</v>
      </c>
      <c r="AK1334" s="6">
        <v>1.740817E8</v>
      </c>
    </row>
    <row r="1335" ht="16.5" customHeight="1">
      <c r="A1335" s="7">
        <v>45165.0</v>
      </c>
      <c r="B1335" s="8">
        <v>20.741721854304632</v>
      </c>
      <c r="C1335" s="8">
        <v>24.595555555555556</v>
      </c>
      <c r="D1335" s="8">
        <v>26.229999999999997</v>
      </c>
      <c r="E1335" s="8">
        <v>26.556291390728465</v>
      </c>
      <c r="F1335" s="8">
        <v>29.904444444444444</v>
      </c>
      <c r="G1335" s="8">
        <v>31.639999999999997</v>
      </c>
      <c r="H1335" s="8">
        <v>15.491390728476826</v>
      </c>
      <c r="I1335" s="8">
        <v>20.42000000000001</v>
      </c>
      <c r="J1335" s="8">
        <v>22.880000000000003</v>
      </c>
      <c r="K1335" s="8">
        <v>11.06490066225165</v>
      </c>
      <c r="L1335" s="8">
        <v>9.484444444444446</v>
      </c>
      <c r="M1335" s="8">
        <v>8.760000000000002</v>
      </c>
      <c r="N1335" s="8">
        <v>73.2476821192053</v>
      </c>
      <c r="O1335" s="8">
        <v>82.14222222222222</v>
      </c>
      <c r="P1335" s="8">
        <v>86.28999999999999</v>
      </c>
      <c r="Q1335" s="8">
        <v>10.847682119205299</v>
      </c>
      <c r="R1335" s="8">
        <v>15.438888888888888</v>
      </c>
      <c r="S1335" s="8">
        <v>9.5</v>
      </c>
      <c r="T1335" s="8">
        <v>15.86423841059603</v>
      </c>
      <c r="U1335" s="8">
        <v>15.664444444444449</v>
      </c>
      <c r="V1335" s="8">
        <v>12.499999999999998</v>
      </c>
      <c r="W1335" s="8">
        <v>407.6887417218543</v>
      </c>
      <c r="X1335" s="8">
        <v>512.1555555555556</v>
      </c>
      <c r="Y1335" s="8">
        <v>490.8</v>
      </c>
      <c r="Z1335" s="8">
        <v>0.0</v>
      </c>
      <c r="AA1335" s="8"/>
      <c r="AB1335" s="8"/>
      <c r="AC1335" s="8"/>
      <c r="AD1335" s="8"/>
      <c r="AE1335" s="8"/>
      <c r="AF1335" s="8"/>
      <c r="AG1335" s="8"/>
      <c r="AH1335" s="8">
        <v>0.0</v>
      </c>
      <c r="AI1335" s="8">
        <v>0.0</v>
      </c>
      <c r="AJ1335" s="8">
        <f t="shared" si="40"/>
        <v>0</v>
      </c>
      <c r="AK1335" s="9">
        <v>0.0</v>
      </c>
    </row>
    <row r="1336" ht="16.5" customHeight="1">
      <c r="A1336" s="4">
        <v>45166.0</v>
      </c>
      <c r="B1336" s="5">
        <v>20.835099337748343</v>
      </c>
      <c r="C1336" s="5">
        <v>24.649999999999995</v>
      </c>
      <c r="D1336" s="5">
        <v>26.159999999999997</v>
      </c>
      <c r="E1336" s="5">
        <v>26.633112582781443</v>
      </c>
      <c r="F1336" s="5">
        <v>30.002222222222215</v>
      </c>
      <c r="G1336" s="5">
        <v>31.79</v>
      </c>
      <c r="H1336" s="5">
        <v>15.610596026490072</v>
      </c>
      <c r="I1336" s="5">
        <v>20.434444444444452</v>
      </c>
      <c r="J1336" s="5">
        <v>22.580000000000002</v>
      </c>
      <c r="K1336" s="5">
        <v>11.022516556291388</v>
      </c>
      <c r="L1336" s="5">
        <v>9.56777777777778</v>
      </c>
      <c r="M1336" s="5">
        <v>9.21</v>
      </c>
      <c r="N1336" s="5">
        <v>73.45761589403973</v>
      </c>
      <c r="O1336" s="5">
        <v>81.93888888888888</v>
      </c>
      <c r="P1336" s="5">
        <v>85.63999999999999</v>
      </c>
      <c r="Q1336" s="5">
        <v>10.847682119205299</v>
      </c>
      <c r="R1336" s="5">
        <v>15.177777777777777</v>
      </c>
      <c r="S1336" s="5">
        <v>9.5</v>
      </c>
      <c r="T1336" s="5">
        <v>15.843046357615899</v>
      </c>
      <c r="U1336" s="5">
        <v>15.797777777777782</v>
      </c>
      <c r="V1336" s="5">
        <v>13.11</v>
      </c>
      <c r="W1336" s="5">
        <v>407.6887417218543</v>
      </c>
      <c r="X1336" s="5">
        <v>496.26666666666665</v>
      </c>
      <c r="Y1336" s="5">
        <v>490.8</v>
      </c>
      <c r="Z1336" s="5">
        <v>1.62</v>
      </c>
      <c r="AA1336" s="5">
        <v>21.0</v>
      </c>
      <c r="AB1336" s="5">
        <v>12.0</v>
      </c>
      <c r="AC1336" s="5">
        <v>7.0</v>
      </c>
      <c r="AD1336" s="5">
        <v>18.0</v>
      </c>
      <c r="AE1336" s="5">
        <v>8.0</v>
      </c>
      <c r="AF1336" s="5">
        <v>43.0</v>
      </c>
      <c r="AG1336" s="5">
        <v>0.0</v>
      </c>
      <c r="AH1336" s="5">
        <v>73555.83494465063</v>
      </c>
      <c r="AI1336" s="5">
        <v>131015.0</v>
      </c>
      <c r="AJ1336" s="5">
        <f t="shared" si="40"/>
        <v>638440653.9</v>
      </c>
      <c r="AK1336" s="6">
        <v>6.468497E8</v>
      </c>
    </row>
    <row r="1337" ht="16.5" customHeight="1">
      <c r="A1337" s="7">
        <v>45167.0</v>
      </c>
      <c r="B1337" s="8">
        <v>20.90728476821192</v>
      </c>
      <c r="C1337" s="8">
        <v>24.71222222222222</v>
      </c>
      <c r="D1337" s="8">
        <v>25.99</v>
      </c>
      <c r="E1337" s="8">
        <v>26.68410596026489</v>
      </c>
      <c r="F1337" s="8">
        <v>30.064444444444437</v>
      </c>
      <c r="G1337" s="8">
        <v>31.339999999999996</v>
      </c>
      <c r="H1337" s="8">
        <v>15.729801324503317</v>
      </c>
      <c r="I1337" s="8">
        <v>20.52333333333334</v>
      </c>
      <c r="J1337" s="8">
        <v>22.509999999999998</v>
      </c>
      <c r="K1337" s="8">
        <v>10.954304635761586</v>
      </c>
      <c r="L1337" s="8">
        <v>9.541111111111112</v>
      </c>
      <c r="M1337" s="8">
        <v>8.830000000000002</v>
      </c>
      <c r="N1337" s="8">
        <v>73.80331125827814</v>
      </c>
      <c r="O1337" s="8">
        <v>81.93444444444442</v>
      </c>
      <c r="P1337" s="8">
        <v>85.39999999999999</v>
      </c>
      <c r="Q1337" s="8">
        <v>10.847682119205299</v>
      </c>
      <c r="R1337" s="8">
        <v>15.177777777777777</v>
      </c>
      <c r="S1337" s="8">
        <v>9.15</v>
      </c>
      <c r="T1337" s="8">
        <v>15.758278145695371</v>
      </c>
      <c r="U1337" s="8">
        <v>15.756666666666668</v>
      </c>
      <c r="V1337" s="8">
        <v>11.98</v>
      </c>
      <c r="W1337" s="8">
        <v>408.1456953642384</v>
      </c>
      <c r="X1337" s="8">
        <v>489.5</v>
      </c>
      <c r="Y1337" s="8">
        <v>454.6</v>
      </c>
      <c r="Z1337" s="8">
        <v>1.53</v>
      </c>
      <c r="AA1337" s="8">
        <v>17.0</v>
      </c>
      <c r="AB1337" s="8">
        <v>15.0</v>
      </c>
      <c r="AC1337" s="8">
        <v>8.0</v>
      </c>
      <c r="AD1337" s="8">
        <v>33.0</v>
      </c>
      <c r="AE1337" s="8">
        <v>11.0</v>
      </c>
      <c r="AF1337" s="8">
        <v>54.0</v>
      </c>
      <c r="AG1337" s="8">
        <v>0.0</v>
      </c>
      <c r="AH1337" s="8">
        <v>76059.84502734641</v>
      </c>
      <c r="AI1337" s="8">
        <v>122230.0</v>
      </c>
      <c r="AJ1337" s="8">
        <f t="shared" si="40"/>
        <v>559683186.3</v>
      </c>
      <c r="AK1337" s="9">
        <v>5.670549E8</v>
      </c>
    </row>
    <row r="1338" ht="16.5" customHeight="1">
      <c r="A1338" s="4">
        <v>45168.0</v>
      </c>
      <c r="B1338" s="5">
        <v>20.972185430463576</v>
      </c>
      <c r="C1338" s="5">
        <v>24.77444444444444</v>
      </c>
      <c r="D1338" s="5">
        <v>25.75</v>
      </c>
      <c r="E1338" s="5">
        <v>26.694701986754957</v>
      </c>
      <c r="F1338" s="5">
        <v>30.05999999999999</v>
      </c>
      <c r="G1338" s="5">
        <v>30.569999999999993</v>
      </c>
      <c r="H1338" s="5">
        <v>15.844370860927155</v>
      </c>
      <c r="I1338" s="5">
        <v>20.647777777777783</v>
      </c>
      <c r="J1338" s="5">
        <v>22.43</v>
      </c>
      <c r="K1338" s="5">
        <v>10.850331125827813</v>
      </c>
      <c r="L1338" s="5">
        <v>9.412222222222224</v>
      </c>
      <c r="M1338" s="5">
        <v>8.140000000000002</v>
      </c>
      <c r="N1338" s="5">
        <v>74.21456953642384</v>
      </c>
      <c r="O1338" s="5">
        <v>82.32999999999998</v>
      </c>
      <c r="P1338" s="5">
        <v>86.07999999999998</v>
      </c>
      <c r="Q1338" s="5">
        <v>11.14569536423841</v>
      </c>
      <c r="R1338" s="5">
        <v>15.677777777777777</v>
      </c>
      <c r="S1338" s="5">
        <v>13.3</v>
      </c>
      <c r="T1338" s="5">
        <v>15.64105960264901</v>
      </c>
      <c r="U1338" s="5">
        <v>15.495555555555557</v>
      </c>
      <c r="V1338" s="5">
        <v>10.790000000000001</v>
      </c>
      <c r="W1338" s="5">
        <v>413.13907284768214</v>
      </c>
      <c r="X1338" s="5">
        <v>497.8777777777778</v>
      </c>
      <c r="Y1338" s="5">
        <v>458.0</v>
      </c>
      <c r="Z1338" s="5">
        <v>1.7</v>
      </c>
      <c r="AA1338" s="5">
        <v>22.0</v>
      </c>
      <c r="AB1338" s="5">
        <v>14.0</v>
      </c>
      <c r="AC1338" s="5">
        <v>6.0</v>
      </c>
      <c r="AD1338" s="5">
        <v>21.0</v>
      </c>
      <c r="AE1338" s="5">
        <v>6.0</v>
      </c>
      <c r="AF1338" s="5">
        <v>54.0</v>
      </c>
      <c r="AG1338" s="5">
        <v>0.0</v>
      </c>
      <c r="AH1338" s="5">
        <v>69528.86933887342</v>
      </c>
      <c r="AI1338" s="5">
        <v>104920.0</v>
      </c>
      <c r="AJ1338" s="5">
        <f t="shared" si="40"/>
        <v>481437576.9</v>
      </c>
      <c r="AK1338" s="6">
        <v>4.877787E8</v>
      </c>
    </row>
    <row r="1339" ht="16.5" customHeight="1">
      <c r="A1339" s="7">
        <v>45169.0</v>
      </c>
      <c r="B1339" s="8">
        <v>21.025827814569535</v>
      </c>
      <c r="C1339" s="8">
        <v>24.808888888888887</v>
      </c>
      <c r="D1339" s="8">
        <v>25.31</v>
      </c>
      <c r="E1339" s="8">
        <v>26.70132450331125</v>
      </c>
      <c r="F1339" s="8">
        <v>30.05222222222221</v>
      </c>
      <c r="G1339" s="8">
        <v>29.79</v>
      </c>
      <c r="H1339" s="8">
        <v>15.942384105960269</v>
      </c>
      <c r="I1339" s="8">
        <v>20.730000000000008</v>
      </c>
      <c r="J1339" s="8">
        <v>22.14</v>
      </c>
      <c r="K1339" s="8">
        <v>10.75894039735099</v>
      </c>
      <c r="L1339" s="8">
        <v>9.322222222222223</v>
      </c>
      <c r="M1339" s="8">
        <v>7.650000000000001</v>
      </c>
      <c r="N1339" s="8">
        <v>74.58675496688741</v>
      </c>
      <c r="O1339" s="8">
        <v>82.64666666666666</v>
      </c>
      <c r="P1339" s="8">
        <v>86.96</v>
      </c>
      <c r="Q1339" s="8">
        <v>11.579470198675496</v>
      </c>
      <c r="R1339" s="8">
        <v>16.405555555555555</v>
      </c>
      <c r="S1339" s="8">
        <v>19.5</v>
      </c>
      <c r="T1339" s="8">
        <v>15.527152317880796</v>
      </c>
      <c r="U1339" s="8">
        <v>15.33</v>
      </c>
      <c r="V1339" s="8">
        <v>9.69</v>
      </c>
      <c r="W1339" s="8">
        <v>422.3576158940397</v>
      </c>
      <c r="X1339" s="8">
        <v>513.3444444444444</v>
      </c>
      <c r="Y1339" s="8">
        <v>532.3</v>
      </c>
      <c r="Z1339" s="8">
        <v>1.71</v>
      </c>
      <c r="AA1339" s="8">
        <v>12.0</v>
      </c>
      <c r="AB1339" s="8">
        <v>13.0</v>
      </c>
      <c r="AC1339" s="8">
        <v>6.0</v>
      </c>
      <c r="AD1339" s="8">
        <v>24.0</v>
      </c>
      <c r="AE1339" s="8">
        <v>1.0</v>
      </c>
      <c r="AF1339" s="8">
        <v>42.0</v>
      </c>
      <c r="AG1339" s="8">
        <v>7.0</v>
      </c>
      <c r="AH1339" s="8">
        <v>81383.83229270195</v>
      </c>
      <c r="AI1339" s="8">
        <v>51940.0</v>
      </c>
      <c r="AJ1339" s="8">
        <f t="shared" si="40"/>
        <v>250853649.9</v>
      </c>
      <c r="AK1339" s="9">
        <v>2.541577E8</v>
      </c>
    </row>
    <row r="1340" ht="16.5" customHeight="1">
      <c r="A1340" s="4">
        <v>45170.0</v>
      </c>
      <c r="B1340" s="5">
        <v>21.09139072847682</v>
      </c>
      <c r="C1340" s="5">
        <v>24.814444444444447</v>
      </c>
      <c r="D1340" s="5">
        <v>24.940000000000005</v>
      </c>
      <c r="E1340" s="5">
        <v>26.748344370860917</v>
      </c>
      <c r="F1340" s="5">
        <v>30.055555555555546</v>
      </c>
      <c r="G1340" s="5">
        <v>29.22</v>
      </c>
      <c r="H1340" s="5">
        <v>16.03576158940398</v>
      </c>
      <c r="I1340" s="5">
        <v>20.760000000000005</v>
      </c>
      <c r="J1340" s="5">
        <v>21.799999999999997</v>
      </c>
      <c r="K1340" s="5">
        <v>10.71258278145695</v>
      </c>
      <c r="L1340" s="5">
        <v>9.295555555555556</v>
      </c>
      <c r="M1340" s="5">
        <v>7.419999999999999</v>
      </c>
      <c r="N1340" s="5">
        <v>74.88807947019866</v>
      </c>
      <c r="O1340" s="5">
        <v>82.86999999999999</v>
      </c>
      <c r="P1340" s="5">
        <v>86.94000000000001</v>
      </c>
      <c r="Q1340" s="5">
        <v>11.586092715231787</v>
      </c>
      <c r="R1340" s="5">
        <v>16.416666666666668</v>
      </c>
      <c r="S1340" s="5">
        <v>19.6</v>
      </c>
      <c r="T1340" s="5">
        <v>15.486092715231791</v>
      </c>
      <c r="U1340" s="5">
        <v>15.205555555555556</v>
      </c>
      <c r="V1340" s="5">
        <v>9.69</v>
      </c>
      <c r="W1340" s="5">
        <v>426.7086092715232</v>
      </c>
      <c r="X1340" s="5">
        <v>520.6444444444444</v>
      </c>
      <c r="Y1340" s="5">
        <v>530.3</v>
      </c>
      <c r="Z1340" s="5">
        <v>1.62</v>
      </c>
      <c r="AA1340" s="5">
        <v>14.0</v>
      </c>
      <c r="AB1340" s="5">
        <v>16.0</v>
      </c>
      <c r="AC1340" s="5">
        <v>7.0</v>
      </c>
      <c r="AD1340" s="5">
        <v>25.0</v>
      </c>
      <c r="AE1340" s="5">
        <v>2.0</v>
      </c>
      <c r="AF1340" s="5">
        <v>47.0</v>
      </c>
      <c r="AG1340" s="5">
        <v>6.0</v>
      </c>
      <c r="AH1340" s="5">
        <v>83913.88043240433</v>
      </c>
      <c r="AI1340" s="5">
        <v>106774.0</v>
      </c>
      <c r="AJ1340" s="5">
        <f t="shared" ref="AJ1340:AJ1369" si="41">AK1340*0.992</f>
        <v>525072643.2</v>
      </c>
      <c r="AK1340" s="6">
        <v>5.293071E8</v>
      </c>
    </row>
    <row r="1341" ht="16.5" customHeight="1">
      <c r="A1341" s="7">
        <v>45171.0</v>
      </c>
      <c r="B1341" s="8">
        <v>21.15496688741722</v>
      </c>
      <c r="C1341" s="8">
        <v>24.82444444444445</v>
      </c>
      <c r="D1341" s="8">
        <v>24.510000000000005</v>
      </c>
      <c r="E1341" s="8">
        <v>26.795364238410585</v>
      </c>
      <c r="F1341" s="8">
        <v>30.0711111111111</v>
      </c>
      <c r="G1341" s="8">
        <v>28.879999999999995</v>
      </c>
      <c r="H1341" s="8">
        <v>16.12052980132451</v>
      </c>
      <c r="I1341" s="8">
        <v>20.791111111111118</v>
      </c>
      <c r="J1341" s="8">
        <v>21.229999999999997</v>
      </c>
      <c r="K1341" s="8">
        <v>10.674834437086089</v>
      </c>
      <c r="L1341" s="8">
        <v>9.28</v>
      </c>
      <c r="M1341" s="8">
        <v>7.65</v>
      </c>
      <c r="N1341" s="8">
        <v>75.14834437086091</v>
      </c>
      <c r="O1341" s="8">
        <v>83.13222222222223</v>
      </c>
      <c r="P1341" s="8">
        <v>86.58000000000001</v>
      </c>
      <c r="Q1341" s="8">
        <v>11.586092715231787</v>
      </c>
      <c r="R1341" s="8">
        <v>16.416666666666668</v>
      </c>
      <c r="S1341" s="8">
        <v>19.6</v>
      </c>
      <c r="T1341" s="8">
        <v>15.47152317880795</v>
      </c>
      <c r="U1341" s="8">
        <v>15.119999999999997</v>
      </c>
      <c r="V1341" s="8">
        <v>10.34</v>
      </c>
      <c r="W1341" s="8">
        <v>426.70198675496687</v>
      </c>
      <c r="X1341" s="8">
        <v>520.6444444444444</v>
      </c>
      <c r="Y1341" s="8">
        <v>530.3</v>
      </c>
      <c r="Z1341" s="8">
        <v>1.66</v>
      </c>
      <c r="AA1341" s="8">
        <v>13.0</v>
      </c>
      <c r="AB1341" s="8">
        <v>10.0</v>
      </c>
      <c r="AC1341" s="8">
        <v>5.0</v>
      </c>
      <c r="AD1341" s="8">
        <v>17.0</v>
      </c>
      <c r="AE1341" s="8">
        <v>2.0</v>
      </c>
      <c r="AF1341" s="8">
        <v>37.0</v>
      </c>
      <c r="AG1341" s="8">
        <v>0.0</v>
      </c>
      <c r="AH1341" s="8">
        <v>78019.50382083232</v>
      </c>
      <c r="AI1341" s="8">
        <v>85000.0</v>
      </c>
      <c r="AJ1341" s="8">
        <f t="shared" si="41"/>
        <v>417897459.2</v>
      </c>
      <c r="AK1341" s="9">
        <v>4.212676E8</v>
      </c>
    </row>
    <row r="1342" ht="16.5" customHeight="1">
      <c r="A1342" s="4">
        <v>45172.0</v>
      </c>
      <c r="B1342" s="5">
        <v>21.228476821192054</v>
      </c>
      <c r="C1342" s="5">
        <v>24.85777777777778</v>
      </c>
      <c r="D1342" s="5">
        <v>24.240000000000002</v>
      </c>
      <c r="E1342" s="5">
        <v>26.866887417218535</v>
      </c>
      <c r="F1342" s="5">
        <v>30.10777777777777</v>
      </c>
      <c r="G1342" s="5">
        <v>28.77</v>
      </c>
      <c r="H1342" s="5">
        <v>16.198675496688747</v>
      </c>
      <c r="I1342" s="5">
        <v>20.832222222222224</v>
      </c>
      <c r="J1342" s="5">
        <v>20.57</v>
      </c>
      <c r="K1342" s="5">
        <v>10.668211920529798</v>
      </c>
      <c r="L1342" s="5">
        <v>9.275555555555554</v>
      </c>
      <c r="M1342" s="5">
        <v>8.2</v>
      </c>
      <c r="N1342" s="5">
        <v>75.30132450331125</v>
      </c>
      <c r="O1342" s="5">
        <v>83.4211111111111</v>
      </c>
      <c r="P1342" s="5">
        <v>85.54</v>
      </c>
      <c r="Q1342" s="5">
        <v>11.552980132450331</v>
      </c>
      <c r="R1342" s="5">
        <v>16.416666666666668</v>
      </c>
      <c r="S1342" s="5">
        <v>19.4</v>
      </c>
      <c r="T1342" s="5">
        <v>15.5112582781457</v>
      </c>
      <c r="U1342" s="5">
        <v>15.054444444444442</v>
      </c>
      <c r="V1342" s="5">
        <v>11.599999999999998</v>
      </c>
      <c r="W1342" s="5">
        <v>425.17218543046357</v>
      </c>
      <c r="X1342" s="5">
        <v>520.6444444444444</v>
      </c>
      <c r="Y1342" s="5">
        <v>485.7</v>
      </c>
      <c r="Z1342" s="5">
        <v>0.0</v>
      </c>
      <c r="AA1342" s="5"/>
      <c r="AB1342" s="5"/>
      <c r="AC1342" s="5"/>
      <c r="AD1342" s="5"/>
      <c r="AE1342" s="5"/>
      <c r="AF1342" s="5"/>
      <c r="AG1342" s="5"/>
      <c r="AH1342" s="5">
        <v>0.0</v>
      </c>
      <c r="AI1342" s="5">
        <v>0.0</v>
      </c>
      <c r="AJ1342" s="5">
        <f t="shared" si="41"/>
        <v>0</v>
      </c>
      <c r="AK1342" s="6">
        <v>0.0</v>
      </c>
    </row>
    <row r="1343" ht="16.5" customHeight="1">
      <c r="A1343" s="7">
        <v>45173.0</v>
      </c>
      <c r="B1343" s="8">
        <v>21.314569536423843</v>
      </c>
      <c r="C1343" s="8">
        <v>24.901111111111113</v>
      </c>
      <c r="D1343" s="8">
        <v>24.46</v>
      </c>
      <c r="E1343" s="8">
        <v>26.97814569536423</v>
      </c>
      <c r="F1343" s="8">
        <v>30.15777777777777</v>
      </c>
      <c r="G1343" s="8">
        <v>29.48</v>
      </c>
      <c r="H1343" s="8">
        <v>16.26423841059603</v>
      </c>
      <c r="I1343" s="8">
        <v>20.894444444444446</v>
      </c>
      <c r="J1343" s="8">
        <v>20.380000000000003</v>
      </c>
      <c r="K1343" s="8">
        <v>10.713907284768208</v>
      </c>
      <c r="L1343" s="8">
        <v>9.263333333333335</v>
      </c>
      <c r="M1343" s="8">
        <v>9.1</v>
      </c>
      <c r="N1343" s="8">
        <v>75.1841059602649</v>
      </c>
      <c r="O1343" s="8">
        <v>83.67666666666666</v>
      </c>
      <c r="P1343" s="8">
        <v>83.62000000000002</v>
      </c>
      <c r="Q1343" s="8">
        <v>11.06953642384106</v>
      </c>
      <c r="R1343" s="8">
        <v>16.416666666666668</v>
      </c>
      <c r="S1343" s="8">
        <v>12.0</v>
      </c>
      <c r="T1343" s="8">
        <v>15.60397350993378</v>
      </c>
      <c r="U1343" s="8">
        <v>14.97111111111111</v>
      </c>
      <c r="V1343" s="8">
        <v>12.99</v>
      </c>
      <c r="W1343" s="8">
        <v>415.70198675496687</v>
      </c>
      <c r="X1343" s="8">
        <v>520.6444444444444</v>
      </c>
      <c r="Y1343" s="8">
        <v>345.2</v>
      </c>
      <c r="Z1343" s="8">
        <v>1.71</v>
      </c>
      <c r="AA1343" s="8">
        <v>29.0</v>
      </c>
      <c r="AB1343" s="8">
        <v>15.0</v>
      </c>
      <c r="AC1343" s="8">
        <v>8.0</v>
      </c>
      <c r="AD1343" s="8">
        <v>33.0</v>
      </c>
      <c r="AE1343" s="8">
        <v>1.0</v>
      </c>
      <c r="AF1343" s="8">
        <v>65.0</v>
      </c>
      <c r="AG1343" s="8">
        <v>0.0</v>
      </c>
      <c r="AH1343" s="8">
        <v>76855.92929973871</v>
      </c>
      <c r="AI1343" s="8">
        <v>233566.0</v>
      </c>
      <c r="AJ1343" s="8">
        <f t="shared" si="41"/>
        <v>1202490496</v>
      </c>
      <c r="AK1343" s="9">
        <v>1.212188E9</v>
      </c>
    </row>
    <row r="1344" ht="16.5" customHeight="1">
      <c r="A1344" s="4">
        <v>45174.0</v>
      </c>
      <c r="B1344" s="5">
        <v>21.419205298013246</v>
      </c>
      <c r="C1344" s="5">
        <v>24.950000000000006</v>
      </c>
      <c r="D1344" s="5">
        <v>24.520000000000003</v>
      </c>
      <c r="E1344" s="5">
        <v>27.105298013245022</v>
      </c>
      <c r="F1344" s="5">
        <v>30.19777777777777</v>
      </c>
      <c r="G1344" s="5">
        <v>29.630000000000003</v>
      </c>
      <c r="H1344" s="5">
        <v>16.349668874172192</v>
      </c>
      <c r="I1344" s="5">
        <v>20.956666666666667</v>
      </c>
      <c r="J1344" s="5">
        <v>20.410000000000004</v>
      </c>
      <c r="K1344" s="5">
        <v>10.755629139072845</v>
      </c>
      <c r="L1344" s="5">
        <v>9.241111111111113</v>
      </c>
      <c r="M1344" s="5">
        <v>9.22</v>
      </c>
      <c r="N1344" s="5">
        <v>75.16688741721853</v>
      </c>
      <c r="O1344" s="5">
        <v>83.88777777777777</v>
      </c>
      <c r="P1344" s="5">
        <v>83.55000000000001</v>
      </c>
      <c r="Q1344" s="5">
        <v>11.056291390728477</v>
      </c>
      <c r="R1344" s="5">
        <v>16.416666666666668</v>
      </c>
      <c r="S1344" s="5">
        <v>11.15</v>
      </c>
      <c r="T1344" s="5">
        <v>15.66556291390729</v>
      </c>
      <c r="U1344" s="5">
        <v>14.869999999999994</v>
      </c>
      <c r="V1344" s="5">
        <v>12.99</v>
      </c>
      <c r="W1344" s="5">
        <v>411.86092715231786</v>
      </c>
      <c r="X1344" s="5">
        <v>520.5888888888888</v>
      </c>
      <c r="Y1344" s="5">
        <v>287.2</v>
      </c>
      <c r="Z1344" s="5">
        <v>1.55</v>
      </c>
      <c r="AA1344" s="5">
        <v>16.0</v>
      </c>
      <c r="AB1344" s="5">
        <v>11.0</v>
      </c>
      <c r="AC1344" s="5">
        <v>6.0</v>
      </c>
      <c r="AD1344" s="5">
        <v>19.0</v>
      </c>
      <c r="AE1344" s="5">
        <v>0.0</v>
      </c>
      <c r="AF1344" s="5">
        <v>50.0</v>
      </c>
      <c r="AG1344" s="5">
        <v>1.0</v>
      </c>
      <c r="AH1344" s="5">
        <v>73422.4800986873</v>
      </c>
      <c r="AI1344" s="5">
        <v>121592.0</v>
      </c>
      <c r="AJ1344" s="5">
        <f t="shared" si="41"/>
        <v>617379929.6</v>
      </c>
      <c r="AK1344" s="6">
        <v>6.223588E8</v>
      </c>
    </row>
    <row r="1345" ht="16.5" customHeight="1">
      <c r="A1345" s="7">
        <v>45175.0</v>
      </c>
      <c r="B1345" s="8">
        <v>21.51788079470199</v>
      </c>
      <c r="C1345" s="8">
        <v>24.99333333333334</v>
      </c>
      <c r="D1345" s="8">
        <v>24.580000000000002</v>
      </c>
      <c r="E1345" s="8">
        <v>27.210596026490055</v>
      </c>
      <c r="F1345" s="8">
        <v>30.242222222222214</v>
      </c>
      <c r="G1345" s="8">
        <v>29.57</v>
      </c>
      <c r="H1345" s="8">
        <v>16.4543046357616</v>
      </c>
      <c r="I1345" s="8">
        <v>21.02</v>
      </c>
      <c r="J1345" s="8">
        <v>20.6</v>
      </c>
      <c r="K1345" s="8">
        <v>10.756291390728473</v>
      </c>
      <c r="L1345" s="8">
        <v>9.222222222222225</v>
      </c>
      <c r="M1345" s="8">
        <v>8.97</v>
      </c>
      <c r="N1345" s="8">
        <v>75.3523178807947</v>
      </c>
      <c r="O1345" s="8">
        <v>83.96222222222221</v>
      </c>
      <c r="P1345" s="8">
        <v>83.34</v>
      </c>
      <c r="Q1345" s="8">
        <v>11.04635761589404</v>
      </c>
      <c r="R1345" s="8">
        <v>16.416666666666668</v>
      </c>
      <c r="S1345" s="8">
        <v>11.15</v>
      </c>
      <c r="T1345" s="8">
        <v>15.639072847682126</v>
      </c>
      <c r="U1345" s="8">
        <v>14.801111111111103</v>
      </c>
      <c r="V1345" s="8">
        <v>12.639999999999999</v>
      </c>
      <c r="W1345" s="8">
        <v>409.10596026490066</v>
      </c>
      <c r="X1345" s="8">
        <v>520.5888888888888</v>
      </c>
      <c r="Y1345" s="8">
        <v>287.2</v>
      </c>
      <c r="Z1345" s="8">
        <v>1.83</v>
      </c>
      <c r="AA1345" s="8">
        <v>23.0</v>
      </c>
      <c r="AB1345" s="8">
        <v>13.0</v>
      </c>
      <c r="AC1345" s="8">
        <v>4.0</v>
      </c>
      <c r="AD1345" s="8">
        <v>19.0</v>
      </c>
      <c r="AE1345" s="8">
        <v>0.0</v>
      </c>
      <c r="AF1345" s="8">
        <v>48.0</v>
      </c>
      <c r="AG1345" s="8">
        <v>1.0</v>
      </c>
      <c r="AH1345" s="8">
        <v>73774.85353309613</v>
      </c>
      <c r="AI1345" s="8">
        <v>159460.0</v>
      </c>
      <c r="AJ1345" s="8">
        <f t="shared" si="41"/>
        <v>789609977.6</v>
      </c>
      <c r="AK1345" s="9">
        <v>7.959778E8</v>
      </c>
    </row>
    <row r="1346" ht="16.5" customHeight="1">
      <c r="A1346" s="4">
        <v>45176.0</v>
      </c>
      <c r="B1346" s="5">
        <v>21.622516556291398</v>
      </c>
      <c r="C1346" s="5">
        <v>25.020000000000007</v>
      </c>
      <c r="D1346" s="5">
        <v>24.480000000000004</v>
      </c>
      <c r="E1346" s="5">
        <v>27.321854304635753</v>
      </c>
      <c r="F1346" s="5">
        <v>30.25333333333333</v>
      </c>
      <c r="G1346" s="5">
        <v>29.54</v>
      </c>
      <c r="H1346" s="5">
        <v>16.562913907284777</v>
      </c>
      <c r="I1346" s="5">
        <v>21.047777777777778</v>
      </c>
      <c r="J1346" s="5">
        <v>20.450000000000003</v>
      </c>
      <c r="K1346" s="5">
        <v>10.758940397350989</v>
      </c>
      <c r="L1346" s="5">
        <v>9.205555555555557</v>
      </c>
      <c r="M1346" s="5">
        <v>9.09</v>
      </c>
      <c r="N1346" s="5">
        <v>75.61324503311259</v>
      </c>
      <c r="O1346" s="5">
        <v>83.96222222222221</v>
      </c>
      <c r="P1346" s="5">
        <v>83.18</v>
      </c>
      <c r="Q1346" s="5">
        <v>11.04635761589404</v>
      </c>
      <c r="R1346" s="5">
        <v>16.133333333333333</v>
      </c>
      <c r="S1346" s="5">
        <v>11.15</v>
      </c>
      <c r="T1346" s="5">
        <v>15.613907284768217</v>
      </c>
      <c r="U1346" s="5">
        <v>14.785555555555549</v>
      </c>
      <c r="V1346" s="5">
        <v>12.739999999999998</v>
      </c>
      <c r="W1346" s="5">
        <v>409.10596026490066</v>
      </c>
      <c r="X1346" s="5">
        <v>516.5222222222222</v>
      </c>
      <c r="Y1346" s="5">
        <v>287.2</v>
      </c>
      <c r="Z1346" s="5">
        <v>1.8</v>
      </c>
      <c r="AA1346" s="5">
        <v>23.0</v>
      </c>
      <c r="AB1346" s="5">
        <v>17.0</v>
      </c>
      <c r="AC1346" s="5">
        <v>7.0</v>
      </c>
      <c r="AD1346" s="5">
        <v>31.0</v>
      </c>
      <c r="AE1346" s="5">
        <v>1.0</v>
      </c>
      <c r="AF1346" s="5">
        <v>62.0</v>
      </c>
      <c r="AG1346" s="5">
        <v>6.0</v>
      </c>
      <c r="AH1346" s="5">
        <v>68380.01626544571</v>
      </c>
      <c r="AI1346" s="5">
        <v>160575.0</v>
      </c>
      <c r="AJ1346" s="5">
        <f t="shared" si="41"/>
        <v>752341331.2</v>
      </c>
      <c r="AK1346" s="6">
        <v>7.584086E8</v>
      </c>
    </row>
    <row r="1347" ht="16.5" customHeight="1">
      <c r="A1347" s="7">
        <v>45177.0</v>
      </c>
      <c r="B1347" s="8">
        <v>21.69470198675497</v>
      </c>
      <c r="C1347" s="8">
        <v>25.02444444444445</v>
      </c>
      <c r="D1347" s="8">
        <v>24.200000000000003</v>
      </c>
      <c r="E1347" s="8">
        <v>27.398675496688735</v>
      </c>
      <c r="F1347" s="8">
        <v>30.2811111111111</v>
      </c>
      <c r="G1347" s="8">
        <v>29.660000000000004</v>
      </c>
      <c r="H1347" s="8">
        <v>16.655629139072857</v>
      </c>
      <c r="I1347" s="8">
        <v>21.030000000000005</v>
      </c>
      <c r="J1347" s="8">
        <v>19.770000000000003</v>
      </c>
      <c r="K1347" s="8">
        <v>10.743046357615889</v>
      </c>
      <c r="L1347" s="8">
        <v>9.251111111111113</v>
      </c>
      <c r="M1347" s="8">
        <v>9.89</v>
      </c>
      <c r="N1347" s="8">
        <v>75.80132450331126</v>
      </c>
      <c r="O1347" s="8">
        <v>83.95777777777776</v>
      </c>
      <c r="P1347" s="8">
        <v>81.67999999999999</v>
      </c>
      <c r="Q1347" s="8">
        <v>11.04635761589404</v>
      </c>
      <c r="R1347" s="8">
        <v>16.127777777777776</v>
      </c>
      <c r="S1347" s="8">
        <v>11.15</v>
      </c>
      <c r="T1347" s="8">
        <v>15.604635761589414</v>
      </c>
      <c r="U1347" s="8">
        <v>14.718888888888882</v>
      </c>
      <c r="V1347" s="8">
        <v>14.059999999999999</v>
      </c>
      <c r="W1347" s="8">
        <v>409.10596026490066</v>
      </c>
      <c r="X1347" s="8">
        <v>510.4888888888889</v>
      </c>
      <c r="Y1347" s="8">
        <v>280.3</v>
      </c>
      <c r="Z1347" s="8">
        <v>1.67</v>
      </c>
      <c r="AA1347" s="8">
        <v>21.0</v>
      </c>
      <c r="AB1347" s="8">
        <v>14.0</v>
      </c>
      <c r="AC1347" s="8">
        <v>7.0</v>
      </c>
      <c r="AD1347" s="8">
        <v>22.0</v>
      </c>
      <c r="AE1347" s="8">
        <v>0.0</v>
      </c>
      <c r="AF1347" s="8">
        <v>53.0</v>
      </c>
      <c r="AG1347" s="8">
        <v>1.0</v>
      </c>
      <c r="AH1347" s="8">
        <v>77677.19745607115</v>
      </c>
      <c r="AI1347" s="8">
        <v>140800.0</v>
      </c>
      <c r="AJ1347" s="8">
        <f t="shared" si="41"/>
        <v>702626060.8</v>
      </c>
      <c r="AK1347" s="9">
        <v>7.082924E8</v>
      </c>
    </row>
    <row r="1348" ht="16.5" customHeight="1">
      <c r="A1348" s="4">
        <v>45178.0</v>
      </c>
      <c r="B1348" s="5">
        <v>21.755629139072852</v>
      </c>
      <c r="C1348" s="5">
        <v>25.032222222222227</v>
      </c>
      <c r="D1348" s="5">
        <v>23.94</v>
      </c>
      <c r="E1348" s="5">
        <v>27.44900662251654</v>
      </c>
      <c r="F1348" s="5">
        <v>30.287777777777773</v>
      </c>
      <c r="G1348" s="5">
        <v>30.03</v>
      </c>
      <c r="H1348" s="5">
        <v>16.72913907284769</v>
      </c>
      <c r="I1348" s="5">
        <v>21.025555555555556</v>
      </c>
      <c r="J1348" s="5">
        <v>18.96</v>
      </c>
      <c r="K1348" s="5">
        <v>10.719867549668868</v>
      </c>
      <c r="L1348" s="5">
        <v>9.262222222222224</v>
      </c>
      <c r="M1348" s="5">
        <v>11.07</v>
      </c>
      <c r="N1348" s="5">
        <v>76.04834437086093</v>
      </c>
      <c r="O1348" s="5">
        <v>83.96555555555554</v>
      </c>
      <c r="P1348" s="5">
        <v>79.6</v>
      </c>
      <c r="Q1348" s="5">
        <v>11.04635761589404</v>
      </c>
      <c r="R1348" s="5">
        <v>16.105555555555554</v>
      </c>
      <c r="S1348" s="5">
        <v>6.65</v>
      </c>
      <c r="T1348" s="5">
        <v>15.607284768211928</v>
      </c>
      <c r="U1348" s="5">
        <v>14.725555555555548</v>
      </c>
      <c r="V1348" s="5">
        <v>15.779999999999998</v>
      </c>
      <c r="W1348" s="5">
        <v>409.10596026490066</v>
      </c>
      <c r="X1348" s="5">
        <v>506.46666666666664</v>
      </c>
      <c r="Y1348" s="5">
        <v>204.9</v>
      </c>
      <c r="Z1348" s="5">
        <v>1.48</v>
      </c>
      <c r="AA1348" s="5">
        <v>16.0</v>
      </c>
      <c r="AB1348" s="5">
        <v>19.0</v>
      </c>
      <c r="AC1348" s="5">
        <v>6.0</v>
      </c>
      <c r="AD1348" s="5">
        <v>28.0</v>
      </c>
      <c r="AE1348" s="5">
        <v>1.0</v>
      </c>
      <c r="AF1348" s="5">
        <v>60.0</v>
      </c>
      <c r="AG1348" s="5">
        <v>0.0</v>
      </c>
      <c r="AH1348" s="5">
        <v>64239.47694812065</v>
      </c>
      <c r="AI1348" s="5">
        <v>67103.0</v>
      </c>
      <c r="AJ1348" s="5">
        <f t="shared" si="41"/>
        <v>291683811.2</v>
      </c>
      <c r="AK1348" s="6">
        <v>2.940361E8</v>
      </c>
    </row>
    <row r="1349" ht="16.5" customHeight="1">
      <c r="A1349" s="7">
        <v>45179.0</v>
      </c>
      <c r="B1349" s="8">
        <v>21.819867549668878</v>
      </c>
      <c r="C1349" s="8">
        <v>25.052222222222227</v>
      </c>
      <c r="D1349" s="8">
        <v>23.95</v>
      </c>
      <c r="E1349" s="8">
        <v>27.51920529801323</v>
      </c>
      <c r="F1349" s="8">
        <v>30.305555555555546</v>
      </c>
      <c r="G1349" s="8">
        <v>30.51</v>
      </c>
      <c r="H1349" s="8">
        <v>16.802649006622524</v>
      </c>
      <c r="I1349" s="8">
        <v>21.02888888888889</v>
      </c>
      <c r="J1349" s="8">
        <v>18.639999999999997</v>
      </c>
      <c r="K1349" s="8">
        <v>10.716556291390722</v>
      </c>
      <c r="L1349" s="8">
        <v>9.27666666666667</v>
      </c>
      <c r="M1349" s="8">
        <v>11.870000000000001</v>
      </c>
      <c r="N1349" s="8">
        <v>76.12384105960265</v>
      </c>
      <c r="O1349" s="8">
        <v>83.90666666666664</v>
      </c>
      <c r="P1349" s="8">
        <v>77.65</v>
      </c>
      <c r="Q1349" s="8">
        <v>11.02317880794702</v>
      </c>
      <c r="R1349" s="8">
        <v>15.927777777777777</v>
      </c>
      <c r="S1349" s="8">
        <v>0.1</v>
      </c>
      <c r="T1349" s="8">
        <v>15.707284768211931</v>
      </c>
      <c r="U1349" s="8">
        <v>14.76888888888888</v>
      </c>
      <c r="V1349" s="8">
        <v>17.56</v>
      </c>
      <c r="W1349" s="8">
        <v>406.7417218543046</v>
      </c>
      <c r="X1349" s="8">
        <v>494.72222222222223</v>
      </c>
      <c r="Y1349" s="8">
        <v>65.7</v>
      </c>
      <c r="Z1349" s="8">
        <v>0.0</v>
      </c>
      <c r="AA1349" s="8"/>
      <c r="AB1349" s="8"/>
      <c r="AC1349" s="8"/>
      <c r="AD1349" s="8"/>
      <c r="AE1349" s="8"/>
      <c r="AF1349" s="8"/>
      <c r="AG1349" s="8"/>
      <c r="AH1349" s="8">
        <v>0.0</v>
      </c>
      <c r="AI1349" s="8">
        <v>0.0</v>
      </c>
      <c r="AJ1349" s="8">
        <f t="shared" si="41"/>
        <v>0</v>
      </c>
      <c r="AK1349" s="9">
        <v>0.0</v>
      </c>
    </row>
    <row r="1350" ht="16.5" customHeight="1">
      <c r="A1350" s="4">
        <v>45180.0</v>
      </c>
      <c r="B1350" s="5">
        <v>21.894039735099344</v>
      </c>
      <c r="C1350" s="5">
        <v>25.072222222222226</v>
      </c>
      <c r="D1350" s="5">
        <v>23.9</v>
      </c>
      <c r="E1350" s="5">
        <v>27.605960264900645</v>
      </c>
      <c r="F1350" s="5">
        <v>30.33666666666666</v>
      </c>
      <c r="G1350" s="5">
        <v>30.7</v>
      </c>
      <c r="H1350" s="5">
        <v>16.878807947019876</v>
      </c>
      <c r="I1350" s="5">
        <v>21.033333333333335</v>
      </c>
      <c r="J1350" s="5">
        <v>18.38</v>
      </c>
      <c r="K1350" s="5">
        <v>10.72715231788079</v>
      </c>
      <c r="L1350" s="5">
        <v>9.303333333333335</v>
      </c>
      <c r="M1350" s="5">
        <v>12.319999999999999</v>
      </c>
      <c r="N1350" s="5">
        <v>76.50860927152317</v>
      </c>
      <c r="O1350" s="5">
        <v>83.85666666666665</v>
      </c>
      <c r="P1350" s="5">
        <v>77.11000000000001</v>
      </c>
      <c r="Q1350" s="5">
        <v>11.02317880794702</v>
      </c>
      <c r="R1350" s="5">
        <v>15.8</v>
      </c>
      <c r="S1350" s="5">
        <v>0.0</v>
      </c>
      <c r="T1350" s="5">
        <v>15.689403973509942</v>
      </c>
      <c r="U1350" s="5">
        <v>14.771111111111102</v>
      </c>
      <c r="V1350" s="5">
        <v>18.0</v>
      </c>
      <c r="W1350" s="5">
        <v>406.7417218543046</v>
      </c>
      <c r="X1350" s="5">
        <v>484.0</v>
      </c>
      <c r="Y1350" s="5">
        <v>0.0</v>
      </c>
      <c r="Z1350" s="5">
        <v>1.81</v>
      </c>
      <c r="AA1350" s="5">
        <v>25.0</v>
      </c>
      <c r="AB1350" s="5">
        <v>18.0</v>
      </c>
      <c r="AC1350" s="5">
        <v>6.0</v>
      </c>
      <c r="AD1350" s="5">
        <v>29.0</v>
      </c>
      <c r="AE1350" s="5">
        <v>0.0</v>
      </c>
      <c r="AF1350" s="5">
        <v>58.0</v>
      </c>
      <c r="AG1350" s="5">
        <v>7.0</v>
      </c>
      <c r="AH1350" s="5">
        <v>67299.85961676434</v>
      </c>
      <c r="AI1350" s="5">
        <v>185232.0</v>
      </c>
      <c r="AJ1350" s="5">
        <f t="shared" si="41"/>
        <v>943886908.8</v>
      </c>
      <c r="AK1350" s="6">
        <v>9.514989E8</v>
      </c>
    </row>
    <row r="1351" ht="16.5" customHeight="1">
      <c r="A1351" s="7">
        <v>45181.0</v>
      </c>
      <c r="B1351" s="8">
        <v>21.970860927152327</v>
      </c>
      <c r="C1351" s="8">
        <v>25.11444444444445</v>
      </c>
      <c r="D1351" s="8">
        <v>23.970000000000002</v>
      </c>
      <c r="E1351" s="8">
        <v>27.65562913907283</v>
      </c>
      <c r="F1351" s="8">
        <v>30.377777777777773</v>
      </c>
      <c r="G1351" s="8">
        <v>30.679999999999996</v>
      </c>
      <c r="H1351" s="8">
        <v>16.99006622516557</v>
      </c>
      <c r="I1351" s="8">
        <v>21.05444444444445</v>
      </c>
      <c r="J1351" s="8">
        <v>18.439999999999998</v>
      </c>
      <c r="K1351" s="8">
        <v>10.665562913907278</v>
      </c>
      <c r="L1351" s="8">
        <v>9.323333333333334</v>
      </c>
      <c r="M1351" s="8">
        <v>12.239999999999998</v>
      </c>
      <c r="N1351" s="8">
        <v>76.81986754966887</v>
      </c>
      <c r="O1351" s="8">
        <v>83.7711111111111</v>
      </c>
      <c r="P1351" s="8">
        <v>77.15</v>
      </c>
      <c r="Q1351" s="8">
        <v>11.02317880794702</v>
      </c>
      <c r="R1351" s="8">
        <v>15.527777777777779</v>
      </c>
      <c r="S1351" s="8">
        <v>0.0</v>
      </c>
      <c r="T1351" s="8">
        <v>15.653642384105968</v>
      </c>
      <c r="U1351" s="8">
        <v>14.771111111111102</v>
      </c>
      <c r="V1351" s="8">
        <v>17.4</v>
      </c>
      <c r="W1351" s="8">
        <v>406.7417218543046</v>
      </c>
      <c r="X1351" s="8">
        <v>470.65555555555557</v>
      </c>
      <c r="Y1351" s="8">
        <v>0.0</v>
      </c>
      <c r="Z1351" s="8">
        <v>1.64</v>
      </c>
      <c r="AA1351" s="8">
        <v>25.0</v>
      </c>
      <c r="AB1351" s="8">
        <v>21.0</v>
      </c>
      <c r="AC1351" s="8">
        <v>10.0</v>
      </c>
      <c r="AD1351" s="8">
        <v>34.0</v>
      </c>
      <c r="AE1351" s="8">
        <v>0.0</v>
      </c>
      <c r="AF1351" s="8">
        <v>68.0</v>
      </c>
      <c r="AG1351" s="8">
        <v>11.0</v>
      </c>
      <c r="AH1351" s="8">
        <v>64870.42365018379</v>
      </c>
      <c r="AI1351" s="8">
        <v>144670.0</v>
      </c>
      <c r="AJ1351" s="8">
        <f t="shared" si="41"/>
        <v>681997817.6</v>
      </c>
      <c r="AK1351" s="9">
        <v>6.874978E8</v>
      </c>
    </row>
    <row r="1352" ht="16.5" customHeight="1">
      <c r="A1352" s="4">
        <v>45182.0</v>
      </c>
      <c r="B1352" s="5">
        <v>22.031788079470207</v>
      </c>
      <c r="C1352" s="5">
        <v>25.16666666666667</v>
      </c>
      <c r="D1352" s="5">
        <v>24.020000000000003</v>
      </c>
      <c r="E1352" s="5">
        <v>27.7026490066225</v>
      </c>
      <c r="F1352" s="5">
        <v>30.41666666666666</v>
      </c>
      <c r="G1352" s="5">
        <v>30.639999999999997</v>
      </c>
      <c r="H1352" s="5">
        <v>17.076821192052986</v>
      </c>
      <c r="I1352" s="5">
        <v>21.122222222222227</v>
      </c>
      <c r="J1352" s="5">
        <v>18.759999999999998</v>
      </c>
      <c r="K1352" s="5">
        <v>10.625827814569531</v>
      </c>
      <c r="L1352" s="5">
        <v>9.294444444444448</v>
      </c>
      <c r="M1352" s="5">
        <v>11.879999999999999</v>
      </c>
      <c r="N1352" s="5">
        <v>77.0794701986755</v>
      </c>
      <c r="O1352" s="5">
        <v>83.78777777777775</v>
      </c>
      <c r="P1352" s="5">
        <v>77.57</v>
      </c>
      <c r="Q1352" s="5">
        <v>11.02317880794702</v>
      </c>
      <c r="R1352" s="5">
        <v>15.355555555555556</v>
      </c>
      <c r="S1352" s="5">
        <v>0.0</v>
      </c>
      <c r="T1352" s="5">
        <v>15.613907284768223</v>
      </c>
      <c r="U1352" s="5">
        <v>14.724444444444437</v>
      </c>
      <c r="V1352" s="5">
        <v>16.700000000000003</v>
      </c>
      <c r="W1352" s="5">
        <v>406.7417218543046</v>
      </c>
      <c r="X1352" s="5">
        <v>461.1222222222222</v>
      </c>
      <c r="Y1352" s="5">
        <v>0.0</v>
      </c>
      <c r="Z1352" s="5">
        <v>1.82</v>
      </c>
      <c r="AA1352" s="5">
        <v>37.0</v>
      </c>
      <c r="AB1352" s="5">
        <v>16.0</v>
      </c>
      <c r="AC1352" s="5">
        <v>7.0</v>
      </c>
      <c r="AD1352" s="5">
        <v>28.0</v>
      </c>
      <c r="AE1352" s="5">
        <v>0.0</v>
      </c>
      <c r="AF1352" s="5">
        <v>71.0</v>
      </c>
      <c r="AG1352" s="5">
        <v>1.0</v>
      </c>
      <c r="AH1352" s="5">
        <v>71329.17596641263</v>
      </c>
      <c r="AI1352" s="5">
        <v>140261.0</v>
      </c>
      <c r="AJ1352" s="5">
        <f t="shared" si="41"/>
        <v>704221395.2</v>
      </c>
      <c r="AK1352" s="6">
        <v>7.099006E8</v>
      </c>
    </row>
    <row r="1353" ht="16.5" customHeight="1">
      <c r="A1353" s="7">
        <v>45183.0</v>
      </c>
      <c r="B1353" s="8">
        <v>22.101986754966894</v>
      </c>
      <c r="C1353" s="8">
        <v>25.21888888888889</v>
      </c>
      <c r="D1353" s="8">
        <v>23.720000000000002</v>
      </c>
      <c r="E1353" s="8">
        <v>27.753642384105945</v>
      </c>
      <c r="F1353" s="8">
        <v>30.42555555555555</v>
      </c>
      <c r="G1353" s="8">
        <v>29.98</v>
      </c>
      <c r="H1353" s="8">
        <v>17.169536423841066</v>
      </c>
      <c r="I1353" s="8">
        <v>21.196666666666673</v>
      </c>
      <c r="J1353" s="8">
        <v>18.729999999999997</v>
      </c>
      <c r="K1353" s="8">
        <v>10.584105960264896</v>
      </c>
      <c r="L1353" s="8">
        <v>9.228888888888891</v>
      </c>
      <c r="M1353" s="8">
        <v>11.25</v>
      </c>
      <c r="N1353" s="8">
        <v>77.22715231788081</v>
      </c>
      <c r="O1353" s="8">
        <v>83.81666666666663</v>
      </c>
      <c r="P1353" s="8">
        <v>78.97</v>
      </c>
      <c r="Q1353" s="8">
        <v>11.251655629139073</v>
      </c>
      <c r="R1353" s="8">
        <v>15.505555555555556</v>
      </c>
      <c r="S1353" s="8">
        <v>3.8</v>
      </c>
      <c r="T1353" s="8">
        <v>15.603311258278154</v>
      </c>
      <c r="U1353" s="8">
        <v>14.589999999999991</v>
      </c>
      <c r="V1353" s="8">
        <v>15.560000000000002</v>
      </c>
      <c r="W1353" s="8">
        <v>408.7417218543046</v>
      </c>
      <c r="X1353" s="8">
        <v>458.9555555555556</v>
      </c>
      <c r="Y1353" s="8">
        <v>96.9</v>
      </c>
      <c r="Z1353" s="8">
        <v>1.73</v>
      </c>
      <c r="AA1353" s="8">
        <v>31.0</v>
      </c>
      <c r="AB1353" s="8">
        <v>19.0</v>
      </c>
      <c r="AC1353" s="8">
        <v>9.0</v>
      </c>
      <c r="AD1353" s="8">
        <v>34.0</v>
      </c>
      <c r="AE1353" s="8">
        <v>1.0</v>
      </c>
      <c r="AF1353" s="8">
        <v>72.0</v>
      </c>
      <c r="AG1353" s="8">
        <v>7.0</v>
      </c>
      <c r="AH1353" s="8">
        <v>63616.56950907979</v>
      </c>
      <c r="AI1353" s="8">
        <v>115080.0</v>
      </c>
      <c r="AJ1353" s="8">
        <f t="shared" si="41"/>
        <v>544911452.8</v>
      </c>
      <c r="AK1353" s="9">
        <v>5.493059E8</v>
      </c>
    </row>
    <row r="1354" ht="16.5" customHeight="1">
      <c r="A1354" s="4">
        <v>45184.0</v>
      </c>
      <c r="B1354" s="5">
        <v>22.185430463576164</v>
      </c>
      <c r="C1354" s="5">
        <v>25.22555555555556</v>
      </c>
      <c r="D1354" s="5">
        <v>23.310000000000002</v>
      </c>
      <c r="E1354" s="5">
        <v>27.81920529801323</v>
      </c>
      <c r="F1354" s="5">
        <v>30.378888888888888</v>
      </c>
      <c r="G1354" s="5">
        <v>29.360000000000003</v>
      </c>
      <c r="H1354" s="5">
        <v>17.266887417218552</v>
      </c>
      <c r="I1354" s="5">
        <v>21.25666666666667</v>
      </c>
      <c r="J1354" s="5">
        <v>18.55</v>
      </c>
      <c r="K1354" s="5">
        <v>10.552317880794698</v>
      </c>
      <c r="L1354" s="5">
        <v>9.122222222222224</v>
      </c>
      <c r="M1354" s="5">
        <v>10.809999999999999</v>
      </c>
      <c r="N1354" s="5">
        <v>77.33311258278147</v>
      </c>
      <c r="O1354" s="5">
        <v>83.9622222222222</v>
      </c>
      <c r="P1354" s="5">
        <v>80.22999999999999</v>
      </c>
      <c r="Q1354" s="5">
        <v>11.357615894039736</v>
      </c>
      <c r="R1354" s="5">
        <v>15.683333333333334</v>
      </c>
      <c r="S1354" s="5">
        <v>5.4</v>
      </c>
      <c r="T1354" s="5">
        <v>15.562251655629145</v>
      </c>
      <c r="U1354" s="5">
        <v>14.414444444444436</v>
      </c>
      <c r="V1354" s="5">
        <v>14.690000000000001</v>
      </c>
      <c r="W1354" s="5">
        <v>410.43046357615896</v>
      </c>
      <c r="X1354" s="5">
        <v>464.46666666666664</v>
      </c>
      <c r="Y1354" s="5">
        <v>201.1</v>
      </c>
      <c r="Z1354" s="5">
        <v>1.93</v>
      </c>
      <c r="AA1354" s="5">
        <v>38.0</v>
      </c>
      <c r="AB1354" s="5">
        <v>23.0</v>
      </c>
      <c r="AC1354" s="5">
        <v>12.0</v>
      </c>
      <c r="AD1354" s="5">
        <v>33.0</v>
      </c>
      <c r="AE1354" s="5">
        <v>0.0</v>
      </c>
      <c r="AF1354" s="5">
        <v>81.0</v>
      </c>
      <c r="AG1354" s="5">
        <v>8.0</v>
      </c>
      <c r="AH1354" s="5">
        <v>65373.99100288882</v>
      </c>
      <c r="AI1354" s="5">
        <v>162391.0</v>
      </c>
      <c r="AJ1354" s="5">
        <f t="shared" si="41"/>
        <v>897517555.2</v>
      </c>
      <c r="AK1354" s="6">
        <v>9.047556E8</v>
      </c>
    </row>
    <row r="1355" ht="16.5" customHeight="1">
      <c r="A1355" s="7">
        <v>45185.0</v>
      </c>
      <c r="B1355" s="8">
        <v>22.256291390728485</v>
      </c>
      <c r="C1355" s="8">
        <v>25.189999999999998</v>
      </c>
      <c r="D1355" s="8">
        <v>22.97</v>
      </c>
      <c r="E1355" s="8">
        <v>27.854304635761576</v>
      </c>
      <c r="F1355" s="8">
        <v>30.27777777777777</v>
      </c>
      <c r="G1355" s="8">
        <v>28.619999999999997</v>
      </c>
      <c r="H1355" s="8">
        <v>17.38807947019868</v>
      </c>
      <c r="I1355" s="8">
        <v>21.295555555555556</v>
      </c>
      <c r="J1355" s="8">
        <v>18.529999999999998</v>
      </c>
      <c r="K1355" s="8">
        <v>10.466225165562912</v>
      </c>
      <c r="L1355" s="8">
        <v>8.982222222222221</v>
      </c>
      <c r="M1355" s="8">
        <v>10.09</v>
      </c>
      <c r="N1355" s="8">
        <v>77.54437086092716</v>
      </c>
      <c r="O1355" s="8">
        <v>84.31111111111109</v>
      </c>
      <c r="P1355" s="8">
        <v>81.87</v>
      </c>
      <c r="Q1355" s="8">
        <v>11.42384105960265</v>
      </c>
      <c r="R1355" s="8">
        <v>15.794444444444444</v>
      </c>
      <c r="S1355" s="8">
        <v>6.4</v>
      </c>
      <c r="T1355" s="8">
        <v>15.472847682119214</v>
      </c>
      <c r="U1355" s="8">
        <v>14.174444444444438</v>
      </c>
      <c r="V1355" s="8">
        <v>13.540000000000001</v>
      </c>
      <c r="W1355" s="8">
        <v>419.0794701986755</v>
      </c>
      <c r="X1355" s="8">
        <v>478.97777777777776</v>
      </c>
      <c r="Y1355" s="8">
        <v>331.7</v>
      </c>
      <c r="Z1355" s="8">
        <v>2.07</v>
      </c>
      <c r="AA1355" s="8">
        <v>25.0</v>
      </c>
      <c r="AB1355" s="8">
        <v>24.0</v>
      </c>
      <c r="AC1355" s="8">
        <v>13.0</v>
      </c>
      <c r="AD1355" s="8">
        <v>30.0</v>
      </c>
      <c r="AE1355" s="8">
        <v>0.0</v>
      </c>
      <c r="AF1355" s="8">
        <v>76.0</v>
      </c>
      <c r="AG1355" s="8">
        <v>3.0</v>
      </c>
      <c r="AH1355" s="8">
        <v>74761.46956015882</v>
      </c>
      <c r="AI1355" s="8">
        <v>88990.0</v>
      </c>
      <c r="AJ1355" s="8">
        <f t="shared" si="41"/>
        <v>506554086.4</v>
      </c>
      <c r="AK1355" s="9">
        <v>5.106392E8</v>
      </c>
    </row>
    <row r="1356" ht="16.5" customHeight="1">
      <c r="A1356" s="4">
        <v>45186.0</v>
      </c>
      <c r="B1356" s="5">
        <v>22.331125827814574</v>
      </c>
      <c r="C1356" s="5">
        <v>25.16111111111111</v>
      </c>
      <c r="D1356" s="5">
        <v>22.85</v>
      </c>
      <c r="E1356" s="5">
        <v>27.929139072847672</v>
      </c>
      <c r="F1356" s="5">
        <v>30.20666666666666</v>
      </c>
      <c r="G1356" s="5">
        <v>28.15</v>
      </c>
      <c r="H1356" s="5">
        <v>17.469536423841063</v>
      </c>
      <c r="I1356" s="5">
        <v>21.32</v>
      </c>
      <c r="J1356" s="5">
        <v>18.8</v>
      </c>
      <c r="K1356" s="5">
        <v>10.45960264900662</v>
      </c>
      <c r="L1356" s="5">
        <v>8.886666666666668</v>
      </c>
      <c r="M1356" s="5">
        <v>9.35</v>
      </c>
      <c r="N1356" s="5">
        <v>77.6317880794702</v>
      </c>
      <c r="O1356" s="5">
        <v>84.62111111111109</v>
      </c>
      <c r="P1356" s="5">
        <v>83.74000000000001</v>
      </c>
      <c r="Q1356" s="5">
        <v>11.509933774834437</v>
      </c>
      <c r="R1356" s="5">
        <v>15.955555555555556</v>
      </c>
      <c r="S1356" s="5">
        <v>7.85</v>
      </c>
      <c r="T1356" s="5">
        <v>15.475496688741732</v>
      </c>
      <c r="U1356" s="5">
        <v>13.963333333333326</v>
      </c>
      <c r="V1356" s="5">
        <v>12.37</v>
      </c>
      <c r="W1356" s="5">
        <v>422.0662251655629</v>
      </c>
      <c r="X1356" s="5">
        <v>494.72222222222223</v>
      </c>
      <c r="Y1356" s="5">
        <v>474.6</v>
      </c>
      <c r="Z1356" s="5">
        <v>0.0</v>
      </c>
      <c r="AA1356" s="5"/>
      <c r="AB1356" s="5"/>
      <c r="AC1356" s="5"/>
      <c r="AD1356" s="5"/>
      <c r="AE1356" s="5"/>
      <c r="AF1356" s="5"/>
      <c r="AG1356" s="5"/>
      <c r="AH1356" s="5">
        <v>0.0</v>
      </c>
      <c r="AI1356" s="5">
        <v>0.0</v>
      </c>
      <c r="AJ1356" s="5">
        <f t="shared" si="41"/>
        <v>0</v>
      </c>
      <c r="AK1356" s="6">
        <v>0.0</v>
      </c>
    </row>
    <row r="1357" ht="16.5" customHeight="1">
      <c r="A1357" s="7">
        <v>45187.0</v>
      </c>
      <c r="B1357" s="8">
        <v>22.38940397350994</v>
      </c>
      <c r="C1357" s="8">
        <v>25.152222222222214</v>
      </c>
      <c r="D1357" s="8">
        <v>23.06</v>
      </c>
      <c r="E1357" s="8">
        <v>27.939735099337735</v>
      </c>
      <c r="F1357" s="8">
        <v>30.154444444444444</v>
      </c>
      <c r="G1357" s="8">
        <v>27.829999999999995</v>
      </c>
      <c r="H1357" s="8">
        <v>17.583443708609277</v>
      </c>
      <c r="I1357" s="8">
        <v>21.354444444444447</v>
      </c>
      <c r="J1357" s="8">
        <v>19.499999999999996</v>
      </c>
      <c r="K1357" s="8">
        <v>10.356291390728474</v>
      </c>
      <c r="L1357" s="8">
        <v>8.800000000000002</v>
      </c>
      <c r="M1357" s="8">
        <v>8.329999999999998</v>
      </c>
      <c r="N1357" s="8">
        <v>77.73642384105959</v>
      </c>
      <c r="O1357" s="8">
        <v>84.88666666666664</v>
      </c>
      <c r="P1357" s="8">
        <v>86.33</v>
      </c>
      <c r="Q1357" s="8">
        <v>11.695364238410596</v>
      </c>
      <c r="R1357" s="8">
        <v>16.266666666666666</v>
      </c>
      <c r="S1357" s="8">
        <v>10.65</v>
      </c>
      <c r="T1357" s="8">
        <v>15.382119205298018</v>
      </c>
      <c r="U1357" s="8">
        <v>13.791111111111103</v>
      </c>
      <c r="V1357" s="8">
        <v>11.109999999999998</v>
      </c>
      <c r="W1357" s="8">
        <v>424.28476821192055</v>
      </c>
      <c r="X1357" s="8">
        <v>505.02222222222224</v>
      </c>
      <c r="Y1357" s="8">
        <v>567.3</v>
      </c>
      <c r="Z1357" s="8">
        <v>2.21</v>
      </c>
      <c r="AA1357" s="8">
        <v>68.0</v>
      </c>
      <c r="AB1357" s="8">
        <v>34.0</v>
      </c>
      <c r="AC1357" s="8">
        <v>15.0</v>
      </c>
      <c r="AD1357" s="8">
        <v>50.0</v>
      </c>
      <c r="AE1357" s="8">
        <v>0.0</v>
      </c>
      <c r="AF1357" s="8">
        <v>125.0</v>
      </c>
      <c r="AG1357" s="8">
        <v>13.0</v>
      </c>
      <c r="AH1357" s="8">
        <v>69633.78315101516</v>
      </c>
      <c r="AI1357" s="8">
        <v>161653.0</v>
      </c>
      <c r="AJ1357" s="8">
        <f t="shared" si="41"/>
        <v>1029076099</v>
      </c>
      <c r="AK1357" s="9">
        <v>1.0373751E9</v>
      </c>
    </row>
    <row r="1358" ht="16.5" customHeight="1">
      <c r="A1358" s="4">
        <v>45188.0</v>
      </c>
      <c r="B1358" s="5">
        <v>22.422516556291395</v>
      </c>
      <c r="C1358" s="5">
        <v>25.184444444444438</v>
      </c>
      <c r="D1358" s="5">
        <v>23.24</v>
      </c>
      <c r="E1358" s="5">
        <v>27.983443708609254</v>
      </c>
      <c r="F1358" s="5">
        <v>30.20333333333333</v>
      </c>
      <c r="G1358" s="5">
        <v>27.889999999999997</v>
      </c>
      <c r="H1358" s="5">
        <v>17.641721854304638</v>
      </c>
      <c r="I1358" s="5">
        <v>21.403333333333336</v>
      </c>
      <c r="J1358" s="5">
        <v>20.05</v>
      </c>
      <c r="K1358" s="5">
        <v>10.341721854304634</v>
      </c>
      <c r="L1358" s="5">
        <v>8.8</v>
      </c>
      <c r="M1358" s="5">
        <v>7.840000000000001</v>
      </c>
      <c r="N1358" s="5">
        <v>77.82450331125827</v>
      </c>
      <c r="O1358" s="5">
        <v>85.01888888888887</v>
      </c>
      <c r="P1358" s="5">
        <v>87.74</v>
      </c>
      <c r="Q1358" s="5">
        <v>11.698675496688741</v>
      </c>
      <c r="R1358" s="5">
        <v>16.272222222222222</v>
      </c>
      <c r="S1358" s="5">
        <v>10.7</v>
      </c>
      <c r="T1358" s="5">
        <v>15.36556291390729</v>
      </c>
      <c r="U1358" s="5">
        <v>13.775555555555547</v>
      </c>
      <c r="V1358" s="5">
        <v>10.279999999999998</v>
      </c>
      <c r="W1358" s="5">
        <v>428.9072847682119</v>
      </c>
      <c r="X1358" s="5">
        <v>510.9555555555556</v>
      </c>
      <c r="Y1358" s="5">
        <v>637.1</v>
      </c>
      <c r="Z1358" s="5">
        <v>2.17</v>
      </c>
      <c r="AA1358" s="5">
        <v>49.0</v>
      </c>
      <c r="AB1358" s="5">
        <v>24.0</v>
      </c>
      <c r="AC1358" s="5">
        <v>13.0</v>
      </c>
      <c r="AD1358" s="5">
        <v>49.0</v>
      </c>
      <c r="AE1358" s="5">
        <v>0.0</v>
      </c>
      <c r="AF1358" s="5">
        <v>110.0</v>
      </c>
      <c r="AG1358" s="5">
        <v>7.0</v>
      </c>
      <c r="AH1358" s="5">
        <v>70094.87589810196</v>
      </c>
      <c r="AI1358" s="5">
        <v>120411.0</v>
      </c>
      <c r="AJ1358" s="5">
        <f t="shared" si="41"/>
        <v>796823008</v>
      </c>
      <c r="AK1358" s="6">
        <v>8.03249E8</v>
      </c>
    </row>
    <row r="1359" ht="16.5" customHeight="1">
      <c r="A1359" s="7">
        <v>45189.0</v>
      </c>
      <c r="B1359" s="8">
        <v>22.48344370860928</v>
      </c>
      <c r="C1359" s="8">
        <v>25.227777777777774</v>
      </c>
      <c r="D1359" s="8">
        <v>23.279999999999998</v>
      </c>
      <c r="E1359" s="8">
        <v>28.053642384105945</v>
      </c>
      <c r="F1359" s="8">
        <v>30.285555555555554</v>
      </c>
      <c r="G1359" s="8">
        <v>27.830000000000002</v>
      </c>
      <c r="H1359" s="8">
        <v>17.71390728476821</v>
      </c>
      <c r="I1359" s="8">
        <v>21.42</v>
      </c>
      <c r="J1359" s="8">
        <v>20.139999999999997</v>
      </c>
      <c r="K1359" s="8">
        <v>10.339735099337746</v>
      </c>
      <c r="L1359" s="8">
        <v>8.865555555555556</v>
      </c>
      <c r="M1359" s="8">
        <v>7.69</v>
      </c>
      <c r="N1359" s="8">
        <v>77.89735099337749</v>
      </c>
      <c r="O1359" s="8">
        <v>84.80999999999999</v>
      </c>
      <c r="P1359" s="8">
        <v>87.55</v>
      </c>
      <c r="Q1359" s="8">
        <v>11.698675496688741</v>
      </c>
      <c r="R1359" s="8">
        <v>15.672222222222222</v>
      </c>
      <c r="S1359" s="8">
        <v>10.7</v>
      </c>
      <c r="T1359" s="8">
        <v>15.39602649006623</v>
      </c>
      <c r="U1359" s="8">
        <v>13.886666666666661</v>
      </c>
      <c r="V1359" s="8">
        <v>9.68</v>
      </c>
      <c r="W1359" s="8">
        <v>429.5827814569536</v>
      </c>
      <c r="X1359" s="8">
        <v>496.2</v>
      </c>
      <c r="Y1359" s="8">
        <v>647.3</v>
      </c>
      <c r="Z1359" s="8">
        <v>2.21</v>
      </c>
      <c r="AA1359" s="8">
        <v>83.0</v>
      </c>
      <c r="AB1359" s="8">
        <v>33.0</v>
      </c>
      <c r="AC1359" s="8">
        <v>15.0</v>
      </c>
      <c r="AD1359" s="8">
        <v>41.0</v>
      </c>
      <c r="AE1359" s="8">
        <v>2.0</v>
      </c>
      <c r="AF1359" s="8">
        <v>133.0</v>
      </c>
      <c r="AG1359" s="8">
        <v>15.0</v>
      </c>
      <c r="AH1359" s="8">
        <v>73201.39733468209</v>
      </c>
      <c r="AI1359" s="8">
        <v>180842.0</v>
      </c>
      <c r="AJ1359" s="8">
        <f t="shared" si="41"/>
        <v>1271393130</v>
      </c>
      <c r="AK1359" s="9">
        <v>1.2816463E9</v>
      </c>
    </row>
    <row r="1360" ht="16.5" customHeight="1">
      <c r="A1360" s="4">
        <v>45190.0</v>
      </c>
      <c r="B1360" s="5">
        <v>22.53509933774835</v>
      </c>
      <c r="C1360" s="5">
        <v>25.212222222222213</v>
      </c>
      <c r="D1360" s="5">
        <v>23.069999999999997</v>
      </c>
      <c r="E1360" s="5">
        <v>28.06821192052979</v>
      </c>
      <c r="F1360" s="5">
        <v>30.238888888888884</v>
      </c>
      <c r="G1360" s="5">
        <v>27.1</v>
      </c>
      <c r="H1360" s="5">
        <v>17.80132450331126</v>
      </c>
      <c r="I1360" s="5">
        <v>21.431111111111115</v>
      </c>
      <c r="J1360" s="5">
        <v>20.32</v>
      </c>
      <c r="K1360" s="5">
        <v>10.26688741721854</v>
      </c>
      <c r="L1360" s="5">
        <v>8.80777777777778</v>
      </c>
      <c r="M1360" s="5">
        <v>6.779999999999999</v>
      </c>
      <c r="N1360" s="5">
        <v>78.16291390728477</v>
      </c>
      <c r="O1360" s="5">
        <v>84.96444444444444</v>
      </c>
      <c r="P1360" s="5">
        <v>88.8</v>
      </c>
      <c r="Q1360" s="5">
        <v>12.427152317880795</v>
      </c>
      <c r="R1360" s="5">
        <v>16.88888888888889</v>
      </c>
      <c r="S1360" s="5">
        <v>21.7</v>
      </c>
      <c r="T1360" s="5">
        <v>15.290728476821199</v>
      </c>
      <c r="U1360" s="5">
        <v>13.713333333333326</v>
      </c>
      <c r="V1360" s="5">
        <v>8.020000000000001</v>
      </c>
      <c r="W1360" s="5">
        <v>434.7417218543046</v>
      </c>
      <c r="X1360" s="5">
        <v>494.0111111111111</v>
      </c>
      <c r="Y1360" s="5">
        <v>725.2</v>
      </c>
      <c r="Z1360" s="5">
        <v>2.05</v>
      </c>
      <c r="AA1360" s="5">
        <v>70.0</v>
      </c>
      <c r="AB1360" s="5">
        <v>22.0</v>
      </c>
      <c r="AC1360" s="5">
        <v>12.0</v>
      </c>
      <c r="AD1360" s="5">
        <v>39.0</v>
      </c>
      <c r="AE1360" s="5">
        <v>3.0</v>
      </c>
      <c r="AF1360" s="5">
        <v>101.0</v>
      </c>
      <c r="AG1360" s="5">
        <v>13.0</v>
      </c>
      <c r="AH1360" s="5">
        <v>79074.20772380153</v>
      </c>
      <c r="AI1360" s="5">
        <v>131351.0</v>
      </c>
      <c r="AJ1360" s="5">
        <f t="shared" si="41"/>
        <v>913921068.8</v>
      </c>
      <c r="AK1360" s="6">
        <v>9.212914E8</v>
      </c>
    </row>
    <row r="1361" ht="16.5" customHeight="1">
      <c r="A1361" s="7">
        <v>45191.0</v>
      </c>
      <c r="B1361" s="8">
        <v>22.584105960264907</v>
      </c>
      <c r="C1361" s="8">
        <v>25.168888888888883</v>
      </c>
      <c r="D1361" s="8">
        <v>22.68</v>
      </c>
      <c r="E1361" s="8">
        <v>28.093377483443707</v>
      </c>
      <c r="F1361" s="8">
        <v>30.145555555555553</v>
      </c>
      <c r="G1361" s="8">
        <v>26.439999999999998</v>
      </c>
      <c r="H1361" s="8">
        <v>17.876821192052983</v>
      </c>
      <c r="I1361" s="8">
        <v>21.433333333333337</v>
      </c>
      <c r="J1361" s="8">
        <v>20.15</v>
      </c>
      <c r="K1361" s="8">
        <v>10.216556291390726</v>
      </c>
      <c r="L1361" s="8">
        <v>8.712222222222222</v>
      </c>
      <c r="M1361" s="8">
        <v>6.290000000000001</v>
      </c>
      <c r="N1361" s="8">
        <v>78.35165562913907</v>
      </c>
      <c r="O1361" s="8">
        <v>85.08333333333331</v>
      </c>
      <c r="P1361" s="8">
        <v>89.28999999999999</v>
      </c>
      <c r="Q1361" s="8">
        <v>12.433774834437086</v>
      </c>
      <c r="R1361" s="8">
        <v>16.9</v>
      </c>
      <c r="S1361" s="8">
        <v>21.8</v>
      </c>
      <c r="T1361" s="8">
        <v>15.245033112582787</v>
      </c>
      <c r="U1361" s="8">
        <v>13.511111111111106</v>
      </c>
      <c r="V1361" s="8">
        <v>7.570000000000002</v>
      </c>
      <c r="W1361" s="8">
        <v>440.70198675496687</v>
      </c>
      <c r="X1361" s="8">
        <v>498.5888888888889</v>
      </c>
      <c r="Y1361" s="8">
        <v>816.9</v>
      </c>
      <c r="Z1361" s="8">
        <v>2.2</v>
      </c>
      <c r="AA1361" s="8">
        <v>64.0</v>
      </c>
      <c r="AB1361" s="8">
        <v>29.0</v>
      </c>
      <c r="AC1361" s="8">
        <v>17.0</v>
      </c>
      <c r="AD1361" s="8">
        <v>38.0</v>
      </c>
      <c r="AE1361" s="8">
        <v>1.0</v>
      </c>
      <c r="AF1361" s="8">
        <v>117.0</v>
      </c>
      <c r="AG1361" s="8">
        <v>9.0</v>
      </c>
      <c r="AH1361" s="8">
        <v>72259.32431268005</v>
      </c>
      <c r="AI1361" s="8">
        <v>132331.0</v>
      </c>
      <c r="AJ1361" s="8">
        <f t="shared" si="41"/>
        <v>932303324.8</v>
      </c>
      <c r="AK1361" s="9">
        <v>9.398219E8</v>
      </c>
    </row>
    <row r="1362" ht="16.5" customHeight="1">
      <c r="A1362" s="4">
        <v>45192.0</v>
      </c>
      <c r="B1362" s="5">
        <v>22.635761589403977</v>
      </c>
      <c r="C1362" s="5">
        <v>25.10888888888888</v>
      </c>
      <c r="D1362" s="5">
        <v>22.15</v>
      </c>
      <c r="E1362" s="5">
        <v>28.14834437086092</v>
      </c>
      <c r="F1362" s="5">
        <v>30.07777777777778</v>
      </c>
      <c r="G1362" s="5">
        <v>25.9</v>
      </c>
      <c r="H1362" s="5">
        <v>17.94172185430464</v>
      </c>
      <c r="I1362" s="5">
        <v>21.396666666666672</v>
      </c>
      <c r="J1362" s="5">
        <v>19.64</v>
      </c>
      <c r="K1362" s="5">
        <v>10.20662251655629</v>
      </c>
      <c r="L1362" s="5">
        <v>8.681111111111111</v>
      </c>
      <c r="M1362" s="5">
        <v>6.26</v>
      </c>
      <c r="N1362" s="5">
        <v>78.47748344370862</v>
      </c>
      <c r="O1362" s="5">
        <v>85.16333333333331</v>
      </c>
      <c r="P1362" s="5">
        <v>89.37000000000002</v>
      </c>
      <c r="Q1362" s="5">
        <v>12.433774834437086</v>
      </c>
      <c r="R1362" s="5">
        <v>16.9</v>
      </c>
      <c r="S1362" s="5">
        <v>21.8</v>
      </c>
      <c r="T1362" s="5">
        <v>15.258940397351</v>
      </c>
      <c r="U1362" s="5">
        <v>13.378888888888886</v>
      </c>
      <c r="V1362" s="5">
        <v>7.76</v>
      </c>
      <c r="W1362" s="5">
        <v>440.63576158940396</v>
      </c>
      <c r="X1362" s="5">
        <v>498.5888888888889</v>
      </c>
      <c r="Y1362" s="5">
        <v>816.9</v>
      </c>
      <c r="Z1362" s="5">
        <v>2.2</v>
      </c>
      <c r="AA1362" s="5">
        <v>61.0</v>
      </c>
      <c r="AB1362" s="5">
        <v>27.0</v>
      </c>
      <c r="AC1362" s="5">
        <v>14.0</v>
      </c>
      <c r="AD1362" s="5">
        <v>38.0</v>
      </c>
      <c r="AE1362" s="5">
        <v>0.0</v>
      </c>
      <c r="AF1362" s="5">
        <v>104.0</v>
      </c>
      <c r="AG1362" s="5">
        <v>21.0</v>
      </c>
      <c r="AH1362" s="5">
        <v>71229.2452938577</v>
      </c>
      <c r="AI1362" s="5">
        <v>110502.0</v>
      </c>
      <c r="AJ1362" s="5">
        <f t="shared" si="41"/>
        <v>720532057.6</v>
      </c>
      <c r="AK1362" s="6">
        <v>7.263428E8</v>
      </c>
    </row>
    <row r="1363" ht="16.5" customHeight="1">
      <c r="A1363" s="7">
        <v>45193.0</v>
      </c>
      <c r="B1363" s="8">
        <v>22.708609271523184</v>
      </c>
      <c r="C1363" s="8">
        <v>25.043333333333326</v>
      </c>
      <c r="D1363" s="8">
        <v>21.77</v>
      </c>
      <c r="E1363" s="8">
        <v>28.255629139072845</v>
      </c>
      <c r="F1363" s="8">
        <v>30.023333333333337</v>
      </c>
      <c r="G1363" s="8">
        <v>26.02</v>
      </c>
      <c r="H1363" s="8">
        <v>17.998013245033114</v>
      </c>
      <c r="I1363" s="8">
        <v>21.33777777777778</v>
      </c>
      <c r="J1363" s="8">
        <v>18.93</v>
      </c>
      <c r="K1363" s="8">
        <v>10.257615894039734</v>
      </c>
      <c r="L1363" s="8">
        <v>8.685555555555556</v>
      </c>
      <c r="M1363" s="8">
        <v>7.089999999999999</v>
      </c>
      <c r="N1363" s="8">
        <v>78.4384105960265</v>
      </c>
      <c r="O1363" s="8">
        <v>85.20555555555555</v>
      </c>
      <c r="P1363" s="8">
        <v>87.96000000000001</v>
      </c>
      <c r="Q1363" s="8">
        <v>12.403973509933774</v>
      </c>
      <c r="R1363" s="8">
        <v>16.9</v>
      </c>
      <c r="S1363" s="8">
        <v>18.0</v>
      </c>
      <c r="T1363" s="8">
        <v>15.330463576158946</v>
      </c>
      <c r="U1363" s="8">
        <v>13.319999999999995</v>
      </c>
      <c r="V1363" s="8">
        <v>8.93</v>
      </c>
      <c r="W1363" s="8">
        <v>433.86092715231786</v>
      </c>
      <c r="X1363" s="8">
        <v>498.5888888888889</v>
      </c>
      <c r="Y1363" s="8">
        <v>720.0</v>
      </c>
      <c r="Z1363" s="8">
        <v>0.0</v>
      </c>
      <c r="AA1363" s="8"/>
      <c r="AB1363" s="8"/>
      <c r="AC1363" s="8"/>
      <c r="AD1363" s="8"/>
      <c r="AE1363" s="8"/>
      <c r="AF1363" s="8"/>
      <c r="AG1363" s="8"/>
      <c r="AH1363" s="8">
        <v>0.0</v>
      </c>
      <c r="AI1363" s="8">
        <v>0.0</v>
      </c>
      <c r="AJ1363" s="8">
        <f t="shared" si="41"/>
        <v>0</v>
      </c>
      <c r="AK1363" s="9">
        <v>0.0</v>
      </c>
    </row>
    <row r="1364" ht="16.5" customHeight="1">
      <c r="A1364" s="4">
        <v>45194.0</v>
      </c>
      <c r="B1364" s="5">
        <v>22.769536423841068</v>
      </c>
      <c r="C1364" s="5">
        <v>25.011111111111106</v>
      </c>
      <c r="D1364" s="5">
        <v>21.43</v>
      </c>
      <c r="E1364" s="5">
        <v>28.323841059602646</v>
      </c>
      <c r="F1364" s="5">
        <v>30.037777777777784</v>
      </c>
      <c r="G1364" s="5">
        <v>25.9</v>
      </c>
      <c r="H1364" s="5">
        <v>18.05761589403974</v>
      </c>
      <c r="I1364" s="5">
        <v>21.268888888888892</v>
      </c>
      <c r="J1364" s="5">
        <v>18.279999999999998</v>
      </c>
      <c r="K1364" s="5">
        <v>10.266225165562913</v>
      </c>
      <c r="L1364" s="5">
        <v>8.768888888888888</v>
      </c>
      <c r="M1364" s="5">
        <v>7.619999999999999</v>
      </c>
      <c r="N1364" s="5">
        <v>78.46357615894041</v>
      </c>
      <c r="O1364" s="5">
        <v>84.93333333333332</v>
      </c>
      <c r="P1364" s="5">
        <v>85.87</v>
      </c>
      <c r="Q1364" s="5">
        <v>12.403973509933774</v>
      </c>
      <c r="R1364" s="5">
        <v>16.005555555555556</v>
      </c>
      <c r="S1364" s="5">
        <v>16.4</v>
      </c>
      <c r="T1364" s="5">
        <v>15.33245033112583</v>
      </c>
      <c r="U1364" s="5">
        <v>13.48444444444444</v>
      </c>
      <c r="V1364" s="5">
        <v>9.989999999999998</v>
      </c>
      <c r="W1364" s="5">
        <v>430.0</v>
      </c>
      <c r="X1364" s="5">
        <v>484.1222222222222</v>
      </c>
      <c r="Y1364" s="5">
        <v>615.8</v>
      </c>
      <c r="Z1364" s="5">
        <v>2.34</v>
      </c>
      <c r="AA1364" s="5">
        <v>71.0</v>
      </c>
      <c r="AB1364" s="5">
        <v>33.0</v>
      </c>
      <c r="AC1364" s="5">
        <v>13.0</v>
      </c>
      <c r="AD1364" s="5">
        <v>51.0</v>
      </c>
      <c r="AE1364" s="5">
        <v>0.0</v>
      </c>
      <c r="AF1364" s="5">
        <v>129.0</v>
      </c>
      <c r="AG1364" s="5">
        <v>18.0</v>
      </c>
      <c r="AH1364" s="5">
        <v>58930.8024159093</v>
      </c>
      <c r="AI1364" s="5">
        <v>151735.0</v>
      </c>
      <c r="AJ1364" s="5">
        <f t="shared" si="41"/>
        <v>965907523.2</v>
      </c>
      <c r="AK1364" s="6">
        <v>9.736971E8</v>
      </c>
    </row>
    <row r="1365" ht="16.5" customHeight="1">
      <c r="A1365" s="7">
        <v>45195.0</v>
      </c>
      <c r="B1365" s="8">
        <v>22.82781456953643</v>
      </c>
      <c r="C1365" s="8">
        <v>24.958888888888882</v>
      </c>
      <c r="D1365" s="8">
        <v>21.310000000000002</v>
      </c>
      <c r="E1365" s="8">
        <v>28.352317880794693</v>
      </c>
      <c r="F1365" s="8">
        <v>29.997777777777785</v>
      </c>
      <c r="G1365" s="8">
        <v>26.089999999999996</v>
      </c>
      <c r="H1365" s="8">
        <v>18.158278145695366</v>
      </c>
      <c r="I1365" s="8">
        <v>21.21</v>
      </c>
      <c r="J1365" s="8">
        <v>17.9</v>
      </c>
      <c r="K1365" s="8">
        <v>10.194039735099338</v>
      </c>
      <c r="L1365" s="8">
        <v>8.787777777777777</v>
      </c>
      <c r="M1365" s="8">
        <v>8.190000000000001</v>
      </c>
      <c r="N1365" s="8">
        <v>78.5701986754967</v>
      </c>
      <c r="O1365" s="8">
        <v>84.94555555555554</v>
      </c>
      <c r="P1365" s="8">
        <v>84.30000000000001</v>
      </c>
      <c r="Q1365" s="8">
        <v>12.463576158940397</v>
      </c>
      <c r="R1365" s="8">
        <v>15.805555555555555</v>
      </c>
      <c r="S1365" s="8">
        <v>16.3</v>
      </c>
      <c r="T1365" s="8">
        <v>15.254966887417218</v>
      </c>
      <c r="U1365" s="8">
        <v>13.385555555555552</v>
      </c>
      <c r="V1365" s="8">
        <v>10.739999999999998</v>
      </c>
      <c r="W1365" s="8">
        <v>432.2384105960265</v>
      </c>
      <c r="X1365" s="8">
        <v>482.0444444444444</v>
      </c>
      <c r="Y1365" s="8">
        <v>521.5</v>
      </c>
      <c r="Z1365" s="8">
        <v>2.13</v>
      </c>
      <c r="AA1365" s="8">
        <v>37.0</v>
      </c>
      <c r="AB1365" s="8">
        <v>23.0</v>
      </c>
      <c r="AC1365" s="8">
        <v>9.0</v>
      </c>
      <c r="AD1365" s="8">
        <v>26.0</v>
      </c>
      <c r="AE1365" s="8">
        <v>0.0</v>
      </c>
      <c r="AF1365" s="8">
        <v>79.0</v>
      </c>
      <c r="AG1365" s="8">
        <v>8.0</v>
      </c>
      <c r="AH1365" s="8">
        <v>57850.36489644583</v>
      </c>
      <c r="AI1365" s="8">
        <v>57013.5</v>
      </c>
      <c r="AJ1365" s="8">
        <f t="shared" si="41"/>
        <v>347426672</v>
      </c>
      <c r="AK1365" s="9">
        <v>3.502285E8</v>
      </c>
    </row>
    <row r="1366" ht="16.5" customHeight="1">
      <c r="A1366" s="4">
        <v>45196.0</v>
      </c>
      <c r="B1366" s="5">
        <v>22.848344370860932</v>
      </c>
      <c r="C1366" s="5">
        <v>24.899999999999995</v>
      </c>
      <c r="D1366" s="5">
        <v>20.94</v>
      </c>
      <c r="E1366" s="5">
        <v>28.319205298013237</v>
      </c>
      <c r="F1366" s="5">
        <v>29.898888888888894</v>
      </c>
      <c r="G1366" s="5">
        <v>25.44</v>
      </c>
      <c r="H1366" s="5">
        <v>18.245033112582785</v>
      </c>
      <c r="I1366" s="5">
        <v>21.197777777777777</v>
      </c>
      <c r="J1366" s="5">
        <v>17.620000000000005</v>
      </c>
      <c r="K1366" s="5">
        <v>10.074172185430465</v>
      </c>
      <c r="L1366" s="5">
        <v>8.70111111111111</v>
      </c>
      <c r="M1366" s="5">
        <v>7.8199999999999985</v>
      </c>
      <c r="N1366" s="5">
        <v>78.86821192052982</v>
      </c>
      <c r="O1366" s="5">
        <v>85.14999999999996</v>
      </c>
      <c r="P1366" s="5">
        <v>84.69</v>
      </c>
      <c r="Q1366" s="5">
        <v>12.745033112582782</v>
      </c>
      <c r="R1366" s="5">
        <v>16.266666666666666</v>
      </c>
      <c r="S1366" s="5">
        <v>19.1</v>
      </c>
      <c r="T1366" s="5">
        <v>15.109271523178808</v>
      </c>
      <c r="U1366" s="5">
        <v>13.21333333333333</v>
      </c>
      <c r="V1366" s="5">
        <v>10.3</v>
      </c>
      <c r="W1366" s="5">
        <v>441.6953642384106</v>
      </c>
      <c r="X1366" s="5">
        <v>492.31111111111113</v>
      </c>
      <c r="Y1366" s="5">
        <v>521.4</v>
      </c>
      <c r="Z1366" s="5">
        <v>2.48</v>
      </c>
      <c r="AA1366" s="5">
        <v>16.0</v>
      </c>
      <c r="AB1366" s="5">
        <v>13.0</v>
      </c>
      <c r="AC1366" s="5">
        <v>4.0</v>
      </c>
      <c r="AD1366" s="5">
        <v>14.0</v>
      </c>
      <c r="AE1366" s="5">
        <v>4.0</v>
      </c>
      <c r="AF1366" s="5">
        <v>38.0</v>
      </c>
      <c r="AG1366" s="5">
        <v>1.0</v>
      </c>
      <c r="AH1366" s="5">
        <v>62511.68821598624</v>
      </c>
      <c r="AI1366" s="5">
        <v>36289.0</v>
      </c>
      <c r="AJ1366" s="5">
        <f t="shared" si="41"/>
        <v>225408192</v>
      </c>
      <c r="AK1366" s="6">
        <v>2.27226E8</v>
      </c>
    </row>
    <row r="1367" ht="16.5" customHeight="1">
      <c r="A1367" s="7">
        <v>45197.0</v>
      </c>
      <c r="B1367" s="8">
        <v>22.892715231788085</v>
      </c>
      <c r="C1367" s="8">
        <v>24.872222222222216</v>
      </c>
      <c r="D1367" s="8">
        <v>20.619999999999997</v>
      </c>
      <c r="E1367" s="8">
        <v>28.358278145695348</v>
      </c>
      <c r="F1367" s="8">
        <v>29.884444444444455</v>
      </c>
      <c r="G1367" s="8">
        <v>25.020000000000003</v>
      </c>
      <c r="H1367" s="8">
        <v>18.30728476821193</v>
      </c>
      <c r="I1367" s="8">
        <v>21.17666666666667</v>
      </c>
      <c r="J1367" s="8">
        <v>17.360000000000003</v>
      </c>
      <c r="K1367" s="8">
        <v>10.050993377483444</v>
      </c>
      <c r="L1367" s="8">
        <v>8.707777777777777</v>
      </c>
      <c r="M1367" s="8">
        <v>7.659999999999999</v>
      </c>
      <c r="N1367" s="8">
        <v>78.97417218543048</v>
      </c>
      <c r="O1367" s="8">
        <v>85.1622222222222</v>
      </c>
      <c r="P1367" s="8">
        <v>85.17999999999999</v>
      </c>
      <c r="Q1367" s="8">
        <v>12.695364238410596</v>
      </c>
      <c r="R1367" s="8">
        <v>14.872222222222222</v>
      </c>
      <c r="S1367" s="8">
        <v>16.55</v>
      </c>
      <c r="T1367" s="8">
        <v>15.10794701986755</v>
      </c>
      <c r="U1367" s="8">
        <v>13.227777777777773</v>
      </c>
      <c r="V1367" s="8">
        <v>9.86</v>
      </c>
      <c r="W1367" s="8">
        <v>446.19867549668874</v>
      </c>
      <c r="X1367" s="8">
        <v>496.1666666666667</v>
      </c>
      <c r="Y1367" s="8">
        <v>571.7</v>
      </c>
      <c r="Z1367" s="8">
        <v>2.6</v>
      </c>
      <c r="AA1367" s="8">
        <v>6.0</v>
      </c>
      <c r="AB1367" s="8">
        <v>5.0</v>
      </c>
      <c r="AC1367" s="8">
        <v>0.0</v>
      </c>
      <c r="AD1367" s="8">
        <v>0.0</v>
      </c>
      <c r="AE1367" s="8">
        <v>0.0</v>
      </c>
      <c r="AF1367" s="8">
        <v>9.0</v>
      </c>
      <c r="AG1367" s="8">
        <v>0.0</v>
      </c>
      <c r="AH1367" s="8">
        <v>38854.04803778954</v>
      </c>
      <c r="AI1367" s="8">
        <v>2195.0</v>
      </c>
      <c r="AJ1367" s="8">
        <f t="shared" si="41"/>
        <v>13978272</v>
      </c>
      <c r="AK1367" s="9">
        <v>1.4091E7</v>
      </c>
    </row>
    <row r="1368" ht="16.5" customHeight="1">
      <c r="A1368" s="4">
        <v>45198.0</v>
      </c>
      <c r="B1368" s="5">
        <v>22.945033112582784</v>
      </c>
      <c r="C1368" s="5">
        <v>24.85555555555555</v>
      </c>
      <c r="D1368" s="5">
        <v>20.41</v>
      </c>
      <c r="E1368" s="5">
        <v>28.39602649006621</v>
      </c>
      <c r="F1368" s="5">
        <v>29.89777777777778</v>
      </c>
      <c r="G1368" s="5">
        <v>24.589999999999996</v>
      </c>
      <c r="H1368" s="5">
        <v>18.363576158940404</v>
      </c>
      <c r="I1368" s="5">
        <v>21.121111111111112</v>
      </c>
      <c r="J1368" s="5">
        <v>17.01</v>
      </c>
      <c r="K1368" s="5">
        <v>10.032450331125828</v>
      </c>
      <c r="L1368" s="5">
        <v>8.776666666666667</v>
      </c>
      <c r="M1368" s="5">
        <v>7.58</v>
      </c>
      <c r="N1368" s="5">
        <v>79.15165562913909</v>
      </c>
      <c r="O1368" s="5">
        <v>84.90666666666664</v>
      </c>
      <c r="P1368" s="5">
        <v>84.09</v>
      </c>
      <c r="Q1368" s="5">
        <v>12.695364238410596</v>
      </c>
      <c r="R1368" s="5">
        <v>13.794444444444444</v>
      </c>
      <c r="S1368" s="5">
        <v>16.5</v>
      </c>
      <c r="T1368" s="5">
        <v>15.060264900662254</v>
      </c>
      <c r="U1368" s="5">
        <v>13.352222222222215</v>
      </c>
      <c r="V1368" s="5">
        <v>10.28</v>
      </c>
      <c r="W1368" s="5">
        <v>449.52317880794703</v>
      </c>
      <c r="X1368" s="5">
        <v>486.1111111111111</v>
      </c>
      <c r="Y1368" s="5">
        <v>552.1</v>
      </c>
      <c r="Z1368" s="5">
        <v>0.0</v>
      </c>
      <c r="AA1368" s="5"/>
      <c r="AB1368" s="5"/>
      <c r="AC1368" s="5"/>
      <c r="AD1368" s="5"/>
      <c r="AE1368" s="5"/>
      <c r="AF1368" s="5"/>
      <c r="AG1368" s="5"/>
      <c r="AH1368" s="5">
        <v>0.0</v>
      </c>
      <c r="AI1368" s="5">
        <v>0.0</v>
      </c>
      <c r="AJ1368" s="5">
        <f t="shared" si="41"/>
        <v>0</v>
      </c>
      <c r="AK1368" s="6">
        <v>0.0</v>
      </c>
    </row>
    <row r="1369" ht="16.5" customHeight="1">
      <c r="A1369" s="7">
        <v>45199.0</v>
      </c>
      <c r="B1369" s="8">
        <v>22.97880794701987</v>
      </c>
      <c r="C1369" s="8">
        <v>24.786666666666665</v>
      </c>
      <c r="D1369" s="8">
        <v>20.02</v>
      </c>
      <c r="E1369" s="8">
        <v>28.426490066225153</v>
      </c>
      <c r="F1369" s="8">
        <v>29.81777777777778</v>
      </c>
      <c r="G1369" s="8">
        <v>24.089999999999996</v>
      </c>
      <c r="H1369" s="8">
        <v>18.409271523178816</v>
      </c>
      <c r="I1369" s="8">
        <v>21.04888888888889</v>
      </c>
      <c r="J1369" s="8">
        <v>16.69</v>
      </c>
      <c r="K1369" s="8">
        <v>10.017218543046358</v>
      </c>
      <c r="L1369" s="8">
        <v>8.76888888888889</v>
      </c>
      <c r="M1369" s="8">
        <v>7.4</v>
      </c>
      <c r="N1369" s="8">
        <v>79.38410596026492</v>
      </c>
      <c r="O1369" s="8">
        <v>84.88777777777776</v>
      </c>
      <c r="P1369" s="8">
        <v>84.9</v>
      </c>
      <c r="Q1369" s="8">
        <v>12.695364238410596</v>
      </c>
      <c r="R1369" s="8">
        <v>13.794444444444444</v>
      </c>
      <c r="S1369" s="8">
        <v>16.5</v>
      </c>
      <c r="T1369" s="8">
        <v>14.99139072847682</v>
      </c>
      <c r="U1369" s="8">
        <v>13.21333333333333</v>
      </c>
      <c r="V1369" s="8">
        <v>9.860000000000001</v>
      </c>
      <c r="W1369" s="8">
        <v>449.52317880794703</v>
      </c>
      <c r="X1369" s="8">
        <v>478.6222222222222</v>
      </c>
      <c r="Y1369" s="8">
        <v>541.9</v>
      </c>
      <c r="Z1369" s="8">
        <v>0.0</v>
      </c>
      <c r="AA1369" s="8"/>
      <c r="AB1369" s="8"/>
      <c r="AC1369" s="8"/>
      <c r="AD1369" s="8"/>
      <c r="AE1369" s="8"/>
      <c r="AF1369" s="8"/>
      <c r="AG1369" s="8"/>
      <c r="AH1369" s="8">
        <v>0.0</v>
      </c>
      <c r="AI1369" s="8">
        <v>0.0</v>
      </c>
      <c r="AJ1369" s="8">
        <f t="shared" si="41"/>
        <v>0</v>
      </c>
      <c r="AK1369" s="9">
        <v>0.0</v>
      </c>
    </row>
    <row r="1370" ht="16.5" customHeight="1">
      <c r="A1370" s="4">
        <v>45200.0</v>
      </c>
      <c r="B1370" s="5">
        <v>23.00397350993378</v>
      </c>
      <c r="C1370" s="5">
        <v>24.7</v>
      </c>
      <c r="D1370" s="5">
        <v>19.830000000000002</v>
      </c>
      <c r="E1370" s="5">
        <v>28.421854304635755</v>
      </c>
      <c r="F1370" s="5">
        <v>29.71555555555556</v>
      </c>
      <c r="G1370" s="5">
        <v>24.209999999999997</v>
      </c>
      <c r="H1370" s="5">
        <v>18.468211920529807</v>
      </c>
      <c r="I1370" s="5">
        <v>20.962222222222223</v>
      </c>
      <c r="J1370" s="5">
        <v>16.18</v>
      </c>
      <c r="K1370" s="5">
        <v>9.95364238410596</v>
      </c>
      <c r="L1370" s="5">
        <v>8.753333333333332</v>
      </c>
      <c r="M1370" s="5">
        <v>8.029999999999998</v>
      </c>
      <c r="N1370" s="5">
        <v>79.55496688741722</v>
      </c>
      <c r="O1370" s="5">
        <v>84.8511111111111</v>
      </c>
      <c r="P1370" s="5">
        <v>83.31</v>
      </c>
      <c r="Q1370" s="5">
        <v>12.71523178807947</v>
      </c>
      <c r="R1370" s="5">
        <v>13.827777777777778</v>
      </c>
      <c r="S1370" s="5">
        <v>5.8</v>
      </c>
      <c r="T1370" s="5">
        <v>14.949006622516555</v>
      </c>
      <c r="U1370" s="5">
        <v>13.151111111111108</v>
      </c>
      <c r="V1370" s="5">
        <v>11.120000000000001</v>
      </c>
      <c r="W1370" s="5">
        <v>452.50331125827813</v>
      </c>
      <c r="X1370" s="5">
        <v>483.6222222222222</v>
      </c>
      <c r="Y1370" s="5">
        <v>509.0</v>
      </c>
      <c r="Z1370" s="5">
        <v>0.0</v>
      </c>
      <c r="AA1370" s="5"/>
      <c r="AB1370" s="5"/>
      <c r="AC1370" s="5"/>
      <c r="AD1370" s="5"/>
      <c r="AE1370" s="5"/>
      <c r="AF1370" s="5"/>
      <c r="AG1370" s="5"/>
      <c r="AH1370" s="5">
        <v>0.0</v>
      </c>
      <c r="AI1370" s="5">
        <v>0.0</v>
      </c>
      <c r="AJ1370" s="5">
        <f t="shared" ref="AJ1370:AJ1400" si="42">AK1370*0.996</f>
        <v>0</v>
      </c>
      <c r="AK1370" s="6">
        <v>0.0</v>
      </c>
    </row>
    <row r="1371" ht="16.5" customHeight="1">
      <c r="A1371" s="7">
        <v>45201.0</v>
      </c>
      <c r="B1371" s="8">
        <v>22.998675496688747</v>
      </c>
      <c r="C1371" s="8">
        <v>24.603333333333335</v>
      </c>
      <c r="D1371" s="8">
        <v>19.660000000000004</v>
      </c>
      <c r="E1371" s="8">
        <v>28.395364238410583</v>
      </c>
      <c r="F1371" s="8">
        <v>29.598888888888894</v>
      </c>
      <c r="G1371" s="8">
        <v>24.23</v>
      </c>
      <c r="H1371" s="8">
        <v>18.47417218543047</v>
      </c>
      <c r="I1371" s="8">
        <v>20.857777777777777</v>
      </c>
      <c r="J1371" s="8">
        <v>15.669999999999998</v>
      </c>
      <c r="K1371" s="8">
        <v>9.921192052980132</v>
      </c>
      <c r="L1371" s="8">
        <v>8.741111111111111</v>
      </c>
      <c r="M1371" s="8">
        <v>8.56</v>
      </c>
      <c r="N1371" s="8">
        <v>79.64370860927154</v>
      </c>
      <c r="O1371" s="8">
        <v>84.70666666666665</v>
      </c>
      <c r="P1371" s="8">
        <v>80.83000000000001</v>
      </c>
      <c r="Q1371" s="8">
        <v>12.71523178807947</v>
      </c>
      <c r="R1371" s="8">
        <v>13.827777777777778</v>
      </c>
      <c r="S1371" s="8">
        <v>5.7</v>
      </c>
      <c r="T1371" s="8">
        <v>14.925165562913904</v>
      </c>
      <c r="U1371" s="8">
        <v>13.091111111111111</v>
      </c>
      <c r="V1371" s="8">
        <v>12.190000000000001</v>
      </c>
      <c r="W1371" s="8">
        <v>452.50331125827813</v>
      </c>
      <c r="X1371" s="8">
        <v>483.6222222222222</v>
      </c>
      <c r="Y1371" s="8">
        <v>417.3</v>
      </c>
      <c r="Z1371" s="8">
        <v>1.87</v>
      </c>
      <c r="AA1371" s="8">
        <v>6.0</v>
      </c>
      <c r="AB1371" s="8">
        <v>0.0</v>
      </c>
      <c r="AC1371" s="8">
        <v>0.0</v>
      </c>
      <c r="AD1371" s="8">
        <v>5.0</v>
      </c>
      <c r="AE1371" s="8">
        <v>0.0</v>
      </c>
      <c r="AF1371" s="8">
        <v>9.0</v>
      </c>
      <c r="AG1371" s="8">
        <v>2.0</v>
      </c>
      <c r="AH1371" s="8">
        <v>65479.21274610022</v>
      </c>
      <c r="AI1371" s="8">
        <v>11300.0</v>
      </c>
      <c r="AJ1371" s="8">
        <f t="shared" si="42"/>
        <v>59615878.8</v>
      </c>
      <c r="AK1371" s="9">
        <v>5.98553E7</v>
      </c>
    </row>
    <row r="1372" ht="16.5" customHeight="1">
      <c r="A1372" s="4">
        <v>45202.0</v>
      </c>
      <c r="B1372" s="5">
        <v>22.979470198675504</v>
      </c>
      <c r="C1372" s="5">
        <v>24.507777777777775</v>
      </c>
      <c r="D1372" s="5">
        <v>19.270000000000003</v>
      </c>
      <c r="E1372" s="5">
        <v>28.38675496688741</v>
      </c>
      <c r="F1372" s="5">
        <v>29.550000000000015</v>
      </c>
      <c r="G1372" s="5">
        <v>24.060000000000002</v>
      </c>
      <c r="H1372" s="5">
        <v>18.448344370860934</v>
      </c>
      <c r="I1372" s="5">
        <v>20.711111111111112</v>
      </c>
      <c r="J1372" s="5">
        <v>14.979999999999999</v>
      </c>
      <c r="K1372" s="5">
        <v>9.938410596026491</v>
      </c>
      <c r="L1372" s="5">
        <v>8.838888888888889</v>
      </c>
      <c r="M1372" s="5">
        <v>9.079999999999998</v>
      </c>
      <c r="N1372" s="5">
        <v>79.6649006622517</v>
      </c>
      <c r="O1372" s="5">
        <v>84.50333333333332</v>
      </c>
      <c r="P1372" s="5">
        <v>79.83000000000001</v>
      </c>
      <c r="Q1372" s="5">
        <v>12.71523178807947</v>
      </c>
      <c r="R1372" s="5">
        <v>13.411111111111111</v>
      </c>
      <c r="S1372" s="5">
        <v>5.7</v>
      </c>
      <c r="T1372" s="5">
        <v>14.946357615894037</v>
      </c>
      <c r="U1372" s="5">
        <v>13.225555555555555</v>
      </c>
      <c r="V1372" s="5">
        <v>12.51</v>
      </c>
      <c r="W1372" s="5">
        <v>452.50331125827813</v>
      </c>
      <c r="X1372" s="5">
        <v>477.4555555555556</v>
      </c>
      <c r="Y1372" s="5">
        <v>417.3</v>
      </c>
      <c r="Z1372" s="5">
        <v>1.53</v>
      </c>
      <c r="AA1372" s="5">
        <v>13.0</v>
      </c>
      <c r="AB1372" s="5">
        <v>10.0</v>
      </c>
      <c r="AC1372" s="5">
        <v>10.0</v>
      </c>
      <c r="AD1372" s="5">
        <v>34.0</v>
      </c>
      <c r="AE1372" s="5">
        <v>0.0</v>
      </c>
      <c r="AF1372" s="5">
        <v>58.0</v>
      </c>
      <c r="AG1372" s="5">
        <v>2.0</v>
      </c>
      <c r="AH1372" s="5">
        <v>79671.73646033999</v>
      </c>
      <c r="AI1372" s="5">
        <v>69410.0</v>
      </c>
      <c r="AJ1372" s="5">
        <f t="shared" si="42"/>
        <v>354680480.4</v>
      </c>
      <c r="AK1372" s="6">
        <v>3.561049E8</v>
      </c>
    </row>
    <row r="1373" ht="16.5" customHeight="1">
      <c r="A1373" s="7">
        <v>45203.0</v>
      </c>
      <c r="B1373" s="8">
        <v>22.962251655629142</v>
      </c>
      <c r="C1373" s="8">
        <v>24.395555555555553</v>
      </c>
      <c r="D1373" s="8">
        <v>18.84</v>
      </c>
      <c r="E1373" s="8">
        <v>28.397350993377476</v>
      </c>
      <c r="F1373" s="8">
        <v>29.460000000000015</v>
      </c>
      <c r="G1373" s="8">
        <v>23.460000000000004</v>
      </c>
      <c r="H1373" s="8">
        <v>18.409933774834442</v>
      </c>
      <c r="I1373" s="8">
        <v>20.59</v>
      </c>
      <c r="J1373" s="8">
        <v>14.6</v>
      </c>
      <c r="K1373" s="8">
        <v>9.987417218543047</v>
      </c>
      <c r="L1373" s="8">
        <v>8.870000000000001</v>
      </c>
      <c r="M1373" s="8">
        <v>8.860000000000001</v>
      </c>
      <c r="N1373" s="8">
        <v>79.57615894039738</v>
      </c>
      <c r="O1373" s="8">
        <v>84.52222222222221</v>
      </c>
      <c r="P1373" s="8">
        <v>80.2</v>
      </c>
      <c r="Q1373" s="8">
        <v>12.258278145695364</v>
      </c>
      <c r="R1373" s="8">
        <v>12.911111111111111</v>
      </c>
      <c r="S1373" s="8">
        <v>5.7</v>
      </c>
      <c r="T1373" s="8">
        <v>14.980132450331123</v>
      </c>
      <c r="U1373" s="8">
        <v>13.077777777777778</v>
      </c>
      <c r="V1373" s="8">
        <v>11.620000000000001</v>
      </c>
      <c r="W1373" s="8">
        <v>443.64900662251654</v>
      </c>
      <c r="X1373" s="8">
        <v>471.24444444444447</v>
      </c>
      <c r="Y1373" s="8">
        <v>417.3</v>
      </c>
      <c r="Z1373" s="8">
        <v>1.99</v>
      </c>
      <c r="AA1373" s="8">
        <v>27.0</v>
      </c>
      <c r="AB1373" s="8">
        <v>10.0</v>
      </c>
      <c r="AC1373" s="8">
        <v>8.0</v>
      </c>
      <c r="AD1373" s="8">
        <v>38.0</v>
      </c>
      <c r="AE1373" s="8">
        <v>0.0</v>
      </c>
      <c r="AF1373" s="8">
        <v>60.0</v>
      </c>
      <c r="AG1373" s="8">
        <v>14.0</v>
      </c>
      <c r="AH1373" s="8">
        <v>88657.81785442421</v>
      </c>
      <c r="AI1373" s="8">
        <v>65480.0</v>
      </c>
      <c r="AJ1373" s="8">
        <f t="shared" si="42"/>
        <v>399384546</v>
      </c>
      <c r="AK1373" s="9">
        <v>4.009885E8</v>
      </c>
    </row>
    <row r="1374" ht="16.5" customHeight="1">
      <c r="A1374" s="4">
        <v>45204.0</v>
      </c>
      <c r="B1374" s="5">
        <v>22.976158940397358</v>
      </c>
      <c r="C1374" s="5">
        <v>24.29</v>
      </c>
      <c r="D1374" s="5">
        <v>18.54</v>
      </c>
      <c r="E1374" s="5">
        <v>28.425827814569537</v>
      </c>
      <c r="F1374" s="5">
        <v>29.351111111111127</v>
      </c>
      <c r="G1374" s="5">
        <v>23.290000000000003</v>
      </c>
      <c r="H1374" s="5">
        <v>18.40529801324504</v>
      </c>
      <c r="I1374" s="5">
        <v>20.475555555555555</v>
      </c>
      <c r="J1374" s="5">
        <v>14.14</v>
      </c>
      <c r="K1374" s="5">
        <v>10.020529801324505</v>
      </c>
      <c r="L1374" s="5">
        <v>8.875555555555556</v>
      </c>
      <c r="M1374" s="5">
        <v>9.15</v>
      </c>
      <c r="N1374" s="5">
        <v>79.4609271523179</v>
      </c>
      <c r="O1374" s="5">
        <v>84.52777777777776</v>
      </c>
      <c r="P1374" s="5">
        <v>80.76</v>
      </c>
      <c r="Q1374" s="5">
        <v>11.937086092715232</v>
      </c>
      <c r="R1374" s="5">
        <v>12.938888888888888</v>
      </c>
      <c r="S1374" s="5">
        <v>5.95</v>
      </c>
      <c r="T1374" s="5">
        <v>15.054304635761588</v>
      </c>
      <c r="U1374" s="5">
        <v>12.97222222222222</v>
      </c>
      <c r="V1374" s="5">
        <v>11.309999999999999</v>
      </c>
      <c r="W1374" s="5">
        <v>435.4370860927152</v>
      </c>
      <c r="X1374" s="5">
        <v>473.35555555555555</v>
      </c>
      <c r="Y1374" s="5">
        <v>436.3</v>
      </c>
      <c r="Z1374" s="5">
        <v>2.14</v>
      </c>
      <c r="AA1374" s="5">
        <v>30.0</v>
      </c>
      <c r="AB1374" s="5">
        <v>21.0</v>
      </c>
      <c r="AC1374" s="5">
        <v>12.0</v>
      </c>
      <c r="AD1374" s="5">
        <v>52.0</v>
      </c>
      <c r="AE1374" s="5">
        <v>0.0</v>
      </c>
      <c r="AF1374" s="5">
        <v>100.0</v>
      </c>
      <c r="AG1374" s="5">
        <v>2.0</v>
      </c>
      <c r="AH1374" s="5">
        <v>93863.27774933471</v>
      </c>
      <c r="AI1374" s="5">
        <v>92612.0</v>
      </c>
      <c r="AJ1374" s="5">
        <f t="shared" si="42"/>
        <v>606660114</v>
      </c>
      <c r="AK1374" s="6">
        <v>6.090965E8</v>
      </c>
    </row>
    <row r="1375" ht="16.5" customHeight="1">
      <c r="A1375" s="7">
        <v>45205.0</v>
      </c>
      <c r="B1375" s="8">
        <v>22.998675496688747</v>
      </c>
      <c r="C1375" s="8">
        <v>24.214444444444446</v>
      </c>
      <c r="D1375" s="8">
        <v>17.939999999999998</v>
      </c>
      <c r="E1375" s="8">
        <v>28.4476821192053</v>
      </c>
      <c r="F1375" s="8">
        <v>29.272222222222236</v>
      </c>
      <c r="G1375" s="8">
        <v>22.55</v>
      </c>
      <c r="H1375" s="8">
        <v>18.424503311258285</v>
      </c>
      <c r="I1375" s="8">
        <v>20.374444444444446</v>
      </c>
      <c r="J1375" s="8">
        <v>13.410000000000002</v>
      </c>
      <c r="K1375" s="8">
        <v>10.023178807947021</v>
      </c>
      <c r="L1375" s="8">
        <v>8.897777777777778</v>
      </c>
      <c r="M1375" s="8">
        <v>9.14</v>
      </c>
      <c r="N1375" s="8">
        <v>79.28013245033115</v>
      </c>
      <c r="O1375" s="8">
        <v>84.11111111111109</v>
      </c>
      <c r="P1375" s="8">
        <v>77.82000000000001</v>
      </c>
      <c r="Q1375" s="8">
        <v>11.933774834437086</v>
      </c>
      <c r="R1375" s="8">
        <v>12.577777777777778</v>
      </c>
      <c r="S1375" s="8">
        <v>5.05</v>
      </c>
      <c r="T1375" s="8">
        <v>15.127152317880794</v>
      </c>
      <c r="U1375" s="8">
        <v>13.129999999999997</v>
      </c>
      <c r="V1375" s="8">
        <v>11.98</v>
      </c>
      <c r="W1375" s="8">
        <v>430.56953642384104</v>
      </c>
      <c r="X1375" s="8">
        <v>466.9555555555556</v>
      </c>
      <c r="Y1375" s="8">
        <v>410.9</v>
      </c>
      <c r="Z1375" s="8">
        <v>2.0</v>
      </c>
      <c r="AA1375" s="8">
        <v>40.0</v>
      </c>
      <c r="AB1375" s="8">
        <v>28.0</v>
      </c>
      <c r="AC1375" s="8">
        <v>16.0</v>
      </c>
      <c r="AD1375" s="8">
        <v>51.0</v>
      </c>
      <c r="AE1375" s="8">
        <v>0.0</v>
      </c>
      <c r="AF1375" s="8">
        <v>105.0</v>
      </c>
      <c r="AG1375" s="8">
        <v>19.0</v>
      </c>
      <c r="AH1375" s="8">
        <v>94213.72414521888</v>
      </c>
      <c r="AI1375" s="8">
        <v>125610.0</v>
      </c>
      <c r="AJ1375" s="8">
        <f t="shared" si="42"/>
        <v>858362062.8</v>
      </c>
      <c r="AK1375" s="9">
        <v>8.618093E8</v>
      </c>
    </row>
    <row r="1376" ht="16.5" customHeight="1">
      <c r="A1376" s="4">
        <v>45206.0</v>
      </c>
      <c r="B1376" s="5">
        <v>23.001324503311263</v>
      </c>
      <c r="C1376" s="5">
        <v>24.09333333333333</v>
      </c>
      <c r="D1376" s="5">
        <v>17.29</v>
      </c>
      <c r="E1376" s="5">
        <v>28.442384105960265</v>
      </c>
      <c r="F1376" s="5">
        <v>29.184444444444463</v>
      </c>
      <c r="G1376" s="5">
        <v>22.630000000000003</v>
      </c>
      <c r="H1376" s="5">
        <v>18.44370860927153</v>
      </c>
      <c r="I1376" s="5">
        <v>20.22</v>
      </c>
      <c r="J1376" s="5">
        <v>12.05</v>
      </c>
      <c r="K1376" s="5">
        <v>9.998675496688744</v>
      </c>
      <c r="L1376" s="5">
        <v>8.964444444444444</v>
      </c>
      <c r="M1376" s="5">
        <v>10.58</v>
      </c>
      <c r="N1376" s="5">
        <v>79.34238410596028</v>
      </c>
      <c r="O1376" s="5">
        <v>83.91333333333333</v>
      </c>
      <c r="P1376" s="5">
        <v>75.12</v>
      </c>
      <c r="Q1376" s="5">
        <v>11.933774834437086</v>
      </c>
      <c r="R1376" s="5">
        <v>12.53888888888889</v>
      </c>
      <c r="S1376" s="5">
        <v>0.8</v>
      </c>
      <c r="T1376" s="5">
        <v>15.078145695364237</v>
      </c>
      <c r="U1376" s="5">
        <v>13.143333333333329</v>
      </c>
      <c r="V1376" s="5">
        <v>13.459999999999999</v>
      </c>
      <c r="W1376" s="5">
        <v>430.56953642384104</v>
      </c>
      <c r="X1376" s="5">
        <v>459.9555555555556</v>
      </c>
      <c r="Y1376" s="5">
        <v>268.1</v>
      </c>
      <c r="Z1376" s="5">
        <v>2.28</v>
      </c>
      <c r="AA1376" s="5">
        <v>21.0</v>
      </c>
      <c r="AB1376" s="5">
        <v>14.0</v>
      </c>
      <c r="AC1376" s="5">
        <v>11.0</v>
      </c>
      <c r="AD1376" s="5">
        <v>36.0</v>
      </c>
      <c r="AE1376" s="5">
        <v>2.0</v>
      </c>
      <c r="AF1376" s="5">
        <v>62.0</v>
      </c>
      <c r="AG1376" s="5">
        <v>10.0</v>
      </c>
      <c r="AH1376" s="5">
        <v>96203.67059555117</v>
      </c>
      <c r="AI1376" s="5">
        <v>54500.0</v>
      </c>
      <c r="AJ1376" s="5">
        <f t="shared" si="42"/>
        <v>340035694.8</v>
      </c>
      <c r="AK1376" s="6">
        <v>3.414013E8</v>
      </c>
    </row>
    <row r="1377" ht="16.5" customHeight="1">
      <c r="A1377" s="7">
        <v>45207.0</v>
      </c>
      <c r="B1377" s="8">
        <v>22.992052980132456</v>
      </c>
      <c r="C1377" s="8">
        <v>23.992222222222225</v>
      </c>
      <c r="D1377" s="8">
        <v>16.720000000000002</v>
      </c>
      <c r="E1377" s="8">
        <v>28.41324503311258</v>
      </c>
      <c r="F1377" s="8">
        <v>29.10777777777779</v>
      </c>
      <c r="G1377" s="8">
        <v>22.43</v>
      </c>
      <c r="H1377" s="8">
        <v>18.466225165562918</v>
      </c>
      <c r="I1377" s="8">
        <v>20.075555555555557</v>
      </c>
      <c r="J1377" s="8">
        <v>10.940000000000001</v>
      </c>
      <c r="K1377" s="8">
        <v>9.947019867549672</v>
      </c>
      <c r="L1377" s="8">
        <v>9.032222222222222</v>
      </c>
      <c r="M1377" s="8">
        <v>11.49</v>
      </c>
      <c r="N1377" s="8">
        <v>79.49668874172187</v>
      </c>
      <c r="O1377" s="8">
        <v>83.73777777777775</v>
      </c>
      <c r="P1377" s="8">
        <v>72.95</v>
      </c>
      <c r="Q1377" s="8">
        <v>11.933774834437086</v>
      </c>
      <c r="R1377" s="8">
        <v>12.416666666666666</v>
      </c>
      <c r="S1377" s="8">
        <v>0.55</v>
      </c>
      <c r="T1377" s="8">
        <v>14.984768211920526</v>
      </c>
      <c r="U1377" s="8">
        <v>13.18555555555555</v>
      </c>
      <c r="V1377" s="8">
        <v>14.2</v>
      </c>
      <c r="W1377" s="8">
        <v>430.56953642384104</v>
      </c>
      <c r="X1377" s="8">
        <v>451.2888888888889</v>
      </c>
      <c r="Y1377" s="8">
        <v>125.1</v>
      </c>
      <c r="Z1377" s="8">
        <v>0.0</v>
      </c>
      <c r="AA1377" s="8"/>
      <c r="AB1377" s="8"/>
      <c r="AC1377" s="8"/>
      <c r="AD1377" s="8"/>
      <c r="AE1377" s="8"/>
      <c r="AF1377" s="8"/>
      <c r="AG1377" s="8"/>
      <c r="AH1377" s="8">
        <v>0.0</v>
      </c>
      <c r="AI1377" s="8">
        <v>0.0</v>
      </c>
      <c r="AJ1377" s="8">
        <f t="shared" si="42"/>
        <v>0</v>
      </c>
      <c r="AK1377" s="9">
        <v>0.0</v>
      </c>
    </row>
    <row r="1378" ht="16.5" customHeight="1">
      <c r="A1378" s="4">
        <v>45208.0</v>
      </c>
      <c r="B1378" s="5">
        <v>22.980132450331133</v>
      </c>
      <c r="C1378" s="5">
        <v>23.89777777777778</v>
      </c>
      <c r="D1378" s="5">
        <v>16.1</v>
      </c>
      <c r="E1378" s="5">
        <v>28.37086092715231</v>
      </c>
      <c r="F1378" s="5">
        <v>28.98444444444446</v>
      </c>
      <c r="G1378" s="5">
        <v>21.8</v>
      </c>
      <c r="H1378" s="5">
        <v>18.48543046357616</v>
      </c>
      <c r="I1378" s="5">
        <v>19.975555555555555</v>
      </c>
      <c r="J1378" s="5">
        <v>10.350000000000001</v>
      </c>
      <c r="K1378" s="5">
        <v>9.88543046357616</v>
      </c>
      <c r="L1378" s="5">
        <v>9.00888888888889</v>
      </c>
      <c r="M1378" s="5">
        <v>11.450000000000001</v>
      </c>
      <c r="N1378" s="5">
        <v>79.68741721854305</v>
      </c>
      <c r="O1378" s="5">
        <v>83.58555555555554</v>
      </c>
      <c r="P1378" s="5">
        <v>72.93</v>
      </c>
      <c r="Q1378" s="5">
        <v>11.933774834437086</v>
      </c>
      <c r="R1378" s="5">
        <v>12.083333333333334</v>
      </c>
      <c r="S1378" s="5">
        <v>0.55</v>
      </c>
      <c r="T1378" s="5">
        <v>14.884105960264897</v>
      </c>
      <c r="U1378" s="5">
        <v>13.119999999999997</v>
      </c>
      <c r="V1378" s="5">
        <v>13.3</v>
      </c>
      <c r="W1378" s="5">
        <v>430.56953642384104</v>
      </c>
      <c r="X1378" s="5">
        <v>443.52222222222224</v>
      </c>
      <c r="Y1378" s="5">
        <v>74.9</v>
      </c>
      <c r="Z1378" s="5">
        <v>1.85</v>
      </c>
      <c r="AA1378" s="5">
        <v>46.0</v>
      </c>
      <c r="AB1378" s="5">
        <v>31.0</v>
      </c>
      <c r="AC1378" s="5">
        <v>19.0</v>
      </c>
      <c r="AD1378" s="5">
        <v>69.0</v>
      </c>
      <c r="AE1378" s="5">
        <v>0.0</v>
      </c>
      <c r="AF1378" s="5">
        <v>104.0</v>
      </c>
      <c r="AG1378" s="5">
        <v>35.0</v>
      </c>
      <c r="AH1378" s="5">
        <v>88455.00266817742</v>
      </c>
      <c r="AI1378" s="5">
        <v>162640.0</v>
      </c>
      <c r="AJ1378" s="5">
        <f t="shared" si="42"/>
        <v>1016847874</v>
      </c>
      <c r="AK1378" s="6">
        <v>1.0209316E9</v>
      </c>
    </row>
    <row r="1379" ht="16.5" customHeight="1">
      <c r="A1379" s="7">
        <v>45209.0</v>
      </c>
      <c r="B1379" s="8">
        <v>22.976158940397358</v>
      </c>
      <c r="C1379" s="8">
        <v>23.810000000000002</v>
      </c>
      <c r="D1379" s="8">
        <v>15.719999999999999</v>
      </c>
      <c r="E1379" s="8">
        <v>28.361589403973507</v>
      </c>
      <c r="F1379" s="8">
        <v>28.95555555555557</v>
      </c>
      <c r="G1379" s="8">
        <v>21.65</v>
      </c>
      <c r="H1379" s="8">
        <v>18.490066225165567</v>
      </c>
      <c r="I1379" s="8">
        <v>19.836666666666666</v>
      </c>
      <c r="J1379" s="8">
        <v>9.75</v>
      </c>
      <c r="K1379" s="8">
        <v>9.87152317880795</v>
      </c>
      <c r="L1379" s="8">
        <v>9.118888888888888</v>
      </c>
      <c r="M1379" s="8">
        <v>11.900000000000002</v>
      </c>
      <c r="N1379" s="8">
        <v>79.83311258278147</v>
      </c>
      <c r="O1379" s="8">
        <v>83.43444444444444</v>
      </c>
      <c r="P1379" s="8">
        <v>72.42</v>
      </c>
      <c r="Q1379" s="8">
        <v>11.933774834437086</v>
      </c>
      <c r="R1379" s="8">
        <v>11.894444444444444</v>
      </c>
      <c r="S1379" s="8">
        <v>0.55</v>
      </c>
      <c r="T1379" s="8">
        <v>14.814569536423837</v>
      </c>
      <c r="U1379" s="8">
        <v>13.177777777777775</v>
      </c>
      <c r="V1379" s="8">
        <v>13.2</v>
      </c>
      <c r="W1379" s="8">
        <v>430.56953642384104</v>
      </c>
      <c r="X1379" s="8">
        <v>434.3333333333333</v>
      </c>
      <c r="Y1379" s="8">
        <v>74.9</v>
      </c>
      <c r="Z1379" s="8">
        <v>1.89</v>
      </c>
      <c r="AA1379" s="8">
        <v>41.0</v>
      </c>
      <c r="AB1379" s="8">
        <v>36.0</v>
      </c>
      <c r="AC1379" s="8">
        <v>20.0</v>
      </c>
      <c r="AD1379" s="8">
        <v>58.0</v>
      </c>
      <c r="AE1379" s="8">
        <v>0.0</v>
      </c>
      <c r="AF1379" s="8">
        <v>98.0</v>
      </c>
      <c r="AG1379" s="8">
        <v>31.0</v>
      </c>
      <c r="AH1379" s="8">
        <v>78198.73287629288</v>
      </c>
      <c r="AI1379" s="8">
        <v>177250.0</v>
      </c>
      <c r="AJ1379" s="8">
        <f t="shared" si="42"/>
        <v>928777768.8</v>
      </c>
      <c r="AK1379" s="9">
        <v>9.325078E8</v>
      </c>
    </row>
    <row r="1380" ht="16.5" customHeight="1">
      <c r="A1380" s="4">
        <v>45210.0</v>
      </c>
      <c r="B1380" s="5">
        <v>22.978145695364244</v>
      </c>
      <c r="C1380" s="5">
        <v>23.721111111111114</v>
      </c>
      <c r="D1380" s="5">
        <v>15.55</v>
      </c>
      <c r="E1380" s="5">
        <v>28.354966887417216</v>
      </c>
      <c r="F1380" s="5">
        <v>28.878888888888902</v>
      </c>
      <c r="G1380" s="5">
        <v>21.58</v>
      </c>
      <c r="H1380" s="5">
        <v>18.50198675496689</v>
      </c>
      <c r="I1380" s="5">
        <v>19.719999999999995</v>
      </c>
      <c r="J1380" s="5">
        <v>9.48</v>
      </c>
      <c r="K1380" s="5">
        <v>9.852980132450332</v>
      </c>
      <c r="L1380" s="5">
        <v>9.158888888888889</v>
      </c>
      <c r="M1380" s="5">
        <v>12.1</v>
      </c>
      <c r="N1380" s="5">
        <v>79.9019867549669</v>
      </c>
      <c r="O1380" s="5">
        <v>83.20999999999998</v>
      </c>
      <c r="P1380" s="5">
        <v>71.51000000000002</v>
      </c>
      <c r="Q1380" s="5">
        <v>11.933774834437086</v>
      </c>
      <c r="R1380" s="5">
        <v>11.88888888888889</v>
      </c>
      <c r="S1380" s="5">
        <v>0.25</v>
      </c>
      <c r="T1380" s="5">
        <v>14.798675496688736</v>
      </c>
      <c r="U1380" s="5">
        <v>13.206666666666665</v>
      </c>
      <c r="V1380" s="5">
        <v>13.16</v>
      </c>
      <c r="W1380" s="5">
        <v>430.56953642384104</v>
      </c>
      <c r="X1380" s="5">
        <v>422.44444444444446</v>
      </c>
      <c r="Y1380" s="5">
        <v>29.9</v>
      </c>
      <c r="Z1380" s="5">
        <v>2.04</v>
      </c>
      <c r="AA1380" s="5">
        <v>43.0</v>
      </c>
      <c r="AB1380" s="5">
        <v>29.0</v>
      </c>
      <c r="AC1380" s="5">
        <v>16.0</v>
      </c>
      <c r="AD1380" s="5">
        <v>52.0</v>
      </c>
      <c r="AE1380" s="5">
        <v>2.0</v>
      </c>
      <c r="AF1380" s="5">
        <v>83.0</v>
      </c>
      <c r="AG1380" s="5">
        <v>34.0</v>
      </c>
      <c r="AH1380" s="5">
        <v>76031.91014466585</v>
      </c>
      <c r="AI1380" s="5">
        <v>145750.0</v>
      </c>
      <c r="AJ1380" s="5">
        <f t="shared" si="42"/>
        <v>762607021.2</v>
      </c>
      <c r="AK1380" s="6">
        <v>7.656697E8</v>
      </c>
    </row>
    <row r="1381" ht="16.5" customHeight="1">
      <c r="A1381" s="7">
        <v>45211.0</v>
      </c>
      <c r="B1381" s="8">
        <v>22.958940397350997</v>
      </c>
      <c r="C1381" s="8">
        <v>23.61333333333333</v>
      </c>
      <c r="D1381" s="8">
        <v>15.220000000000002</v>
      </c>
      <c r="E1381" s="8">
        <v>28.33509933774834</v>
      </c>
      <c r="F1381" s="8">
        <v>28.845555555555574</v>
      </c>
      <c r="G1381" s="8">
        <v>21.53</v>
      </c>
      <c r="H1381" s="8">
        <v>18.48013245033113</v>
      </c>
      <c r="I1381" s="8">
        <v>19.556666666666665</v>
      </c>
      <c r="J1381" s="8">
        <v>9.110000000000003</v>
      </c>
      <c r="K1381" s="8">
        <v>9.854966887417222</v>
      </c>
      <c r="L1381" s="8">
        <v>9.28888888888889</v>
      </c>
      <c r="M1381" s="8">
        <v>12.420000000000002</v>
      </c>
      <c r="N1381" s="8">
        <v>79.95033112582783</v>
      </c>
      <c r="O1381" s="8">
        <v>82.92999999999999</v>
      </c>
      <c r="P1381" s="8">
        <v>72.53</v>
      </c>
      <c r="Q1381" s="8">
        <v>11.933774834437086</v>
      </c>
      <c r="R1381" s="8">
        <v>11.483333333333333</v>
      </c>
      <c r="S1381" s="8">
        <v>0.25</v>
      </c>
      <c r="T1381" s="8">
        <v>14.758278145695355</v>
      </c>
      <c r="U1381" s="8">
        <v>13.325555555555555</v>
      </c>
      <c r="V1381" s="8">
        <v>12.610000000000001</v>
      </c>
      <c r="W1381" s="8">
        <v>430.56953642384104</v>
      </c>
      <c r="X1381" s="8">
        <v>406.56666666666666</v>
      </c>
      <c r="Y1381" s="8">
        <v>29.9</v>
      </c>
      <c r="Z1381" s="8">
        <v>1.84</v>
      </c>
      <c r="AA1381" s="8">
        <v>31.0</v>
      </c>
      <c r="AB1381" s="8">
        <v>22.0</v>
      </c>
      <c r="AC1381" s="8">
        <v>18.0</v>
      </c>
      <c r="AD1381" s="8">
        <v>56.0</v>
      </c>
      <c r="AE1381" s="8">
        <v>0.0</v>
      </c>
      <c r="AF1381" s="8">
        <v>69.0</v>
      </c>
      <c r="AG1381" s="8">
        <v>33.0</v>
      </c>
      <c r="AH1381" s="8">
        <v>69678.71057363832</v>
      </c>
      <c r="AI1381" s="8">
        <v>93415.0</v>
      </c>
      <c r="AJ1381" s="8">
        <f t="shared" si="42"/>
        <v>441339751.2</v>
      </c>
      <c r="AK1381" s="9">
        <v>4.431122E8</v>
      </c>
    </row>
    <row r="1382" ht="16.5" customHeight="1">
      <c r="A1382" s="4">
        <v>45212.0</v>
      </c>
      <c r="B1382" s="5">
        <v>22.944370860927155</v>
      </c>
      <c r="C1382" s="5">
        <v>23.507777777777772</v>
      </c>
      <c r="D1382" s="5">
        <v>15.2</v>
      </c>
      <c r="E1382" s="5">
        <v>28.327152317880792</v>
      </c>
      <c r="F1382" s="5">
        <v>28.820000000000018</v>
      </c>
      <c r="G1382" s="5">
        <v>21.57</v>
      </c>
      <c r="H1382" s="5">
        <v>18.47350993377484</v>
      </c>
      <c r="I1382" s="5">
        <v>19.38</v>
      </c>
      <c r="J1382" s="5">
        <v>9.060000000000002</v>
      </c>
      <c r="K1382" s="5">
        <v>9.853642384105964</v>
      </c>
      <c r="L1382" s="5">
        <v>9.44</v>
      </c>
      <c r="M1382" s="5">
        <v>12.510000000000002</v>
      </c>
      <c r="N1382" s="5">
        <v>80.03973509933775</v>
      </c>
      <c r="O1382" s="5">
        <v>82.69555555555554</v>
      </c>
      <c r="P1382" s="5">
        <v>72.83999999999999</v>
      </c>
      <c r="Q1382" s="5">
        <v>11.933774834437086</v>
      </c>
      <c r="R1382" s="5">
        <v>10.116666666666667</v>
      </c>
      <c r="S1382" s="5">
        <v>0.25</v>
      </c>
      <c r="T1382" s="5">
        <v>14.719867549668868</v>
      </c>
      <c r="U1382" s="5">
        <v>13.467777777777776</v>
      </c>
      <c r="V1382" s="5">
        <v>12.3</v>
      </c>
      <c r="W1382" s="5">
        <v>430.50331125827813</v>
      </c>
      <c r="X1382" s="5">
        <v>390.9111111111111</v>
      </c>
      <c r="Y1382" s="5">
        <v>29.9</v>
      </c>
      <c r="Z1382" s="5">
        <v>2.06</v>
      </c>
      <c r="AA1382" s="5">
        <v>46.0</v>
      </c>
      <c r="AB1382" s="5">
        <v>32.0</v>
      </c>
      <c r="AC1382" s="5">
        <v>12.0</v>
      </c>
      <c r="AD1382" s="5">
        <v>40.0</v>
      </c>
      <c r="AE1382" s="5">
        <v>0.0</v>
      </c>
      <c r="AF1382" s="5">
        <v>72.0</v>
      </c>
      <c r="AG1382" s="5">
        <v>39.0</v>
      </c>
      <c r="AH1382" s="5">
        <v>65220.92518062145</v>
      </c>
      <c r="AI1382" s="5">
        <v>105840.0</v>
      </c>
      <c r="AJ1382" s="5">
        <f t="shared" si="42"/>
        <v>499970088</v>
      </c>
      <c r="AK1382" s="6">
        <v>5.01978E8</v>
      </c>
    </row>
    <row r="1383" ht="16.5" customHeight="1">
      <c r="A1383" s="7">
        <v>45213.0</v>
      </c>
      <c r="B1383" s="8">
        <v>22.920529801324506</v>
      </c>
      <c r="C1383" s="8">
        <v>23.42666666666667</v>
      </c>
      <c r="D1383" s="8">
        <v>15.299999999999997</v>
      </c>
      <c r="E1383" s="8">
        <v>28.282781456953636</v>
      </c>
      <c r="F1383" s="8">
        <v>28.787777777777794</v>
      </c>
      <c r="G1383" s="8">
        <v>21.669999999999998</v>
      </c>
      <c r="H1383" s="8">
        <v>18.48741721854305</v>
      </c>
      <c r="I1383" s="8">
        <v>19.269999999999996</v>
      </c>
      <c r="J1383" s="8">
        <v>9.200000000000001</v>
      </c>
      <c r="K1383" s="8">
        <v>9.7953642384106</v>
      </c>
      <c r="L1383" s="8">
        <v>9.517777777777779</v>
      </c>
      <c r="M1383" s="8">
        <v>12.470000000000002</v>
      </c>
      <c r="N1383" s="8">
        <v>80.18675496688742</v>
      </c>
      <c r="O1383" s="8">
        <v>82.49</v>
      </c>
      <c r="P1383" s="8">
        <v>72.52</v>
      </c>
      <c r="Q1383" s="8">
        <v>11.933774834437086</v>
      </c>
      <c r="R1383" s="8">
        <v>8.316666666666666</v>
      </c>
      <c r="S1383" s="8">
        <v>0.25</v>
      </c>
      <c r="T1383" s="8">
        <v>14.61986754966887</v>
      </c>
      <c r="U1383" s="8">
        <v>13.548888888888884</v>
      </c>
      <c r="V1383" s="8">
        <v>12.639999999999999</v>
      </c>
      <c r="W1383" s="8">
        <v>430.50331125827813</v>
      </c>
      <c r="X1383" s="8">
        <v>376.6333333333333</v>
      </c>
      <c r="Y1383" s="8">
        <v>29.9</v>
      </c>
      <c r="Z1383" s="8">
        <v>1.83</v>
      </c>
      <c r="AA1383" s="8">
        <v>12.0</v>
      </c>
      <c r="AB1383" s="8">
        <v>15.0</v>
      </c>
      <c r="AC1383" s="8">
        <v>7.0</v>
      </c>
      <c r="AD1383" s="8">
        <v>23.0</v>
      </c>
      <c r="AE1383" s="8">
        <v>0.0</v>
      </c>
      <c r="AF1383" s="8">
        <v>26.0</v>
      </c>
      <c r="AG1383" s="8">
        <v>22.0</v>
      </c>
      <c r="AH1383" s="8">
        <v>71472.46068349293</v>
      </c>
      <c r="AI1383" s="8">
        <v>46265.0</v>
      </c>
      <c r="AJ1383" s="8">
        <f t="shared" si="42"/>
        <v>192813946.8</v>
      </c>
      <c r="AK1383" s="9">
        <v>1.935883E8</v>
      </c>
    </row>
    <row r="1384" ht="16.5" customHeight="1">
      <c r="A1384" s="4">
        <v>45214.0</v>
      </c>
      <c r="B1384" s="5">
        <v>22.86092715231789</v>
      </c>
      <c r="C1384" s="5">
        <v>23.313333333333333</v>
      </c>
      <c r="D1384" s="5">
        <v>15.059999999999999</v>
      </c>
      <c r="E1384" s="5">
        <v>28.192052980132445</v>
      </c>
      <c r="F1384" s="5">
        <v>28.692222222222238</v>
      </c>
      <c r="G1384" s="5">
        <v>21.25</v>
      </c>
      <c r="H1384" s="5">
        <v>18.46423841059603</v>
      </c>
      <c r="I1384" s="5">
        <v>19.135555555555552</v>
      </c>
      <c r="J1384" s="5">
        <v>9.23</v>
      </c>
      <c r="K1384" s="5">
        <v>9.727814569536427</v>
      </c>
      <c r="L1384" s="5">
        <v>9.556666666666668</v>
      </c>
      <c r="M1384" s="5">
        <v>12.020000000000003</v>
      </c>
      <c r="N1384" s="5">
        <v>80.37814569536427</v>
      </c>
      <c r="O1384" s="5">
        <v>82.37888888888888</v>
      </c>
      <c r="P1384" s="5">
        <v>73.33000000000001</v>
      </c>
      <c r="Q1384" s="5">
        <v>11.983443708609272</v>
      </c>
      <c r="R1384" s="5">
        <v>8.38888888888889</v>
      </c>
      <c r="S1384" s="5">
        <v>0.75</v>
      </c>
      <c r="T1384" s="5">
        <v>14.508609271523177</v>
      </c>
      <c r="U1384" s="5">
        <v>13.54333333333333</v>
      </c>
      <c r="V1384" s="5">
        <v>11.92</v>
      </c>
      <c r="W1384" s="5">
        <v>433.1655629139073</v>
      </c>
      <c r="X1384" s="5">
        <v>365.22222222222223</v>
      </c>
      <c r="Y1384" s="5">
        <v>51.2</v>
      </c>
      <c r="Z1384" s="5">
        <v>0.0</v>
      </c>
      <c r="AA1384" s="5"/>
      <c r="AB1384" s="5"/>
      <c r="AC1384" s="5"/>
      <c r="AD1384" s="5"/>
      <c r="AE1384" s="5"/>
      <c r="AF1384" s="5"/>
      <c r="AG1384" s="5"/>
      <c r="AH1384" s="5">
        <v>0.0</v>
      </c>
      <c r="AI1384" s="5">
        <v>0.0</v>
      </c>
      <c r="AJ1384" s="5">
        <f t="shared" si="42"/>
        <v>0</v>
      </c>
      <c r="AK1384" s="6">
        <v>0.0</v>
      </c>
    </row>
    <row r="1385" ht="16.5" customHeight="1">
      <c r="A1385" s="7">
        <v>45215.0</v>
      </c>
      <c r="B1385" s="8">
        <v>22.80331125827815</v>
      </c>
      <c r="C1385" s="8">
        <v>23.191111111111113</v>
      </c>
      <c r="D1385" s="8">
        <v>15.080000000000002</v>
      </c>
      <c r="E1385" s="8">
        <v>28.10529801324503</v>
      </c>
      <c r="F1385" s="8">
        <v>28.546666666666685</v>
      </c>
      <c r="G1385" s="8">
        <v>21.310000000000002</v>
      </c>
      <c r="H1385" s="8">
        <v>18.439072847682123</v>
      </c>
      <c r="I1385" s="8">
        <v>18.985555555555557</v>
      </c>
      <c r="J1385" s="8">
        <v>9.26</v>
      </c>
      <c r="K1385" s="8">
        <v>9.666225165562917</v>
      </c>
      <c r="L1385" s="8">
        <v>9.561111111111112</v>
      </c>
      <c r="M1385" s="8">
        <v>12.05</v>
      </c>
      <c r="N1385" s="8">
        <v>80.5927152317881</v>
      </c>
      <c r="O1385" s="8">
        <v>82.21222222222221</v>
      </c>
      <c r="P1385" s="8">
        <v>75.94000000000001</v>
      </c>
      <c r="Q1385" s="8">
        <v>11.983443708609272</v>
      </c>
      <c r="R1385" s="8">
        <v>8.311111111111112</v>
      </c>
      <c r="S1385" s="8">
        <v>0.75</v>
      </c>
      <c r="T1385" s="8">
        <v>14.427814569536423</v>
      </c>
      <c r="U1385" s="8">
        <v>13.522222222222217</v>
      </c>
      <c r="V1385" s="8">
        <v>11.43</v>
      </c>
      <c r="W1385" s="8">
        <v>437.50993377483445</v>
      </c>
      <c r="X1385" s="8">
        <v>359.7111111111111</v>
      </c>
      <c r="Y1385" s="8">
        <v>105.9</v>
      </c>
      <c r="Z1385" s="8">
        <v>1.92</v>
      </c>
      <c r="AA1385" s="8">
        <v>41.0</v>
      </c>
      <c r="AB1385" s="8">
        <v>32.0</v>
      </c>
      <c r="AC1385" s="8">
        <v>17.0</v>
      </c>
      <c r="AD1385" s="8">
        <v>53.0</v>
      </c>
      <c r="AE1385" s="8">
        <v>0.0</v>
      </c>
      <c r="AF1385" s="8">
        <v>67.0</v>
      </c>
      <c r="AG1385" s="8">
        <v>53.0</v>
      </c>
      <c r="AH1385" s="8">
        <v>63211.65956209727</v>
      </c>
      <c r="AI1385" s="8">
        <v>141230.0</v>
      </c>
      <c r="AJ1385" s="8">
        <f t="shared" si="42"/>
        <v>614267661.6</v>
      </c>
      <c r="AK1385" s="9">
        <v>6.167346E8</v>
      </c>
    </row>
    <row r="1386" ht="16.5" customHeight="1">
      <c r="A1386" s="4">
        <v>45216.0</v>
      </c>
      <c r="B1386" s="5">
        <v>22.78079470198676</v>
      </c>
      <c r="C1386" s="5">
        <v>23.093333333333334</v>
      </c>
      <c r="D1386" s="5">
        <v>15.280000000000001</v>
      </c>
      <c r="E1386" s="5">
        <v>28.099999999999998</v>
      </c>
      <c r="F1386" s="5">
        <v>28.497777777777795</v>
      </c>
      <c r="G1386" s="5">
        <v>21.34</v>
      </c>
      <c r="H1386" s="5">
        <v>18.400000000000002</v>
      </c>
      <c r="I1386" s="5">
        <v>18.842222222222222</v>
      </c>
      <c r="J1386" s="5">
        <v>9.709999999999999</v>
      </c>
      <c r="K1386" s="5">
        <v>9.700000000000001</v>
      </c>
      <c r="L1386" s="5">
        <v>9.655555555555557</v>
      </c>
      <c r="M1386" s="5">
        <v>11.629999999999999</v>
      </c>
      <c r="N1386" s="5">
        <v>80.56291390728481</v>
      </c>
      <c r="O1386" s="5">
        <v>81.91444444444444</v>
      </c>
      <c r="P1386" s="5">
        <v>75.86000000000001</v>
      </c>
      <c r="Q1386" s="5">
        <v>11.983443708609272</v>
      </c>
      <c r="R1386" s="5">
        <v>8.055555555555555</v>
      </c>
      <c r="S1386" s="5">
        <v>0.75</v>
      </c>
      <c r="T1386" s="5">
        <v>14.472847682119205</v>
      </c>
      <c r="U1386" s="5">
        <v>13.626666666666663</v>
      </c>
      <c r="V1386" s="5">
        <v>11.18</v>
      </c>
      <c r="W1386" s="5">
        <v>436.05960264900665</v>
      </c>
      <c r="X1386" s="5">
        <v>343.8222222222222</v>
      </c>
      <c r="Y1386" s="5">
        <v>105.9</v>
      </c>
      <c r="Z1386" s="5">
        <v>1.87</v>
      </c>
      <c r="AA1386" s="5">
        <v>40.0</v>
      </c>
      <c r="AB1386" s="5">
        <v>25.0</v>
      </c>
      <c r="AC1386" s="5">
        <v>13.0</v>
      </c>
      <c r="AD1386" s="5">
        <v>43.0</v>
      </c>
      <c r="AE1386" s="5">
        <v>0.0</v>
      </c>
      <c r="AF1386" s="5">
        <v>52.0</v>
      </c>
      <c r="AG1386" s="5">
        <v>48.0</v>
      </c>
      <c r="AH1386" s="5">
        <v>63424.32106630543</v>
      </c>
      <c r="AI1386" s="5">
        <v>127568.0</v>
      </c>
      <c r="AJ1386" s="5">
        <f t="shared" si="42"/>
        <v>506410722</v>
      </c>
      <c r="AK1386" s="6">
        <v>5.084445E8</v>
      </c>
    </row>
    <row r="1387" ht="16.5" customHeight="1">
      <c r="A1387" s="7">
        <v>45217.0</v>
      </c>
      <c r="B1387" s="8">
        <v>22.735761589403978</v>
      </c>
      <c r="C1387" s="8">
        <v>22.938888888888894</v>
      </c>
      <c r="D1387" s="8">
        <v>14.95</v>
      </c>
      <c r="E1387" s="8">
        <v>28.0774834437086</v>
      </c>
      <c r="F1387" s="8">
        <v>28.367777777777786</v>
      </c>
      <c r="G1387" s="8">
        <v>21.29</v>
      </c>
      <c r="H1387" s="8">
        <v>18.33973509933775</v>
      </c>
      <c r="I1387" s="8">
        <v>18.673333333333336</v>
      </c>
      <c r="J1387" s="8">
        <v>9.31</v>
      </c>
      <c r="K1387" s="8">
        <v>9.737748344370862</v>
      </c>
      <c r="L1387" s="8">
        <v>9.694444444444445</v>
      </c>
      <c r="M1387" s="8">
        <v>11.979999999999999</v>
      </c>
      <c r="N1387" s="8">
        <v>80.52781456953645</v>
      </c>
      <c r="O1387" s="8">
        <v>81.72333333333333</v>
      </c>
      <c r="P1387" s="8">
        <v>75.06000000000002</v>
      </c>
      <c r="Q1387" s="8">
        <v>11.983443708609272</v>
      </c>
      <c r="R1387" s="8">
        <v>8.055555555555555</v>
      </c>
      <c r="S1387" s="8">
        <v>0.75</v>
      </c>
      <c r="T1387" s="8">
        <v>14.510596026490065</v>
      </c>
      <c r="U1387" s="8">
        <v>13.527777777777775</v>
      </c>
      <c r="V1387" s="8">
        <v>11.68</v>
      </c>
      <c r="W1387" s="8">
        <v>435.9337748344371</v>
      </c>
      <c r="X1387" s="8">
        <v>337.3333333333333</v>
      </c>
      <c r="Y1387" s="8">
        <v>105.9</v>
      </c>
      <c r="Z1387" s="8">
        <v>1.89</v>
      </c>
      <c r="AA1387" s="8">
        <v>35.0</v>
      </c>
      <c r="AB1387" s="8">
        <v>21.0</v>
      </c>
      <c r="AC1387" s="8">
        <v>10.0</v>
      </c>
      <c r="AD1387" s="8">
        <v>39.0</v>
      </c>
      <c r="AE1387" s="8">
        <v>0.0</v>
      </c>
      <c r="AF1387" s="8">
        <v>41.0</v>
      </c>
      <c r="AG1387" s="8">
        <v>45.0</v>
      </c>
      <c r="AH1387" s="8">
        <v>69368.94680605488</v>
      </c>
      <c r="AI1387" s="8">
        <v>129855.0</v>
      </c>
      <c r="AJ1387" s="8">
        <f t="shared" si="42"/>
        <v>535803279.6</v>
      </c>
      <c r="AK1387" s="9">
        <v>5.379551E8</v>
      </c>
    </row>
    <row r="1388" ht="16.5" customHeight="1">
      <c r="A1388" s="4">
        <v>45218.0</v>
      </c>
      <c r="B1388" s="5">
        <v>22.68675496688742</v>
      </c>
      <c r="C1388" s="5">
        <v>22.780000000000005</v>
      </c>
      <c r="D1388" s="5">
        <v>14.620000000000001</v>
      </c>
      <c r="E1388" s="5">
        <v>28.032450331125826</v>
      </c>
      <c r="F1388" s="5">
        <v>28.235555555555564</v>
      </c>
      <c r="G1388" s="5">
        <v>21.46</v>
      </c>
      <c r="H1388" s="5">
        <v>18.29668874172186</v>
      </c>
      <c r="I1388" s="5">
        <v>18.48</v>
      </c>
      <c r="J1388" s="5">
        <v>8.6</v>
      </c>
      <c r="K1388" s="5">
        <v>9.735761589403976</v>
      </c>
      <c r="L1388" s="5">
        <v>9.755555555555556</v>
      </c>
      <c r="M1388" s="5">
        <v>12.86</v>
      </c>
      <c r="N1388" s="5">
        <v>80.57947019867552</v>
      </c>
      <c r="O1388" s="5">
        <v>81.66555555555556</v>
      </c>
      <c r="P1388" s="5">
        <v>75.1</v>
      </c>
      <c r="Q1388" s="5">
        <v>11.983443708609272</v>
      </c>
      <c r="R1388" s="5">
        <v>8.055555555555555</v>
      </c>
      <c r="S1388" s="5">
        <v>0.75</v>
      </c>
      <c r="T1388" s="5">
        <v>14.46092715231788</v>
      </c>
      <c r="U1388" s="5">
        <v>13.436666666666664</v>
      </c>
      <c r="V1388" s="5">
        <v>12.42</v>
      </c>
      <c r="W1388" s="5">
        <v>435.9337748344371</v>
      </c>
      <c r="X1388" s="5">
        <v>337.3333333333333</v>
      </c>
      <c r="Y1388" s="5">
        <v>105.9</v>
      </c>
      <c r="Z1388" s="5">
        <v>1.79</v>
      </c>
      <c r="AA1388" s="5">
        <v>28.0</v>
      </c>
      <c r="AB1388" s="5">
        <v>20.0</v>
      </c>
      <c r="AC1388" s="5">
        <v>11.0</v>
      </c>
      <c r="AD1388" s="5">
        <v>44.0</v>
      </c>
      <c r="AE1388" s="5">
        <v>0.0</v>
      </c>
      <c r="AF1388" s="5">
        <v>33.0</v>
      </c>
      <c r="AG1388" s="5">
        <v>52.0</v>
      </c>
      <c r="AH1388" s="5">
        <v>69341.6323729023</v>
      </c>
      <c r="AI1388" s="5">
        <v>98160.0</v>
      </c>
      <c r="AJ1388" s="5">
        <f t="shared" si="42"/>
        <v>432768374.4</v>
      </c>
      <c r="AK1388" s="6">
        <v>4.345064E8</v>
      </c>
    </row>
    <row r="1389" ht="16.5" customHeight="1">
      <c r="A1389" s="7">
        <v>45219.0</v>
      </c>
      <c r="B1389" s="8">
        <v>22.637748344370866</v>
      </c>
      <c r="C1389" s="8">
        <v>22.626666666666665</v>
      </c>
      <c r="D1389" s="8">
        <v>14.360000000000003</v>
      </c>
      <c r="E1389" s="8">
        <v>27.98675496688741</v>
      </c>
      <c r="F1389" s="8">
        <v>28.064444444444458</v>
      </c>
      <c r="G1389" s="8">
        <v>20.98</v>
      </c>
      <c r="H1389" s="8">
        <v>18.24172185430464</v>
      </c>
      <c r="I1389" s="8">
        <v>18.333333333333332</v>
      </c>
      <c r="J1389" s="8">
        <v>8.51</v>
      </c>
      <c r="K1389" s="8">
        <v>9.745033112582783</v>
      </c>
      <c r="L1389" s="8">
        <v>9.731111111111112</v>
      </c>
      <c r="M1389" s="8">
        <v>12.47</v>
      </c>
      <c r="N1389" s="8">
        <v>80.78476821192056</v>
      </c>
      <c r="O1389" s="8">
        <v>81.72777777777777</v>
      </c>
      <c r="P1389" s="8">
        <v>75.85</v>
      </c>
      <c r="Q1389" s="8">
        <v>12.013245033112582</v>
      </c>
      <c r="R1389" s="8">
        <v>8.105555555555556</v>
      </c>
      <c r="S1389" s="8">
        <v>1.2</v>
      </c>
      <c r="T1389" s="8">
        <v>14.364900662251658</v>
      </c>
      <c r="U1389" s="8">
        <v>13.249999999999998</v>
      </c>
      <c r="V1389" s="8">
        <v>12.08</v>
      </c>
      <c r="W1389" s="8">
        <v>438.87417218543044</v>
      </c>
      <c r="X1389" s="8">
        <v>342.26666666666665</v>
      </c>
      <c r="Y1389" s="8">
        <v>150.3</v>
      </c>
      <c r="Z1389" s="8">
        <v>1.45</v>
      </c>
      <c r="AA1389" s="8">
        <v>36.0</v>
      </c>
      <c r="AB1389" s="8">
        <v>17.0</v>
      </c>
      <c r="AC1389" s="8">
        <v>10.0</v>
      </c>
      <c r="AD1389" s="8">
        <v>48.0</v>
      </c>
      <c r="AE1389" s="8">
        <v>0.0</v>
      </c>
      <c r="AF1389" s="8">
        <v>38.0</v>
      </c>
      <c r="AG1389" s="8">
        <v>43.0</v>
      </c>
      <c r="AH1389" s="8">
        <v>69427.33225001136</v>
      </c>
      <c r="AI1389" s="8">
        <v>130660.0</v>
      </c>
      <c r="AJ1389" s="8">
        <f t="shared" si="42"/>
        <v>573046807.2</v>
      </c>
      <c r="AK1389" s="9">
        <v>5.753482E8</v>
      </c>
    </row>
    <row r="1390" ht="16.5" customHeight="1">
      <c r="A1390" s="4">
        <v>45220.0</v>
      </c>
      <c r="B1390" s="5">
        <v>22.60066225165563</v>
      </c>
      <c r="C1390" s="5">
        <v>22.47888888888889</v>
      </c>
      <c r="D1390" s="5">
        <v>13.889999999999997</v>
      </c>
      <c r="E1390" s="5">
        <v>27.939735099337746</v>
      </c>
      <c r="F1390" s="5">
        <v>27.895555555555575</v>
      </c>
      <c r="G1390" s="5">
        <v>20.2</v>
      </c>
      <c r="H1390" s="5">
        <v>18.205960264900664</v>
      </c>
      <c r="I1390" s="5">
        <v>18.184444444444445</v>
      </c>
      <c r="J1390" s="5">
        <v>8.15</v>
      </c>
      <c r="K1390" s="5">
        <v>9.733774834437089</v>
      </c>
      <c r="L1390" s="5">
        <v>9.71111111111111</v>
      </c>
      <c r="M1390" s="5">
        <v>12.05</v>
      </c>
      <c r="N1390" s="5">
        <v>80.7377483443709</v>
      </c>
      <c r="O1390" s="5">
        <v>81.4588888888889</v>
      </c>
      <c r="P1390" s="5">
        <v>74.53</v>
      </c>
      <c r="Q1390" s="5">
        <v>12.043046357615895</v>
      </c>
      <c r="R1390" s="5">
        <v>8.155555555555555</v>
      </c>
      <c r="S1390" s="5">
        <v>1.65</v>
      </c>
      <c r="T1390" s="5">
        <v>14.388079470198678</v>
      </c>
      <c r="U1390" s="5">
        <v>13.23444444444444</v>
      </c>
      <c r="V1390" s="5">
        <v>12.18</v>
      </c>
      <c r="W1390" s="5">
        <v>442.3046357615894</v>
      </c>
      <c r="X1390" s="5">
        <v>348.02222222222224</v>
      </c>
      <c r="Y1390" s="5">
        <v>202.1</v>
      </c>
      <c r="Z1390" s="5">
        <v>0.94</v>
      </c>
      <c r="AA1390" s="5">
        <v>9.0</v>
      </c>
      <c r="AB1390" s="5">
        <v>5.0</v>
      </c>
      <c r="AC1390" s="5">
        <v>4.0</v>
      </c>
      <c r="AD1390" s="5">
        <v>23.0</v>
      </c>
      <c r="AE1390" s="5">
        <v>0.0</v>
      </c>
      <c r="AF1390" s="5">
        <v>7.0</v>
      </c>
      <c r="AG1390" s="5">
        <v>25.0</v>
      </c>
      <c r="AH1390" s="5">
        <v>72383.77985946277</v>
      </c>
      <c r="AI1390" s="5">
        <v>68130.0</v>
      </c>
      <c r="AJ1390" s="5">
        <f t="shared" si="42"/>
        <v>280291431.6</v>
      </c>
      <c r="AK1390" s="6">
        <v>2.814171E8</v>
      </c>
    </row>
    <row r="1391" ht="16.5" customHeight="1">
      <c r="A1391" s="7">
        <v>45221.0</v>
      </c>
      <c r="B1391" s="8">
        <v>22.546357615894042</v>
      </c>
      <c r="C1391" s="8">
        <v>22.286666666666665</v>
      </c>
      <c r="D1391" s="8">
        <v>13.279999999999998</v>
      </c>
      <c r="E1391" s="8">
        <v>27.866887417218546</v>
      </c>
      <c r="F1391" s="8">
        <v>27.740000000000013</v>
      </c>
      <c r="G1391" s="8">
        <v>19.43</v>
      </c>
      <c r="H1391" s="8">
        <v>18.16887417218543</v>
      </c>
      <c r="I1391" s="8">
        <v>17.95888888888889</v>
      </c>
      <c r="J1391" s="8">
        <v>7.730000000000002</v>
      </c>
      <c r="K1391" s="8">
        <v>9.698013245033117</v>
      </c>
      <c r="L1391" s="8">
        <v>9.78111111111111</v>
      </c>
      <c r="M1391" s="8">
        <v>11.7</v>
      </c>
      <c r="N1391" s="8">
        <v>80.71655629139076</v>
      </c>
      <c r="O1391" s="8">
        <v>81.12555555555556</v>
      </c>
      <c r="P1391" s="8">
        <v>73.3</v>
      </c>
      <c r="Q1391" s="8">
        <v>12.043046357615895</v>
      </c>
      <c r="R1391" s="8">
        <v>8.077777777777778</v>
      </c>
      <c r="S1391" s="8">
        <v>1.65</v>
      </c>
      <c r="T1391" s="8">
        <v>14.330463576158945</v>
      </c>
      <c r="U1391" s="8">
        <v>13.322222222222218</v>
      </c>
      <c r="V1391" s="8">
        <v>12.139999999999999</v>
      </c>
      <c r="W1391" s="8">
        <v>440.6953642384106</v>
      </c>
      <c r="X1391" s="8">
        <v>345.4111111111111</v>
      </c>
      <c r="Y1391" s="8">
        <v>211.7</v>
      </c>
      <c r="Z1391" s="8">
        <v>0.0</v>
      </c>
      <c r="AA1391" s="8"/>
      <c r="AB1391" s="8"/>
      <c r="AC1391" s="8"/>
      <c r="AD1391" s="8"/>
      <c r="AE1391" s="8"/>
      <c r="AF1391" s="8"/>
      <c r="AG1391" s="8"/>
      <c r="AH1391" s="8">
        <v>0.0</v>
      </c>
      <c r="AI1391" s="8">
        <v>0.0</v>
      </c>
      <c r="AJ1391" s="8">
        <f t="shared" si="42"/>
        <v>0</v>
      </c>
      <c r="AK1391" s="9">
        <v>0.0</v>
      </c>
    </row>
    <row r="1392" ht="16.5" customHeight="1">
      <c r="A1392" s="4">
        <v>45222.0</v>
      </c>
      <c r="B1392" s="5">
        <v>22.50397350993378</v>
      </c>
      <c r="C1392" s="5">
        <v>22.121111111111112</v>
      </c>
      <c r="D1392" s="5">
        <v>12.879999999999999</v>
      </c>
      <c r="E1392" s="5">
        <v>27.81655629139073</v>
      </c>
      <c r="F1392" s="5">
        <v>27.602222222222235</v>
      </c>
      <c r="G1392" s="5">
        <v>18.85</v>
      </c>
      <c r="H1392" s="5">
        <v>18.131788079470198</v>
      </c>
      <c r="I1392" s="5">
        <v>17.727777777777778</v>
      </c>
      <c r="J1392" s="5">
        <v>7.200000000000001</v>
      </c>
      <c r="K1392" s="5">
        <v>9.684768211920533</v>
      </c>
      <c r="L1392" s="5">
        <v>9.874444444444444</v>
      </c>
      <c r="M1392" s="5">
        <v>11.650000000000002</v>
      </c>
      <c r="N1392" s="5">
        <v>80.73311258278149</v>
      </c>
      <c r="O1392" s="5">
        <v>80.79555555555557</v>
      </c>
      <c r="P1392" s="5">
        <v>71.95</v>
      </c>
      <c r="Q1392" s="5">
        <v>12.043046357615895</v>
      </c>
      <c r="R1392" s="5">
        <v>7.911111111111111</v>
      </c>
      <c r="S1392" s="5">
        <v>1.65</v>
      </c>
      <c r="T1392" s="5">
        <v>14.29470198675497</v>
      </c>
      <c r="U1392" s="5">
        <v>13.368888888888884</v>
      </c>
      <c r="V1392" s="5">
        <v>12.09</v>
      </c>
      <c r="W1392" s="5">
        <v>437.55629139072846</v>
      </c>
      <c r="X1392" s="5">
        <v>336.75555555555553</v>
      </c>
      <c r="Y1392" s="5">
        <v>211.7</v>
      </c>
      <c r="Z1392" s="5">
        <v>1.44</v>
      </c>
      <c r="AA1392" s="5">
        <v>34.0</v>
      </c>
      <c r="AB1392" s="5">
        <v>22.0</v>
      </c>
      <c r="AC1392" s="5">
        <v>11.0</v>
      </c>
      <c r="AD1392" s="5">
        <v>52.0</v>
      </c>
      <c r="AE1392" s="5">
        <v>0.0</v>
      </c>
      <c r="AF1392" s="5">
        <v>26.0</v>
      </c>
      <c r="AG1392" s="5">
        <v>71.0</v>
      </c>
      <c r="AH1392" s="5">
        <v>75226.127480023</v>
      </c>
      <c r="AI1392" s="5">
        <v>175615.0</v>
      </c>
      <c r="AJ1392" s="5">
        <f t="shared" si="42"/>
        <v>764967640.8</v>
      </c>
      <c r="AK1392" s="6">
        <v>7.680398E8</v>
      </c>
    </row>
    <row r="1393" ht="16.5" customHeight="1">
      <c r="A1393" s="7">
        <v>45223.0</v>
      </c>
      <c r="B1393" s="8">
        <v>22.449006622516556</v>
      </c>
      <c r="C1393" s="8">
        <v>21.974444444444444</v>
      </c>
      <c r="D1393" s="8">
        <v>12.55</v>
      </c>
      <c r="E1393" s="8">
        <v>27.76622516556291</v>
      </c>
      <c r="F1393" s="8">
        <v>27.484444444444453</v>
      </c>
      <c r="G1393" s="8">
        <v>18.74</v>
      </c>
      <c r="H1393" s="8">
        <v>18.08940397350993</v>
      </c>
      <c r="I1393" s="8">
        <v>17.535555555555558</v>
      </c>
      <c r="J1393" s="8">
        <v>6.69</v>
      </c>
      <c r="K1393" s="8">
        <v>9.676821192052982</v>
      </c>
      <c r="L1393" s="8">
        <v>9.94888888888889</v>
      </c>
      <c r="M1393" s="8">
        <v>12.05</v>
      </c>
      <c r="N1393" s="8">
        <v>80.91854304635764</v>
      </c>
      <c r="O1393" s="8">
        <v>80.63666666666668</v>
      </c>
      <c r="P1393" s="8">
        <v>71.78</v>
      </c>
      <c r="Q1393" s="8">
        <v>12.043046357615895</v>
      </c>
      <c r="R1393" s="8">
        <v>7.866666666666666</v>
      </c>
      <c r="S1393" s="8">
        <v>1.65</v>
      </c>
      <c r="T1393" s="8">
        <v>14.225165562913908</v>
      </c>
      <c r="U1393" s="8">
        <v>13.418888888888885</v>
      </c>
      <c r="V1393" s="8">
        <v>12.48</v>
      </c>
      <c r="W1393" s="8">
        <v>437.55629139072846</v>
      </c>
      <c r="X1393" s="8">
        <v>330.9</v>
      </c>
      <c r="Y1393" s="8">
        <v>211.7</v>
      </c>
      <c r="Z1393" s="8">
        <v>1.41</v>
      </c>
      <c r="AA1393" s="8">
        <v>24.0</v>
      </c>
      <c r="AB1393" s="8">
        <v>15.0</v>
      </c>
      <c r="AC1393" s="8">
        <v>13.0</v>
      </c>
      <c r="AD1393" s="8">
        <v>39.0</v>
      </c>
      <c r="AE1393" s="8">
        <v>0.0</v>
      </c>
      <c r="AF1393" s="8">
        <v>15.0</v>
      </c>
      <c r="AG1393" s="8">
        <v>54.0</v>
      </c>
      <c r="AH1393" s="8">
        <v>84056.34520203393</v>
      </c>
      <c r="AI1393" s="8">
        <v>182720.0</v>
      </c>
      <c r="AJ1393" s="8">
        <f t="shared" si="42"/>
        <v>826410582</v>
      </c>
      <c r="AK1393" s="9">
        <v>8.297295E8</v>
      </c>
    </row>
    <row r="1394" ht="16.5" customHeight="1">
      <c r="A1394" s="4">
        <v>45224.0</v>
      </c>
      <c r="B1394" s="5">
        <v>22.39271523178808</v>
      </c>
      <c r="C1394" s="5">
        <v>21.843333333333337</v>
      </c>
      <c r="D1394" s="5">
        <v>12.49</v>
      </c>
      <c r="E1394" s="5">
        <v>27.71324503311258</v>
      </c>
      <c r="F1394" s="5">
        <v>27.373333333333342</v>
      </c>
      <c r="G1394" s="5">
        <v>18.78</v>
      </c>
      <c r="H1394" s="5">
        <v>18.034437086092712</v>
      </c>
      <c r="I1394" s="5">
        <v>17.349999999999998</v>
      </c>
      <c r="J1394" s="5">
        <v>6.380000000000001</v>
      </c>
      <c r="K1394" s="5">
        <v>9.678807947019871</v>
      </c>
      <c r="L1394" s="5">
        <v>10.023333333333335</v>
      </c>
      <c r="M1394" s="5">
        <v>12.4</v>
      </c>
      <c r="N1394" s="5">
        <v>81.06357615894042</v>
      </c>
      <c r="O1394" s="5">
        <v>80.45444444444445</v>
      </c>
      <c r="P1394" s="5">
        <v>71.08</v>
      </c>
      <c r="Q1394" s="5">
        <v>12.043046357615895</v>
      </c>
      <c r="R1394" s="5">
        <v>7.15</v>
      </c>
      <c r="S1394" s="5">
        <v>0.9</v>
      </c>
      <c r="T1394" s="5">
        <v>14.154304635761594</v>
      </c>
      <c r="U1394" s="5">
        <v>13.446666666666665</v>
      </c>
      <c r="V1394" s="5">
        <v>12.919999999999998</v>
      </c>
      <c r="W1394" s="5">
        <v>435.7748344370861</v>
      </c>
      <c r="X1394" s="5">
        <v>316.3666666666667</v>
      </c>
      <c r="Y1394" s="5">
        <v>171.4</v>
      </c>
      <c r="Z1394" s="5">
        <v>1.35</v>
      </c>
      <c r="AA1394" s="5">
        <v>20.0</v>
      </c>
      <c r="AB1394" s="5">
        <v>21.0</v>
      </c>
      <c r="AC1394" s="5">
        <v>8.0</v>
      </c>
      <c r="AD1394" s="5">
        <v>38.0</v>
      </c>
      <c r="AE1394" s="5">
        <v>0.0</v>
      </c>
      <c r="AF1394" s="5">
        <v>12.0</v>
      </c>
      <c r="AG1394" s="5">
        <v>45.0</v>
      </c>
      <c r="AH1394" s="5">
        <v>73618.37663690676</v>
      </c>
      <c r="AI1394" s="5">
        <v>160165.0</v>
      </c>
      <c r="AJ1394" s="5">
        <f t="shared" si="42"/>
        <v>709461556.8</v>
      </c>
      <c r="AK1394" s="6">
        <v>7.123108E8</v>
      </c>
    </row>
    <row r="1395" ht="16.5" customHeight="1">
      <c r="A1395" s="7">
        <v>45225.0</v>
      </c>
      <c r="B1395" s="8">
        <v>22.35562913907285</v>
      </c>
      <c r="C1395" s="8">
        <v>21.70888888888889</v>
      </c>
      <c r="D1395" s="8">
        <v>12.41</v>
      </c>
      <c r="E1395" s="8">
        <v>27.70728476821192</v>
      </c>
      <c r="F1395" s="8">
        <v>27.264444444444457</v>
      </c>
      <c r="G1395" s="8">
        <v>19.1</v>
      </c>
      <c r="H1395" s="8">
        <v>17.976821192052974</v>
      </c>
      <c r="I1395" s="8">
        <v>17.188888888888886</v>
      </c>
      <c r="J1395" s="8">
        <v>6.140000000000001</v>
      </c>
      <c r="K1395" s="8">
        <v>9.730463576158943</v>
      </c>
      <c r="L1395" s="8">
        <v>10.075555555555557</v>
      </c>
      <c r="M1395" s="8">
        <v>12.959999999999999</v>
      </c>
      <c r="N1395" s="8">
        <v>81.01324503311261</v>
      </c>
      <c r="O1395" s="8">
        <v>80.28</v>
      </c>
      <c r="P1395" s="8">
        <v>71.04</v>
      </c>
      <c r="Q1395" s="8">
        <v>12.036423841059603</v>
      </c>
      <c r="R1395" s="8">
        <v>7.15</v>
      </c>
      <c r="S1395" s="8">
        <v>0.9</v>
      </c>
      <c r="T1395" s="8">
        <v>14.200662251655633</v>
      </c>
      <c r="U1395" s="8">
        <v>13.425555555555553</v>
      </c>
      <c r="V1395" s="8">
        <v>12.940000000000001</v>
      </c>
      <c r="W1395" s="8">
        <v>431.4834437086093</v>
      </c>
      <c r="X1395" s="8">
        <v>309.3222222222222</v>
      </c>
      <c r="Y1395" s="8">
        <v>105.8</v>
      </c>
      <c r="Z1395" s="8">
        <v>1.84</v>
      </c>
      <c r="AA1395" s="8">
        <v>24.0</v>
      </c>
      <c r="AB1395" s="8">
        <v>11.0</v>
      </c>
      <c r="AC1395" s="8">
        <v>6.0</v>
      </c>
      <c r="AD1395" s="8">
        <v>22.0</v>
      </c>
      <c r="AE1395" s="8">
        <v>0.0</v>
      </c>
      <c r="AF1395" s="8">
        <v>9.0</v>
      </c>
      <c r="AG1395" s="8">
        <v>34.0</v>
      </c>
      <c r="AH1395" s="8">
        <v>75395.31329044432</v>
      </c>
      <c r="AI1395" s="8">
        <v>100150.0</v>
      </c>
      <c r="AJ1395" s="8">
        <f t="shared" si="42"/>
        <v>439386894</v>
      </c>
      <c r="AK1395" s="9">
        <v>4.411515E8</v>
      </c>
    </row>
    <row r="1396" ht="16.5" customHeight="1">
      <c r="A1396" s="4">
        <v>45226.0</v>
      </c>
      <c r="B1396" s="5">
        <v>22.321854304635764</v>
      </c>
      <c r="C1396" s="5">
        <v>21.55</v>
      </c>
      <c r="D1396" s="5">
        <v>12.319999999999999</v>
      </c>
      <c r="E1396" s="5">
        <v>27.721854304635762</v>
      </c>
      <c r="F1396" s="5">
        <v>27.120000000000008</v>
      </c>
      <c r="G1396" s="5">
        <v>19.189999999999998</v>
      </c>
      <c r="H1396" s="5">
        <v>17.907284768211916</v>
      </c>
      <c r="I1396" s="5">
        <v>17.014444444444443</v>
      </c>
      <c r="J1396" s="5">
        <v>5.95</v>
      </c>
      <c r="K1396" s="5">
        <v>9.814569536423845</v>
      </c>
      <c r="L1396" s="5">
        <v>10.105555555555556</v>
      </c>
      <c r="M1396" s="5">
        <v>13.24</v>
      </c>
      <c r="N1396" s="5">
        <v>80.91721854304639</v>
      </c>
      <c r="O1396" s="5">
        <v>80.29666666666668</v>
      </c>
      <c r="P1396" s="5">
        <v>72.24000000000001</v>
      </c>
      <c r="Q1396" s="5">
        <v>11.973509933774835</v>
      </c>
      <c r="R1396" s="5">
        <v>7.294444444444444</v>
      </c>
      <c r="S1396" s="5">
        <v>2.2</v>
      </c>
      <c r="T1396" s="5">
        <v>14.268874172185432</v>
      </c>
      <c r="U1396" s="5">
        <v>13.293333333333331</v>
      </c>
      <c r="V1396" s="5">
        <v>12.799999999999999</v>
      </c>
      <c r="W1396" s="5">
        <v>424.1655629139073</v>
      </c>
      <c r="X1396" s="5">
        <v>312.93333333333334</v>
      </c>
      <c r="Y1396" s="5">
        <v>138.3</v>
      </c>
      <c r="Z1396" s="5">
        <v>1.75</v>
      </c>
      <c r="AA1396" s="5">
        <v>18.0</v>
      </c>
      <c r="AB1396" s="5">
        <v>8.0</v>
      </c>
      <c r="AC1396" s="5">
        <v>5.0</v>
      </c>
      <c r="AD1396" s="5">
        <v>20.0</v>
      </c>
      <c r="AE1396" s="5">
        <v>0.0</v>
      </c>
      <c r="AF1396" s="5">
        <v>2.0</v>
      </c>
      <c r="AG1396" s="5">
        <v>29.0</v>
      </c>
      <c r="AH1396" s="5">
        <v>76738.94639946126</v>
      </c>
      <c r="AI1396" s="5">
        <v>101410.0</v>
      </c>
      <c r="AJ1396" s="5">
        <f t="shared" si="42"/>
        <v>436384053.6</v>
      </c>
      <c r="AK1396" s="6">
        <v>4.381366E8</v>
      </c>
    </row>
    <row r="1397" ht="16.5" customHeight="1">
      <c r="A1397" s="7">
        <v>45227.0</v>
      </c>
      <c r="B1397" s="8">
        <v>22.2682119205298</v>
      </c>
      <c r="C1397" s="8">
        <v>21.373333333333335</v>
      </c>
      <c r="D1397" s="8">
        <v>12.36</v>
      </c>
      <c r="E1397" s="8">
        <v>27.686754966887417</v>
      </c>
      <c r="F1397" s="8">
        <v>26.934444444444452</v>
      </c>
      <c r="G1397" s="8">
        <v>18.88</v>
      </c>
      <c r="H1397" s="8">
        <v>17.830463576158934</v>
      </c>
      <c r="I1397" s="8">
        <v>16.834444444444443</v>
      </c>
      <c r="J1397" s="8">
        <v>6.2299999999999995</v>
      </c>
      <c r="K1397" s="8">
        <v>9.85629139072848</v>
      </c>
      <c r="L1397" s="8">
        <v>10.100000000000003</v>
      </c>
      <c r="M1397" s="8">
        <v>12.65</v>
      </c>
      <c r="N1397" s="8">
        <v>80.82847682119208</v>
      </c>
      <c r="O1397" s="8">
        <v>80.31333333333335</v>
      </c>
      <c r="P1397" s="8">
        <v>73.72</v>
      </c>
      <c r="Q1397" s="8">
        <v>11.817880794701987</v>
      </c>
      <c r="R1397" s="8">
        <v>7.294444444444444</v>
      </c>
      <c r="S1397" s="8">
        <v>2.2</v>
      </c>
      <c r="T1397" s="8">
        <v>14.284105960264904</v>
      </c>
      <c r="U1397" s="8">
        <v>13.148888888888886</v>
      </c>
      <c r="V1397" s="8">
        <v>11.889999999999997</v>
      </c>
      <c r="W1397" s="8">
        <v>418.88079470198676</v>
      </c>
      <c r="X1397" s="8">
        <v>319.94444444444446</v>
      </c>
      <c r="Y1397" s="8">
        <v>201.5</v>
      </c>
      <c r="Z1397" s="8">
        <v>1.58</v>
      </c>
      <c r="AA1397" s="8">
        <v>10.0</v>
      </c>
      <c r="AB1397" s="8">
        <v>11.0</v>
      </c>
      <c r="AC1397" s="8">
        <v>7.0</v>
      </c>
      <c r="AD1397" s="8">
        <v>25.0</v>
      </c>
      <c r="AE1397" s="8">
        <v>0.0</v>
      </c>
      <c r="AF1397" s="8">
        <v>0.0</v>
      </c>
      <c r="AG1397" s="8">
        <v>37.0</v>
      </c>
      <c r="AH1397" s="8">
        <v>68622.58970618171</v>
      </c>
      <c r="AI1397" s="8">
        <v>79060.0</v>
      </c>
      <c r="AJ1397" s="8">
        <f t="shared" si="42"/>
        <v>275072192.4</v>
      </c>
      <c r="AK1397" s="9">
        <v>2.761769E8</v>
      </c>
    </row>
    <row r="1398" ht="16.5" customHeight="1">
      <c r="A1398" s="4">
        <v>45228.0</v>
      </c>
      <c r="B1398" s="5">
        <v>22.2158940397351</v>
      </c>
      <c r="C1398" s="5">
        <v>21.181111111111115</v>
      </c>
      <c r="D1398" s="5">
        <v>12.24</v>
      </c>
      <c r="E1398" s="5">
        <v>27.660927152317875</v>
      </c>
      <c r="F1398" s="5">
        <v>26.771111111111118</v>
      </c>
      <c r="G1398" s="5">
        <v>18.71</v>
      </c>
      <c r="H1398" s="5">
        <v>17.772847682119203</v>
      </c>
      <c r="I1398" s="5">
        <v>16.634444444444448</v>
      </c>
      <c r="J1398" s="5">
        <v>6.319999999999999</v>
      </c>
      <c r="K1398" s="5">
        <v>9.888079470198678</v>
      </c>
      <c r="L1398" s="5">
        <v>10.136666666666667</v>
      </c>
      <c r="M1398" s="5">
        <v>12.39</v>
      </c>
      <c r="N1398" s="5">
        <v>80.82185430463578</v>
      </c>
      <c r="O1398" s="5">
        <v>80.3588888888889</v>
      </c>
      <c r="P1398" s="5">
        <v>74.13999999999999</v>
      </c>
      <c r="Q1398" s="5">
        <v>11.817880794701987</v>
      </c>
      <c r="R1398" s="5">
        <v>7.294444444444444</v>
      </c>
      <c r="S1398" s="5">
        <v>2.2</v>
      </c>
      <c r="T1398" s="5">
        <v>14.301324503311262</v>
      </c>
      <c r="U1398" s="5">
        <v>13.051111111111108</v>
      </c>
      <c r="V1398" s="5">
        <v>11.79</v>
      </c>
      <c r="W1398" s="5">
        <v>414.3907284768212</v>
      </c>
      <c r="X1398" s="5">
        <v>319.94444444444446</v>
      </c>
      <c r="Y1398" s="5">
        <v>201.5</v>
      </c>
      <c r="Z1398" s="5">
        <v>0.0</v>
      </c>
      <c r="AA1398" s="5"/>
      <c r="AB1398" s="5"/>
      <c r="AC1398" s="5"/>
      <c r="AD1398" s="5"/>
      <c r="AE1398" s="5"/>
      <c r="AF1398" s="5"/>
      <c r="AG1398" s="5"/>
      <c r="AH1398" s="5">
        <v>0.0</v>
      </c>
      <c r="AI1398" s="5">
        <v>0.0</v>
      </c>
      <c r="AJ1398" s="5">
        <f t="shared" si="42"/>
        <v>0</v>
      </c>
      <c r="AK1398" s="6">
        <v>0.0</v>
      </c>
    </row>
    <row r="1399" ht="16.5" customHeight="1">
      <c r="A1399" s="7">
        <v>45229.0</v>
      </c>
      <c r="B1399" s="8">
        <v>22.165562913907287</v>
      </c>
      <c r="C1399" s="8">
        <v>21.000000000000004</v>
      </c>
      <c r="D1399" s="8">
        <v>12.11</v>
      </c>
      <c r="E1399" s="8">
        <v>27.609933774834435</v>
      </c>
      <c r="F1399" s="8">
        <v>26.60777777777778</v>
      </c>
      <c r="G1399" s="8">
        <v>18.82</v>
      </c>
      <c r="H1399" s="8">
        <v>17.730463576158936</v>
      </c>
      <c r="I1399" s="8">
        <v>16.439999999999998</v>
      </c>
      <c r="J1399" s="8">
        <v>6.08</v>
      </c>
      <c r="K1399" s="8">
        <v>9.879470198675499</v>
      </c>
      <c r="L1399" s="8">
        <v>10.167777777777777</v>
      </c>
      <c r="M1399" s="8">
        <v>12.739999999999998</v>
      </c>
      <c r="N1399" s="8">
        <v>80.9609271523179</v>
      </c>
      <c r="O1399" s="8">
        <v>80.34222222222223</v>
      </c>
      <c r="P1399" s="8">
        <v>73.36999999999999</v>
      </c>
      <c r="Q1399" s="8">
        <v>11.817880794701987</v>
      </c>
      <c r="R1399" s="8">
        <v>7.294444444444444</v>
      </c>
      <c r="S1399" s="8">
        <v>1.75</v>
      </c>
      <c r="T1399" s="8">
        <v>14.204635761589405</v>
      </c>
      <c r="U1399" s="8">
        <v>12.988888888888887</v>
      </c>
      <c r="V1399" s="8">
        <v>12.389999999999999</v>
      </c>
      <c r="W1399" s="8">
        <v>414.3907284768212</v>
      </c>
      <c r="X1399" s="8">
        <v>319.94444444444446</v>
      </c>
      <c r="Y1399" s="8">
        <v>157.1</v>
      </c>
      <c r="Z1399" s="8">
        <v>1.89</v>
      </c>
      <c r="AA1399" s="8">
        <v>24.0</v>
      </c>
      <c r="AB1399" s="8">
        <v>18.0</v>
      </c>
      <c r="AC1399" s="8">
        <v>4.0</v>
      </c>
      <c r="AD1399" s="8">
        <v>19.0</v>
      </c>
      <c r="AE1399" s="8">
        <v>0.0</v>
      </c>
      <c r="AF1399" s="8">
        <v>2.0</v>
      </c>
      <c r="AG1399" s="8">
        <v>45.0</v>
      </c>
      <c r="AH1399" s="8">
        <v>60867.72063687444</v>
      </c>
      <c r="AI1399" s="8">
        <v>120442.0</v>
      </c>
      <c r="AJ1399" s="8">
        <f t="shared" si="42"/>
        <v>495418268.4</v>
      </c>
      <c r="AK1399" s="9">
        <v>4.974079E8</v>
      </c>
    </row>
    <row r="1400" ht="16.5" customHeight="1">
      <c r="A1400" s="4">
        <v>45230.0</v>
      </c>
      <c r="B1400" s="5">
        <v>22.11523178807947</v>
      </c>
      <c r="C1400" s="5">
        <v>20.821111111111115</v>
      </c>
      <c r="D1400" s="5">
        <v>12.090000000000002</v>
      </c>
      <c r="E1400" s="5">
        <v>27.580132450331117</v>
      </c>
      <c r="F1400" s="5">
        <v>26.463333333333335</v>
      </c>
      <c r="G1400" s="5">
        <v>19.4</v>
      </c>
      <c r="H1400" s="5">
        <v>17.677483443708603</v>
      </c>
      <c r="I1400" s="5">
        <v>16.247777777777777</v>
      </c>
      <c r="J1400" s="5">
        <v>5.84</v>
      </c>
      <c r="K1400" s="5">
        <v>9.902649006622518</v>
      </c>
      <c r="L1400" s="5">
        <v>10.215555555555557</v>
      </c>
      <c r="M1400" s="5">
        <v>13.559999999999999</v>
      </c>
      <c r="N1400" s="5">
        <v>81.00529801324505</v>
      </c>
      <c r="O1400" s="5">
        <v>80.33222222222223</v>
      </c>
      <c r="P1400" s="5">
        <v>75.48999999999998</v>
      </c>
      <c r="Q1400" s="5">
        <v>11.817880794701987</v>
      </c>
      <c r="R1400" s="5">
        <v>7.294444444444444</v>
      </c>
      <c r="S1400" s="5">
        <v>1.3</v>
      </c>
      <c r="T1400" s="5">
        <v>14.173509933774836</v>
      </c>
      <c r="U1400" s="5">
        <v>12.887777777777776</v>
      </c>
      <c r="V1400" s="5">
        <v>12.159999999999998</v>
      </c>
      <c r="W1400" s="5">
        <v>414.3907284768212</v>
      </c>
      <c r="X1400" s="5">
        <v>319.94444444444446</v>
      </c>
      <c r="Y1400" s="5">
        <v>105.3</v>
      </c>
      <c r="Z1400" s="5">
        <v>1.87</v>
      </c>
      <c r="AA1400" s="5">
        <v>18.0</v>
      </c>
      <c r="AB1400" s="5">
        <v>13.0</v>
      </c>
      <c r="AC1400" s="5">
        <v>6.0</v>
      </c>
      <c r="AD1400" s="5">
        <v>26.0</v>
      </c>
      <c r="AE1400" s="5">
        <v>0.0</v>
      </c>
      <c r="AF1400" s="5">
        <v>1.0</v>
      </c>
      <c r="AG1400" s="5">
        <v>43.0</v>
      </c>
      <c r="AH1400" s="5">
        <v>70588.86742184225</v>
      </c>
      <c r="AI1400" s="5">
        <v>97310.0</v>
      </c>
      <c r="AJ1400" s="5">
        <f t="shared" si="42"/>
        <v>368070505.2</v>
      </c>
      <c r="AK1400" s="6">
        <v>3.695487E8</v>
      </c>
    </row>
    <row r="1401" ht="16.5" customHeight="1">
      <c r="A1401" s="7">
        <v>45231.0</v>
      </c>
      <c r="B1401" s="8">
        <v>22.047019867549672</v>
      </c>
      <c r="C1401" s="8">
        <v>20.643333333333338</v>
      </c>
      <c r="D1401" s="8">
        <v>12.490000000000002</v>
      </c>
      <c r="E1401" s="8">
        <v>27.541059602649</v>
      </c>
      <c r="F1401" s="8">
        <v>26.322222222222226</v>
      </c>
      <c r="G1401" s="8">
        <v>20.12</v>
      </c>
      <c r="H1401" s="8">
        <v>17.599337748344368</v>
      </c>
      <c r="I1401" s="8">
        <v>16.047777777777778</v>
      </c>
      <c r="J1401" s="8">
        <v>6.03</v>
      </c>
      <c r="K1401" s="8">
        <v>9.941721854304635</v>
      </c>
      <c r="L1401" s="8">
        <v>10.274444444444446</v>
      </c>
      <c r="M1401" s="8">
        <v>14.090000000000003</v>
      </c>
      <c r="N1401" s="8">
        <v>81.01788079470201</v>
      </c>
      <c r="O1401" s="8">
        <v>80.19888888888889</v>
      </c>
      <c r="P1401" s="8">
        <v>76.28</v>
      </c>
      <c r="Q1401" s="8">
        <v>11.817880794701987</v>
      </c>
      <c r="R1401" s="8">
        <v>7.294444444444444</v>
      </c>
      <c r="S1401" s="8">
        <v>1.3</v>
      </c>
      <c r="T1401" s="8">
        <v>14.092715231788079</v>
      </c>
      <c r="U1401" s="8">
        <v>12.814444444444444</v>
      </c>
      <c r="V1401" s="8">
        <v>12.239999999999998</v>
      </c>
      <c r="W1401" s="8">
        <v>414.3907284768212</v>
      </c>
      <c r="X1401" s="8">
        <v>319.94444444444446</v>
      </c>
      <c r="Y1401" s="8">
        <v>95.7</v>
      </c>
      <c r="Z1401" s="8">
        <v>1.92</v>
      </c>
      <c r="AA1401" s="8">
        <v>23.0</v>
      </c>
      <c r="AB1401" s="8">
        <v>6.0</v>
      </c>
      <c r="AC1401" s="8">
        <v>5.0</v>
      </c>
      <c r="AD1401" s="8">
        <v>17.0</v>
      </c>
      <c r="AE1401" s="8">
        <v>0.0</v>
      </c>
      <c r="AF1401" s="8">
        <v>0.0</v>
      </c>
      <c r="AG1401" s="8">
        <v>34.0</v>
      </c>
      <c r="AH1401" s="8">
        <v>61342.26457437278</v>
      </c>
      <c r="AI1401" s="8">
        <v>104870.0</v>
      </c>
      <c r="AJ1401" s="8">
        <f t="shared" ref="AJ1401:AJ1430" si="43">AK1401*0.99</f>
        <v>386457390</v>
      </c>
      <c r="AK1401" s="9">
        <v>3.90361E8</v>
      </c>
    </row>
    <row r="1402" ht="16.5" customHeight="1">
      <c r="A1402" s="4">
        <v>45232.0</v>
      </c>
      <c r="B1402" s="5">
        <v>21.988079470198677</v>
      </c>
      <c r="C1402" s="5">
        <v>20.467777777777783</v>
      </c>
      <c r="D1402" s="5">
        <v>12.670000000000002</v>
      </c>
      <c r="E1402" s="5">
        <v>27.484768211920528</v>
      </c>
      <c r="F1402" s="5">
        <v>26.15444444444445</v>
      </c>
      <c r="G1402" s="5">
        <v>20.28</v>
      </c>
      <c r="H1402" s="5">
        <v>17.54172185430463</v>
      </c>
      <c r="I1402" s="5">
        <v>15.862222222222222</v>
      </c>
      <c r="J1402" s="5">
        <v>6.390000000000001</v>
      </c>
      <c r="K1402" s="5">
        <v>9.943046357615893</v>
      </c>
      <c r="L1402" s="5">
        <v>10.292222222222223</v>
      </c>
      <c r="M1402" s="5">
        <v>13.89</v>
      </c>
      <c r="N1402" s="5">
        <v>81.16953642384107</v>
      </c>
      <c r="O1402" s="5">
        <v>80.26888888888888</v>
      </c>
      <c r="P1402" s="5">
        <v>78.19</v>
      </c>
      <c r="Q1402" s="5">
        <v>11.817880794701987</v>
      </c>
      <c r="R1402" s="5">
        <v>7.294444444444444</v>
      </c>
      <c r="S1402" s="5">
        <v>1.3</v>
      </c>
      <c r="T1402" s="5">
        <v>13.98211920529801</v>
      </c>
      <c r="U1402" s="5">
        <v>12.669999999999996</v>
      </c>
      <c r="V1402" s="5">
        <v>11.709999999999999</v>
      </c>
      <c r="W1402" s="5">
        <v>414.3907284768212</v>
      </c>
      <c r="X1402" s="5">
        <v>319.6333333333333</v>
      </c>
      <c r="Y1402" s="5">
        <v>95.7</v>
      </c>
      <c r="Z1402" s="5">
        <v>1.88</v>
      </c>
      <c r="AA1402" s="5">
        <v>26.0</v>
      </c>
      <c r="AB1402" s="5">
        <v>10.0</v>
      </c>
      <c r="AC1402" s="5">
        <v>6.0</v>
      </c>
      <c r="AD1402" s="5">
        <v>25.0</v>
      </c>
      <c r="AE1402" s="5">
        <v>0.0</v>
      </c>
      <c r="AF1402" s="5">
        <v>5.0</v>
      </c>
      <c r="AG1402" s="5">
        <v>37.0</v>
      </c>
      <c r="AH1402" s="5">
        <v>67822.09585006245</v>
      </c>
      <c r="AI1402" s="5">
        <v>122320.0</v>
      </c>
      <c r="AJ1402" s="5">
        <f t="shared" si="43"/>
        <v>430342011</v>
      </c>
      <c r="AK1402" s="6">
        <v>4.346889E8</v>
      </c>
    </row>
    <row r="1403" ht="16.5" customHeight="1">
      <c r="A1403" s="7">
        <v>45233.0</v>
      </c>
      <c r="B1403" s="8">
        <v>21.95430463576159</v>
      </c>
      <c r="C1403" s="8">
        <v>20.32666666666667</v>
      </c>
      <c r="D1403" s="8">
        <v>13.030000000000001</v>
      </c>
      <c r="E1403" s="8">
        <v>27.464900662251647</v>
      </c>
      <c r="F1403" s="8">
        <v>26.04666666666667</v>
      </c>
      <c r="G1403" s="8">
        <v>20.71</v>
      </c>
      <c r="H1403" s="8">
        <v>17.517218543046354</v>
      </c>
      <c r="I1403" s="8">
        <v>15.706666666666669</v>
      </c>
      <c r="J1403" s="8">
        <v>6.7700000000000005</v>
      </c>
      <c r="K1403" s="8">
        <v>9.947682119205297</v>
      </c>
      <c r="L1403" s="8">
        <v>10.340000000000002</v>
      </c>
      <c r="M1403" s="8">
        <v>13.940000000000001</v>
      </c>
      <c r="N1403" s="8">
        <v>81.34834437086094</v>
      </c>
      <c r="O1403" s="8">
        <v>80.27222222222223</v>
      </c>
      <c r="P1403" s="8">
        <v>78.22</v>
      </c>
      <c r="Q1403" s="8">
        <v>11.817880794701987</v>
      </c>
      <c r="R1403" s="8">
        <v>7.294444444444444</v>
      </c>
      <c r="S1403" s="8">
        <v>1.3</v>
      </c>
      <c r="T1403" s="8">
        <v>13.8887417218543</v>
      </c>
      <c r="U1403" s="8">
        <v>12.588888888888887</v>
      </c>
      <c r="V1403" s="8">
        <v>11.499999999999998</v>
      </c>
      <c r="W1403" s="8">
        <v>414.3907284768212</v>
      </c>
      <c r="X1403" s="8">
        <v>319.6333333333333</v>
      </c>
      <c r="Y1403" s="8">
        <v>95.7</v>
      </c>
      <c r="Z1403" s="8">
        <v>1.91</v>
      </c>
      <c r="AA1403" s="8">
        <v>25.0</v>
      </c>
      <c r="AB1403" s="8">
        <v>14.0</v>
      </c>
      <c r="AC1403" s="8">
        <v>5.0</v>
      </c>
      <c r="AD1403" s="8">
        <v>20.0</v>
      </c>
      <c r="AE1403" s="8">
        <v>0.0</v>
      </c>
      <c r="AF1403" s="8">
        <v>1.0</v>
      </c>
      <c r="AG1403" s="8">
        <v>57.0</v>
      </c>
      <c r="AH1403" s="8">
        <v>54236.65639794015</v>
      </c>
      <c r="AI1403" s="8">
        <v>156168.0</v>
      </c>
      <c r="AJ1403" s="8">
        <f t="shared" si="43"/>
        <v>524519820</v>
      </c>
      <c r="AK1403" s="9">
        <v>5.29818E8</v>
      </c>
    </row>
    <row r="1404" ht="16.5" customHeight="1">
      <c r="A1404" s="4">
        <v>45234.0</v>
      </c>
      <c r="B1404" s="5">
        <v>21.919205298013246</v>
      </c>
      <c r="C1404" s="5">
        <v>20.183333333333337</v>
      </c>
      <c r="D1404" s="5">
        <v>13.41</v>
      </c>
      <c r="E1404" s="5">
        <v>27.449668874172183</v>
      </c>
      <c r="F1404" s="5">
        <v>25.921111111111113</v>
      </c>
      <c r="G1404" s="5">
        <v>21.270000000000003</v>
      </c>
      <c r="H1404" s="5">
        <v>17.472185430463572</v>
      </c>
      <c r="I1404" s="5">
        <v>15.533333333333331</v>
      </c>
      <c r="J1404" s="5">
        <v>7.019999999999999</v>
      </c>
      <c r="K1404" s="5">
        <v>9.97748344370861</v>
      </c>
      <c r="L1404" s="5">
        <v>10.387777777777778</v>
      </c>
      <c r="M1404" s="5">
        <v>14.25</v>
      </c>
      <c r="N1404" s="5">
        <v>81.44172185430465</v>
      </c>
      <c r="O1404" s="5">
        <v>80.21555555555555</v>
      </c>
      <c r="P1404" s="5">
        <v>77.38000000000001</v>
      </c>
      <c r="Q1404" s="5">
        <v>11.817880794701987</v>
      </c>
      <c r="R1404" s="5">
        <v>7.294444444444444</v>
      </c>
      <c r="S1404" s="5">
        <v>1.3</v>
      </c>
      <c r="T1404" s="5">
        <v>13.814569536423837</v>
      </c>
      <c r="U1404" s="5">
        <v>12.455555555555552</v>
      </c>
      <c r="V1404" s="5">
        <v>11.499999999999998</v>
      </c>
      <c r="W1404" s="5">
        <v>414.3907284768212</v>
      </c>
      <c r="X1404" s="5">
        <v>319.5777777777778</v>
      </c>
      <c r="Y1404" s="5">
        <v>95.7</v>
      </c>
      <c r="Z1404" s="5">
        <v>1.38</v>
      </c>
      <c r="AA1404" s="5">
        <v>5.0</v>
      </c>
      <c r="AB1404" s="5">
        <v>6.0</v>
      </c>
      <c r="AC1404" s="5">
        <v>5.0</v>
      </c>
      <c r="AD1404" s="5">
        <v>21.0</v>
      </c>
      <c r="AE1404" s="5">
        <v>0.0</v>
      </c>
      <c r="AF1404" s="5">
        <v>0.0</v>
      </c>
      <c r="AG1404" s="5">
        <v>30.0</v>
      </c>
      <c r="AH1404" s="5">
        <v>74979.26642217944</v>
      </c>
      <c r="AI1404" s="5">
        <v>54420.0</v>
      </c>
      <c r="AJ1404" s="5">
        <f t="shared" si="43"/>
        <v>149926194</v>
      </c>
      <c r="AK1404" s="6">
        <v>1.514406E8</v>
      </c>
    </row>
    <row r="1405" ht="16.5" customHeight="1">
      <c r="A1405" s="7">
        <v>45235.0</v>
      </c>
      <c r="B1405" s="8">
        <v>21.8841059602649</v>
      </c>
      <c r="C1405" s="8">
        <v>20.04111111111111</v>
      </c>
      <c r="D1405" s="8">
        <v>13.66</v>
      </c>
      <c r="E1405" s="8">
        <v>27.392052980132444</v>
      </c>
      <c r="F1405" s="8">
        <v>25.746666666666666</v>
      </c>
      <c r="G1405" s="8">
        <v>21.03</v>
      </c>
      <c r="H1405" s="8">
        <v>17.460927152317876</v>
      </c>
      <c r="I1405" s="8">
        <v>15.418888888888889</v>
      </c>
      <c r="J1405" s="8">
        <v>7.7299999999999995</v>
      </c>
      <c r="K1405" s="8">
        <v>9.93112582781457</v>
      </c>
      <c r="L1405" s="8">
        <v>10.32777777777778</v>
      </c>
      <c r="M1405" s="8">
        <v>13.3</v>
      </c>
      <c r="N1405" s="8">
        <v>81.6066225165563</v>
      </c>
      <c r="O1405" s="8">
        <v>80.31666666666666</v>
      </c>
      <c r="P1405" s="8">
        <v>78.48</v>
      </c>
      <c r="Q1405" s="8">
        <v>11.831125827814569</v>
      </c>
      <c r="R1405" s="8">
        <v>7.316666666666666</v>
      </c>
      <c r="S1405" s="8">
        <v>1.5</v>
      </c>
      <c r="T1405" s="8">
        <v>13.66490066225165</v>
      </c>
      <c r="U1405" s="8">
        <v>12.237777777777776</v>
      </c>
      <c r="V1405" s="8">
        <v>10.349999999999998</v>
      </c>
      <c r="W1405" s="8">
        <v>417.57615894039736</v>
      </c>
      <c r="X1405" s="8">
        <v>324.97777777777776</v>
      </c>
      <c r="Y1405" s="8">
        <v>144.3</v>
      </c>
      <c r="Z1405" s="8">
        <v>0.0</v>
      </c>
      <c r="AA1405" s="8"/>
      <c r="AB1405" s="8"/>
      <c r="AC1405" s="8"/>
      <c r="AD1405" s="8"/>
      <c r="AE1405" s="8"/>
      <c r="AF1405" s="8"/>
      <c r="AG1405" s="8"/>
      <c r="AH1405" s="8">
        <v>0.0</v>
      </c>
      <c r="AI1405" s="8">
        <v>0.0</v>
      </c>
      <c r="AJ1405" s="8">
        <f t="shared" si="43"/>
        <v>0</v>
      </c>
      <c r="AK1405" s="9">
        <v>0.0</v>
      </c>
    </row>
    <row r="1406" ht="16.5" customHeight="1">
      <c r="A1406" s="4">
        <v>45236.0</v>
      </c>
      <c r="B1406" s="5">
        <v>21.86092715231788</v>
      </c>
      <c r="C1406" s="5">
        <v>19.93</v>
      </c>
      <c r="D1406" s="5">
        <v>14.040000000000001</v>
      </c>
      <c r="E1406" s="5">
        <v>27.35165562913907</v>
      </c>
      <c r="F1406" s="5">
        <v>25.58555555555556</v>
      </c>
      <c r="G1406" s="5">
        <v>20.940000000000005</v>
      </c>
      <c r="H1406" s="5">
        <v>17.46556291390728</v>
      </c>
      <c r="I1406" s="5">
        <v>15.326666666666664</v>
      </c>
      <c r="J1406" s="5">
        <v>8.53</v>
      </c>
      <c r="K1406" s="5">
        <v>9.88609271523179</v>
      </c>
      <c r="L1406" s="5">
        <v>10.25888888888889</v>
      </c>
      <c r="M1406" s="5">
        <v>12.41</v>
      </c>
      <c r="N1406" s="5">
        <v>81.72384105960266</v>
      </c>
      <c r="O1406" s="5">
        <v>80.39</v>
      </c>
      <c r="P1406" s="5">
        <v>79.14000000000001</v>
      </c>
      <c r="Q1406" s="5">
        <v>11.947019867549669</v>
      </c>
      <c r="R1406" s="5">
        <v>7.5055555555555555</v>
      </c>
      <c r="S1406" s="5">
        <v>1.95</v>
      </c>
      <c r="T1406" s="5">
        <v>13.541721854304626</v>
      </c>
      <c r="U1406" s="5">
        <v>12.107777777777775</v>
      </c>
      <c r="V1406" s="5">
        <v>9.43</v>
      </c>
      <c r="W1406" s="5">
        <v>427.04635761589407</v>
      </c>
      <c r="X1406" s="5">
        <v>334.97777777777776</v>
      </c>
      <c r="Y1406" s="5">
        <v>254.8</v>
      </c>
      <c r="Z1406" s="5">
        <v>2.03</v>
      </c>
      <c r="AA1406" s="5">
        <v>23.0</v>
      </c>
      <c r="AB1406" s="5">
        <v>11.0</v>
      </c>
      <c r="AC1406" s="5">
        <v>5.0</v>
      </c>
      <c r="AD1406" s="5">
        <v>15.0</v>
      </c>
      <c r="AE1406" s="5">
        <v>0.0</v>
      </c>
      <c r="AF1406" s="5">
        <v>0.0</v>
      </c>
      <c r="AG1406" s="5">
        <v>45.0</v>
      </c>
      <c r="AH1406" s="5">
        <v>53366.01896583864</v>
      </c>
      <c r="AI1406" s="5">
        <v>146720.0</v>
      </c>
      <c r="AJ1406" s="5">
        <f t="shared" si="43"/>
        <v>490708449</v>
      </c>
      <c r="AK1406" s="6">
        <v>4.956651E8</v>
      </c>
    </row>
    <row r="1407" ht="16.5" customHeight="1">
      <c r="A1407" s="7">
        <v>45237.0</v>
      </c>
      <c r="B1407" s="8">
        <v>21.82317880794702</v>
      </c>
      <c r="C1407" s="8">
        <v>19.797777777777778</v>
      </c>
      <c r="D1407" s="8">
        <v>14.430000000000001</v>
      </c>
      <c r="E1407" s="8">
        <v>27.28675496688742</v>
      </c>
      <c r="F1407" s="8">
        <v>25.43222222222222</v>
      </c>
      <c r="G1407" s="8">
        <v>21.240000000000002</v>
      </c>
      <c r="H1407" s="8">
        <v>17.40860927152318</v>
      </c>
      <c r="I1407" s="8">
        <v>15.145555555555555</v>
      </c>
      <c r="J1407" s="8">
        <v>8.56</v>
      </c>
      <c r="K1407" s="8">
        <v>9.878145695364239</v>
      </c>
      <c r="L1407" s="8">
        <v>10.286666666666665</v>
      </c>
      <c r="M1407" s="8">
        <v>12.68</v>
      </c>
      <c r="N1407" s="8">
        <v>81.71523178807948</v>
      </c>
      <c r="O1407" s="8">
        <v>80.33555555555556</v>
      </c>
      <c r="P1407" s="8">
        <v>78.36</v>
      </c>
      <c r="Q1407" s="8">
        <v>12.079470198675496</v>
      </c>
      <c r="R1407" s="8">
        <v>8.005555555555556</v>
      </c>
      <c r="S1407" s="8">
        <v>6.5</v>
      </c>
      <c r="T1407" s="8">
        <v>13.441721854304626</v>
      </c>
      <c r="U1407" s="8">
        <v>11.937777777777777</v>
      </c>
      <c r="V1407" s="8">
        <v>9.129999999999999</v>
      </c>
      <c r="W1407" s="8">
        <v>431.3774834437086</v>
      </c>
      <c r="X1407" s="8">
        <v>342.34444444444443</v>
      </c>
      <c r="Y1407" s="8">
        <v>293.6</v>
      </c>
      <c r="Z1407" s="8">
        <v>2.08</v>
      </c>
      <c r="AA1407" s="8">
        <v>23.0</v>
      </c>
      <c r="AB1407" s="8">
        <v>7.0</v>
      </c>
      <c r="AC1407" s="8">
        <v>3.0</v>
      </c>
      <c r="AD1407" s="8">
        <v>10.0</v>
      </c>
      <c r="AE1407" s="8">
        <v>0.0</v>
      </c>
      <c r="AF1407" s="8">
        <v>3.0</v>
      </c>
      <c r="AG1407" s="8">
        <v>36.0</v>
      </c>
      <c r="AH1407" s="8">
        <v>49849.38327030308</v>
      </c>
      <c r="AI1407" s="8">
        <v>124620.0</v>
      </c>
      <c r="AJ1407" s="8">
        <f t="shared" si="43"/>
        <v>370643922</v>
      </c>
      <c r="AK1407" s="9">
        <v>3.743878E8</v>
      </c>
    </row>
    <row r="1408" ht="16.5" customHeight="1">
      <c r="A1408" s="4">
        <v>45238.0</v>
      </c>
      <c r="B1408" s="5">
        <v>21.73046357615894</v>
      </c>
      <c r="C1408" s="5">
        <v>19.596666666666664</v>
      </c>
      <c r="D1408" s="5">
        <v>14.059999999999999</v>
      </c>
      <c r="E1408" s="5">
        <v>27.176158940397347</v>
      </c>
      <c r="F1408" s="5">
        <v>25.226666666666663</v>
      </c>
      <c r="G1408" s="5">
        <v>20.39</v>
      </c>
      <c r="H1408" s="5">
        <v>17.3158940397351</v>
      </c>
      <c r="I1408" s="5">
        <v>14.91333333333333</v>
      </c>
      <c r="J1408" s="5">
        <v>8.309999999999999</v>
      </c>
      <c r="K1408" s="5">
        <v>9.860264900662253</v>
      </c>
      <c r="L1408" s="5">
        <v>10.313333333333333</v>
      </c>
      <c r="M1408" s="5">
        <v>12.08</v>
      </c>
      <c r="N1408" s="5">
        <v>81.64238410596026</v>
      </c>
      <c r="O1408" s="5">
        <v>79.97111111111111</v>
      </c>
      <c r="P1408" s="5">
        <v>75.86</v>
      </c>
      <c r="Q1408" s="5">
        <v>12.086092715231787</v>
      </c>
      <c r="R1408" s="5">
        <v>7.733333333333333</v>
      </c>
      <c r="S1408" s="5">
        <v>6.65</v>
      </c>
      <c r="T1408" s="5">
        <v>13.354966887417211</v>
      </c>
      <c r="U1408" s="5">
        <v>12.02</v>
      </c>
      <c r="V1408" s="5">
        <v>9.110000000000001</v>
      </c>
      <c r="W1408" s="5">
        <v>430.43046357615896</v>
      </c>
      <c r="X1408" s="5">
        <v>340.0888888888889</v>
      </c>
      <c r="Y1408" s="5">
        <v>333.6</v>
      </c>
      <c r="Z1408" s="5">
        <v>1.76</v>
      </c>
      <c r="AA1408" s="5">
        <v>15.0</v>
      </c>
      <c r="AB1408" s="5">
        <v>5.0</v>
      </c>
      <c r="AC1408" s="5">
        <v>4.0</v>
      </c>
      <c r="AD1408" s="5">
        <v>16.0</v>
      </c>
      <c r="AE1408" s="5">
        <v>0.0</v>
      </c>
      <c r="AF1408" s="5">
        <v>0.0</v>
      </c>
      <c r="AG1408" s="5">
        <v>27.0</v>
      </c>
      <c r="AH1408" s="5">
        <v>65127.84864537455</v>
      </c>
      <c r="AI1408" s="5">
        <v>98640.0</v>
      </c>
      <c r="AJ1408" s="5">
        <f t="shared" si="43"/>
        <v>302526972</v>
      </c>
      <c r="AK1408" s="6">
        <v>3.055828E8</v>
      </c>
    </row>
    <row r="1409" ht="16.5" customHeight="1">
      <c r="A1409" s="7">
        <v>45239.0</v>
      </c>
      <c r="B1409" s="8">
        <v>21.636423841059603</v>
      </c>
      <c r="C1409" s="8">
        <v>19.427777777777777</v>
      </c>
      <c r="D1409" s="8">
        <v>13.63</v>
      </c>
      <c r="E1409" s="8">
        <v>27.095364238410596</v>
      </c>
      <c r="F1409" s="8">
        <v>25.14555555555555</v>
      </c>
      <c r="G1409" s="8">
        <v>20.21</v>
      </c>
      <c r="H1409" s="8">
        <v>17.209933774834436</v>
      </c>
      <c r="I1409" s="8">
        <v>14.676666666666668</v>
      </c>
      <c r="J1409" s="8">
        <v>7.7</v>
      </c>
      <c r="K1409" s="8">
        <v>9.88543046357616</v>
      </c>
      <c r="L1409" s="8">
        <v>10.46888888888889</v>
      </c>
      <c r="M1409" s="8">
        <v>12.510000000000002</v>
      </c>
      <c r="N1409" s="8">
        <v>81.60198675496689</v>
      </c>
      <c r="O1409" s="8">
        <v>79.64444444444445</v>
      </c>
      <c r="P1409" s="8">
        <v>74.56</v>
      </c>
      <c r="Q1409" s="8">
        <v>12.072847682119205</v>
      </c>
      <c r="R1409" s="8">
        <v>6.477777777777778</v>
      </c>
      <c r="S1409" s="8">
        <v>6.65</v>
      </c>
      <c r="T1409" s="8">
        <v>13.305960264900653</v>
      </c>
      <c r="U1409" s="8">
        <v>12.144444444444442</v>
      </c>
      <c r="V1409" s="8">
        <v>9.139999999999999</v>
      </c>
      <c r="W1409" s="8">
        <v>428.0331125827815</v>
      </c>
      <c r="X1409" s="8">
        <v>325.6</v>
      </c>
      <c r="Y1409" s="8">
        <v>333.6</v>
      </c>
      <c r="Z1409" s="8">
        <v>1.92</v>
      </c>
      <c r="AA1409" s="8">
        <v>17.0</v>
      </c>
      <c r="AB1409" s="8">
        <v>7.0</v>
      </c>
      <c r="AC1409" s="8">
        <v>3.0</v>
      </c>
      <c r="AD1409" s="8">
        <v>13.0</v>
      </c>
      <c r="AE1409" s="8">
        <v>0.0</v>
      </c>
      <c r="AF1409" s="8">
        <v>0.0</v>
      </c>
      <c r="AG1409" s="8">
        <v>37.0</v>
      </c>
      <c r="AH1409" s="8">
        <v>60893.42086646862</v>
      </c>
      <c r="AI1409" s="8">
        <v>136424.0</v>
      </c>
      <c r="AJ1409" s="8">
        <f t="shared" si="43"/>
        <v>479469959.1</v>
      </c>
      <c r="AK1409" s="9">
        <v>4.8431309E8</v>
      </c>
    </row>
    <row r="1410" ht="16.5" customHeight="1">
      <c r="A1410" s="4">
        <v>45240.0</v>
      </c>
      <c r="B1410" s="5">
        <v>21.570860927152317</v>
      </c>
      <c r="C1410" s="5">
        <v>19.273333333333333</v>
      </c>
      <c r="D1410" s="5">
        <v>13.540000000000001</v>
      </c>
      <c r="E1410" s="5">
        <v>27.034437086092716</v>
      </c>
      <c r="F1410" s="5">
        <v>25.00111111111111</v>
      </c>
      <c r="G1410" s="5">
        <v>19.990000000000002</v>
      </c>
      <c r="H1410" s="5">
        <v>17.117218543046356</v>
      </c>
      <c r="I1410" s="5">
        <v>14.477777777777778</v>
      </c>
      <c r="J1410" s="5">
        <v>7.49</v>
      </c>
      <c r="K1410" s="5">
        <v>9.91721854304636</v>
      </c>
      <c r="L1410" s="5">
        <v>10.523333333333333</v>
      </c>
      <c r="M1410" s="5">
        <v>12.5</v>
      </c>
      <c r="N1410" s="5">
        <v>81.55033112582781</v>
      </c>
      <c r="O1410" s="5">
        <v>79.54666666666668</v>
      </c>
      <c r="P1410" s="5">
        <v>74.53999999999999</v>
      </c>
      <c r="Q1410" s="5">
        <v>11.97019867549669</v>
      </c>
      <c r="R1410" s="5">
        <v>6.461111111111111</v>
      </c>
      <c r="S1410" s="5">
        <v>6.7</v>
      </c>
      <c r="T1410" s="5">
        <v>13.263576158940387</v>
      </c>
      <c r="U1410" s="5">
        <v>12.08222222222222</v>
      </c>
      <c r="V1410" s="5">
        <v>8.87</v>
      </c>
      <c r="W1410" s="5">
        <v>421.29801324503313</v>
      </c>
      <c r="X1410" s="5">
        <v>314.68888888888887</v>
      </c>
      <c r="Y1410" s="5">
        <v>337.6</v>
      </c>
      <c r="Z1410" s="5">
        <v>2.03</v>
      </c>
      <c r="AA1410" s="5">
        <v>21.0</v>
      </c>
      <c r="AB1410" s="5">
        <v>10.0</v>
      </c>
      <c r="AC1410" s="5">
        <v>5.0</v>
      </c>
      <c r="AD1410" s="5">
        <v>17.0</v>
      </c>
      <c r="AE1410" s="5">
        <v>0.0</v>
      </c>
      <c r="AF1410" s="5">
        <v>0.0</v>
      </c>
      <c r="AG1410" s="5">
        <v>45.0</v>
      </c>
      <c r="AH1410" s="5">
        <v>55000.79431499683</v>
      </c>
      <c r="AI1410" s="5">
        <v>104690.0</v>
      </c>
      <c r="AJ1410" s="5">
        <f t="shared" si="43"/>
        <v>338295177</v>
      </c>
      <c r="AK1410" s="6">
        <v>3.417123E8</v>
      </c>
    </row>
    <row r="1411" ht="16.5" customHeight="1">
      <c r="A1411" s="7">
        <v>45241.0</v>
      </c>
      <c r="B1411" s="8">
        <v>21.490728476821193</v>
      </c>
      <c r="C1411" s="8">
        <v>19.091111111111115</v>
      </c>
      <c r="D1411" s="8">
        <v>13.179999999999998</v>
      </c>
      <c r="E1411" s="8">
        <v>26.94503311258278</v>
      </c>
      <c r="F1411" s="8">
        <v>24.821111111111108</v>
      </c>
      <c r="G1411" s="8">
        <v>19.17</v>
      </c>
      <c r="H1411" s="8">
        <v>17.011258278145693</v>
      </c>
      <c r="I1411" s="8">
        <v>14.242222222222221</v>
      </c>
      <c r="J1411" s="8">
        <v>7.039999999999999</v>
      </c>
      <c r="K1411" s="8">
        <v>9.933774834437088</v>
      </c>
      <c r="L1411" s="8">
        <v>10.578888888888889</v>
      </c>
      <c r="M1411" s="8">
        <v>12.13</v>
      </c>
      <c r="N1411" s="8">
        <v>81.3271523178808</v>
      </c>
      <c r="O1411" s="8">
        <v>79.16111111111111</v>
      </c>
      <c r="P1411" s="8">
        <v>72.9</v>
      </c>
      <c r="Q1411" s="8">
        <v>11.903973509933774</v>
      </c>
      <c r="R1411" s="8">
        <v>6.477777777777778</v>
      </c>
      <c r="S1411" s="8">
        <v>6.85</v>
      </c>
      <c r="T1411" s="8">
        <v>13.200662251655618</v>
      </c>
      <c r="U1411" s="8">
        <v>12.075555555555553</v>
      </c>
      <c r="V1411" s="8">
        <v>8.44</v>
      </c>
      <c r="W1411" s="8">
        <v>419.5960264900662</v>
      </c>
      <c r="X1411" s="8">
        <v>315.5</v>
      </c>
      <c r="Y1411" s="8">
        <v>408.4</v>
      </c>
      <c r="Z1411" s="8">
        <v>1.73</v>
      </c>
      <c r="AA1411" s="8">
        <v>13.0</v>
      </c>
      <c r="AB1411" s="8">
        <v>7.0</v>
      </c>
      <c r="AC1411" s="8">
        <v>3.0</v>
      </c>
      <c r="AD1411" s="8">
        <v>11.0</v>
      </c>
      <c r="AE1411" s="8">
        <v>0.0</v>
      </c>
      <c r="AF1411" s="8">
        <v>0.0</v>
      </c>
      <c r="AG1411" s="8">
        <v>32.0</v>
      </c>
      <c r="AH1411" s="8">
        <v>58831.37505656349</v>
      </c>
      <c r="AI1411" s="8">
        <v>80700.0</v>
      </c>
      <c r="AJ1411" s="8">
        <f t="shared" si="43"/>
        <v>225203715</v>
      </c>
      <c r="AK1411" s="9">
        <v>2.274785E8</v>
      </c>
    </row>
    <row r="1412" ht="16.5" customHeight="1">
      <c r="A1412" s="4">
        <v>45242.0</v>
      </c>
      <c r="B1412" s="5">
        <v>21.382781456953644</v>
      </c>
      <c r="C1412" s="5">
        <v>18.838888888888892</v>
      </c>
      <c r="D1412" s="5">
        <v>12.22</v>
      </c>
      <c r="E1412" s="5">
        <v>26.82980132450331</v>
      </c>
      <c r="F1412" s="5">
        <v>24.564444444444437</v>
      </c>
      <c r="G1412" s="5">
        <v>18.029999999999998</v>
      </c>
      <c r="H1412" s="5">
        <v>16.89072847682119</v>
      </c>
      <c r="I1412" s="5">
        <v>13.98777777777778</v>
      </c>
      <c r="J1412" s="5">
        <v>6.239999999999999</v>
      </c>
      <c r="K1412" s="5">
        <v>9.939072847682121</v>
      </c>
      <c r="L1412" s="5">
        <v>10.576666666666668</v>
      </c>
      <c r="M1412" s="5">
        <v>11.79</v>
      </c>
      <c r="N1412" s="5">
        <v>81.11059602649009</v>
      </c>
      <c r="O1412" s="5">
        <v>78.86333333333333</v>
      </c>
      <c r="P1412" s="5">
        <v>70.51</v>
      </c>
      <c r="Q1412" s="5">
        <v>11.741721854304636</v>
      </c>
      <c r="R1412" s="5">
        <v>6.477777777777778</v>
      </c>
      <c r="S1412" s="5">
        <v>6.85</v>
      </c>
      <c r="T1412" s="5">
        <v>13.158278145695352</v>
      </c>
      <c r="U1412" s="5">
        <v>11.966666666666661</v>
      </c>
      <c r="V1412" s="5">
        <v>8.099999999999998</v>
      </c>
      <c r="W1412" s="5">
        <v>411.6423841059603</v>
      </c>
      <c r="X1412" s="5">
        <v>315.5</v>
      </c>
      <c r="Y1412" s="5">
        <v>408.4</v>
      </c>
      <c r="Z1412" s="5">
        <v>0.0</v>
      </c>
      <c r="AA1412" s="5"/>
      <c r="AB1412" s="5"/>
      <c r="AC1412" s="5"/>
      <c r="AD1412" s="5"/>
      <c r="AE1412" s="5"/>
      <c r="AF1412" s="5"/>
      <c r="AG1412" s="5"/>
      <c r="AH1412" s="5">
        <v>0.0</v>
      </c>
      <c r="AI1412" s="5">
        <v>0.0</v>
      </c>
      <c r="AJ1412" s="5">
        <f t="shared" si="43"/>
        <v>0</v>
      </c>
      <c r="AK1412" s="6">
        <v>0.0</v>
      </c>
    </row>
    <row r="1413" ht="16.5" customHeight="1">
      <c r="A1413" s="7">
        <v>45243.0</v>
      </c>
      <c r="B1413" s="8">
        <v>21.266887417218545</v>
      </c>
      <c r="C1413" s="8">
        <v>18.56666666666667</v>
      </c>
      <c r="D1413" s="8">
        <v>10.860000000000003</v>
      </c>
      <c r="E1413" s="8">
        <v>26.686092715231787</v>
      </c>
      <c r="F1413" s="8">
        <v>24.253333333333327</v>
      </c>
      <c r="G1413" s="8">
        <v>16.099999999999998</v>
      </c>
      <c r="H1413" s="8">
        <v>16.793377483443706</v>
      </c>
      <c r="I1413" s="8">
        <v>13.738888888888887</v>
      </c>
      <c r="J1413" s="8">
        <v>5.220000000000001</v>
      </c>
      <c r="K1413" s="8">
        <v>9.892715231788083</v>
      </c>
      <c r="L1413" s="8">
        <v>10.514444444444445</v>
      </c>
      <c r="M1413" s="8">
        <v>10.879999999999999</v>
      </c>
      <c r="N1413" s="8">
        <v>80.88543046357617</v>
      </c>
      <c r="O1413" s="8">
        <v>78.47666666666666</v>
      </c>
      <c r="P1413" s="8">
        <v>67.28</v>
      </c>
      <c r="Q1413" s="8">
        <v>11.639072847682119</v>
      </c>
      <c r="R1413" s="8">
        <v>6.466666666666667</v>
      </c>
      <c r="S1413" s="8">
        <v>6.85</v>
      </c>
      <c r="T1413" s="8">
        <v>13.129801324503301</v>
      </c>
      <c r="U1413" s="8">
        <v>11.89222222222222</v>
      </c>
      <c r="V1413" s="8">
        <v>8.209999999999999</v>
      </c>
      <c r="W1413" s="8">
        <v>405.96026490066225</v>
      </c>
      <c r="X1413" s="8">
        <v>312.72222222222223</v>
      </c>
      <c r="Y1413" s="8">
        <v>408.4</v>
      </c>
      <c r="Z1413" s="8">
        <v>1.97</v>
      </c>
      <c r="AA1413" s="8">
        <v>19.0</v>
      </c>
      <c r="AB1413" s="8">
        <v>10.0</v>
      </c>
      <c r="AC1413" s="8">
        <v>6.0</v>
      </c>
      <c r="AD1413" s="8">
        <v>22.0</v>
      </c>
      <c r="AE1413" s="8">
        <v>0.0</v>
      </c>
      <c r="AF1413" s="8">
        <v>0.0</v>
      </c>
      <c r="AG1413" s="8">
        <v>45.0</v>
      </c>
      <c r="AH1413" s="8">
        <v>70898.86618111478</v>
      </c>
      <c r="AI1413" s="8">
        <v>122640.0</v>
      </c>
      <c r="AJ1413" s="8">
        <f t="shared" si="43"/>
        <v>401201064</v>
      </c>
      <c r="AK1413" s="9">
        <v>4.052536E8</v>
      </c>
    </row>
    <row r="1414" ht="16.5" customHeight="1">
      <c r="A1414" s="4">
        <v>45244.0</v>
      </c>
      <c r="B1414" s="5">
        <v>21.1682119205298</v>
      </c>
      <c r="C1414" s="5">
        <v>18.298888888888897</v>
      </c>
      <c r="D1414" s="5">
        <v>9.520000000000001</v>
      </c>
      <c r="E1414" s="5">
        <v>26.574834437086093</v>
      </c>
      <c r="F1414" s="5">
        <v>23.953333333333326</v>
      </c>
      <c r="G1414" s="5">
        <v>14.36</v>
      </c>
      <c r="H1414" s="5">
        <v>16.696688741721854</v>
      </c>
      <c r="I1414" s="5">
        <v>13.488888888888887</v>
      </c>
      <c r="J1414" s="5">
        <v>4.3</v>
      </c>
      <c r="K1414" s="5">
        <v>9.878145695364239</v>
      </c>
      <c r="L1414" s="5">
        <v>10.464444444444444</v>
      </c>
      <c r="M1414" s="5">
        <v>10.059999999999999</v>
      </c>
      <c r="N1414" s="5">
        <v>80.55099337748345</v>
      </c>
      <c r="O1414" s="5">
        <v>78.06333333333333</v>
      </c>
      <c r="P1414" s="5">
        <v>64.26</v>
      </c>
      <c r="Q1414" s="5">
        <v>11.47682119205298</v>
      </c>
      <c r="R1414" s="5">
        <v>6.466666666666667</v>
      </c>
      <c r="S1414" s="5">
        <v>6.85</v>
      </c>
      <c r="T1414" s="5">
        <v>13.110596026490056</v>
      </c>
      <c r="U1414" s="5">
        <v>11.78888888888889</v>
      </c>
      <c r="V1414" s="5">
        <v>8.36</v>
      </c>
      <c r="W1414" s="5">
        <v>398.25165562913907</v>
      </c>
      <c r="X1414" s="5">
        <v>306.43333333333334</v>
      </c>
      <c r="Y1414" s="5">
        <v>408.4</v>
      </c>
      <c r="Z1414" s="5">
        <v>2.02</v>
      </c>
      <c r="AA1414" s="5">
        <v>17.0</v>
      </c>
      <c r="AB1414" s="5">
        <v>5.0</v>
      </c>
      <c r="AC1414" s="5">
        <v>4.0</v>
      </c>
      <c r="AD1414" s="5">
        <v>10.0</v>
      </c>
      <c r="AE1414" s="5">
        <v>0.0</v>
      </c>
      <c r="AF1414" s="5">
        <v>0.0</v>
      </c>
      <c r="AG1414" s="5">
        <v>32.0</v>
      </c>
      <c r="AH1414" s="5">
        <v>53264.55113795109</v>
      </c>
      <c r="AI1414" s="5">
        <v>99900.0</v>
      </c>
      <c r="AJ1414" s="5">
        <f t="shared" si="43"/>
        <v>273734604</v>
      </c>
      <c r="AK1414" s="6">
        <v>2.764996E8</v>
      </c>
    </row>
    <row r="1415" ht="16.5" customHeight="1">
      <c r="A1415" s="7">
        <v>45245.0</v>
      </c>
      <c r="B1415" s="8">
        <v>21.05894039735099</v>
      </c>
      <c r="C1415" s="8">
        <v>18.061111111111117</v>
      </c>
      <c r="D1415" s="8">
        <v>8.370000000000001</v>
      </c>
      <c r="E1415" s="8">
        <v>26.43907284768212</v>
      </c>
      <c r="F1415" s="8">
        <v>23.69444444444443</v>
      </c>
      <c r="G1415" s="8">
        <v>13.34</v>
      </c>
      <c r="H1415" s="8">
        <v>16.596688741721852</v>
      </c>
      <c r="I1415" s="8">
        <v>13.25</v>
      </c>
      <c r="J1415" s="8">
        <v>2.8</v>
      </c>
      <c r="K1415" s="8">
        <v>9.842384105960265</v>
      </c>
      <c r="L1415" s="8">
        <v>10.444444444444445</v>
      </c>
      <c r="M1415" s="8">
        <v>10.540000000000001</v>
      </c>
      <c r="N1415" s="8">
        <v>80.39602649006623</v>
      </c>
      <c r="O1415" s="8">
        <v>77.81777777777776</v>
      </c>
      <c r="P1415" s="8">
        <v>61.279999999999994</v>
      </c>
      <c r="Q1415" s="8">
        <v>11.47682119205298</v>
      </c>
      <c r="R1415" s="8">
        <v>6.466666666666667</v>
      </c>
      <c r="S1415" s="8">
        <v>6.65</v>
      </c>
      <c r="T1415" s="8">
        <v>13.042384105960254</v>
      </c>
      <c r="U1415" s="8">
        <v>11.723333333333333</v>
      </c>
      <c r="V1415" s="8">
        <v>9.389999999999999</v>
      </c>
      <c r="W1415" s="8">
        <v>394.63576158940396</v>
      </c>
      <c r="X1415" s="8">
        <v>306.43333333333334</v>
      </c>
      <c r="Y1415" s="8">
        <v>359.8</v>
      </c>
      <c r="Z1415" s="8">
        <v>2.04</v>
      </c>
      <c r="AA1415" s="8">
        <v>16.0</v>
      </c>
      <c r="AB1415" s="8">
        <v>7.0</v>
      </c>
      <c r="AC1415" s="8">
        <v>3.0</v>
      </c>
      <c r="AD1415" s="8">
        <v>14.0</v>
      </c>
      <c r="AE1415" s="8">
        <v>0.0</v>
      </c>
      <c r="AF1415" s="8">
        <v>0.0</v>
      </c>
      <c r="AG1415" s="8">
        <v>38.0</v>
      </c>
      <c r="AH1415" s="8">
        <v>66609.61809255989</v>
      </c>
      <c r="AI1415" s="8">
        <v>69060.0</v>
      </c>
      <c r="AJ1415" s="8">
        <f t="shared" si="43"/>
        <v>226864638</v>
      </c>
      <c r="AK1415" s="9">
        <v>2.291562E8</v>
      </c>
    </row>
    <row r="1416" ht="16.5" customHeight="1">
      <c r="A1416" s="4">
        <v>45246.0</v>
      </c>
      <c r="B1416" s="5">
        <v>20.92715231788079</v>
      </c>
      <c r="C1416" s="5">
        <v>17.828888888888894</v>
      </c>
      <c r="D1416" s="5">
        <v>7.1</v>
      </c>
      <c r="E1416" s="5">
        <v>26.311258278145694</v>
      </c>
      <c r="F1416" s="5">
        <v>23.51222222222221</v>
      </c>
      <c r="G1416" s="5">
        <v>12.59</v>
      </c>
      <c r="H1416" s="5">
        <v>16.474834437086088</v>
      </c>
      <c r="I1416" s="5">
        <v>12.975555555555555</v>
      </c>
      <c r="J1416" s="5">
        <v>1.09</v>
      </c>
      <c r="K1416" s="5">
        <v>9.836423841059602</v>
      </c>
      <c r="L1416" s="5">
        <v>10.536666666666667</v>
      </c>
      <c r="M1416" s="5">
        <v>11.5</v>
      </c>
      <c r="N1416" s="5">
        <v>80.42516556291392</v>
      </c>
      <c r="O1416" s="5">
        <v>77.63666666666667</v>
      </c>
      <c r="P1416" s="5">
        <v>59.120000000000005</v>
      </c>
      <c r="Q1416" s="5">
        <v>11.47682119205298</v>
      </c>
      <c r="R1416" s="5">
        <v>6.466666666666667</v>
      </c>
      <c r="S1416" s="5">
        <v>4.9</v>
      </c>
      <c r="T1416" s="5">
        <v>12.950993377483433</v>
      </c>
      <c r="U1416" s="5">
        <v>11.738888888888887</v>
      </c>
      <c r="V1416" s="5">
        <v>10.259999999999998</v>
      </c>
      <c r="W1416" s="5">
        <v>394.63576158940396</v>
      </c>
      <c r="X1416" s="5">
        <v>306.43333333333334</v>
      </c>
      <c r="Y1416" s="5">
        <v>216.8</v>
      </c>
      <c r="Z1416" s="5">
        <v>1.89</v>
      </c>
      <c r="AA1416" s="5">
        <v>13.0</v>
      </c>
      <c r="AB1416" s="5">
        <v>6.0</v>
      </c>
      <c r="AC1416" s="5">
        <v>3.0</v>
      </c>
      <c r="AD1416" s="5">
        <v>14.0</v>
      </c>
      <c r="AE1416" s="5">
        <v>0.0</v>
      </c>
      <c r="AF1416" s="5">
        <v>0.0</v>
      </c>
      <c r="AG1416" s="5">
        <v>32.0</v>
      </c>
      <c r="AH1416" s="5">
        <v>74773.3309524087</v>
      </c>
      <c r="AI1416" s="5">
        <v>81170.0</v>
      </c>
      <c r="AJ1416" s="5">
        <f t="shared" si="43"/>
        <v>249315066</v>
      </c>
      <c r="AK1416" s="6">
        <v>2.518334E8</v>
      </c>
    </row>
    <row r="1417" ht="16.5" customHeight="1">
      <c r="A1417" s="7">
        <v>45247.0</v>
      </c>
      <c r="B1417" s="8">
        <v>20.783443708609266</v>
      </c>
      <c r="C1417" s="8">
        <v>17.578888888888894</v>
      </c>
      <c r="D1417" s="8">
        <v>5.880000000000001</v>
      </c>
      <c r="E1417" s="8">
        <v>26.141721854304638</v>
      </c>
      <c r="F1417" s="8">
        <v>23.21888888888888</v>
      </c>
      <c r="G1417" s="8">
        <v>11.28</v>
      </c>
      <c r="H1417" s="8">
        <v>16.3523178807947</v>
      </c>
      <c r="I1417" s="8">
        <v>12.731111111111113</v>
      </c>
      <c r="J1417" s="8">
        <v>0.4000000000000001</v>
      </c>
      <c r="K1417" s="8">
        <v>9.789403973509934</v>
      </c>
      <c r="L1417" s="8">
        <v>10.48777777777778</v>
      </c>
      <c r="M1417" s="8">
        <v>10.879999999999999</v>
      </c>
      <c r="N1417" s="8">
        <v>80.5476821192053</v>
      </c>
      <c r="O1417" s="8">
        <v>77.65111111111112</v>
      </c>
      <c r="P1417" s="8">
        <v>60.17999999999999</v>
      </c>
      <c r="Q1417" s="8">
        <v>11.496688741721854</v>
      </c>
      <c r="R1417" s="8">
        <v>6.461111111111111</v>
      </c>
      <c r="S1417" s="8">
        <v>0.65</v>
      </c>
      <c r="T1417" s="8">
        <v>12.80132450331125</v>
      </c>
      <c r="U1417" s="8">
        <v>11.556666666666665</v>
      </c>
      <c r="V1417" s="8">
        <v>10.099999999999998</v>
      </c>
      <c r="W1417" s="8">
        <v>398.19867549668874</v>
      </c>
      <c r="X1417" s="8">
        <v>307.75555555555553</v>
      </c>
      <c r="Y1417" s="8">
        <v>169.8</v>
      </c>
      <c r="Z1417" s="8">
        <v>2.02</v>
      </c>
      <c r="AA1417" s="8">
        <v>18.0</v>
      </c>
      <c r="AB1417" s="8">
        <v>8.0</v>
      </c>
      <c r="AC1417" s="8">
        <v>3.0</v>
      </c>
      <c r="AD1417" s="8">
        <v>15.0</v>
      </c>
      <c r="AE1417" s="8">
        <v>0.0</v>
      </c>
      <c r="AF1417" s="8">
        <v>0.0</v>
      </c>
      <c r="AG1417" s="8">
        <v>41.0</v>
      </c>
      <c r="AH1417" s="8">
        <v>59458.99388041424</v>
      </c>
      <c r="AI1417" s="8">
        <v>100702.0</v>
      </c>
      <c r="AJ1417" s="8">
        <f t="shared" si="43"/>
        <v>304755165</v>
      </c>
      <c r="AK1417" s="9">
        <v>3.078335E8</v>
      </c>
    </row>
    <row r="1418" ht="16.5" customHeight="1">
      <c r="A1418" s="4">
        <v>45248.0</v>
      </c>
      <c r="B1418" s="5">
        <v>20.646357615894033</v>
      </c>
      <c r="C1418" s="5">
        <v>17.322222222222226</v>
      </c>
      <c r="D1418" s="5">
        <v>5.540000000000001</v>
      </c>
      <c r="E1418" s="5">
        <v>25.984768211920535</v>
      </c>
      <c r="F1418" s="5">
        <v>22.935555555555553</v>
      </c>
      <c r="G1418" s="5">
        <v>10.98</v>
      </c>
      <c r="H1418" s="5">
        <v>16.22119205298013</v>
      </c>
      <c r="I1418" s="5">
        <v>12.453333333333335</v>
      </c>
      <c r="J1418" s="5">
        <v>0.04999999999999999</v>
      </c>
      <c r="K1418" s="5">
        <v>9.763576158940399</v>
      </c>
      <c r="L1418" s="5">
        <v>10.482222222222223</v>
      </c>
      <c r="M1418" s="5">
        <v>10.930000000000001</v>
      </c>
      <c r="N1418" s="5">
        <v>80.47218543046358</v>
      </c>
      <c r="O1418" s="5">
        <v>77.31555555555556</v>
      </c>
      <c r="P1418" s="5">
        <v>60.3</v>
      </c>
      <c r="Q1418" s="5">
        <v>11.5</v>
      </c>
      <c r="R1418" s="5">
        <v>6.427777777777778</v>
      </c>
      <c r="S1418" s="5">
        <v>0.55</v>
      </c>
      <c r="T1418" s="5">
        <v>12.706622516556283</v>
      </c>
      <c r="U1418" s="5">
        <v>11.491111111111111</v>
      </c>
      <c r="V1418" s="5">
        <v>9.669999999999998</v>
      </c>
      <c r="W1418" s="5">
        <v>402.74834437086093</v>
      </c>
      <c r="X1418" s="5">
        <v>307.3888888888889</v>
      </c>
      <c r="Y1418" s="5">
        <v>198.5</v>
      </c>
      <c r="Z1418" s="5">
        <v>2.19</v>
      </c>
      <c r="AA1418" s="5">
        <v>12.0</v>
      </c>
      <c r="AB1418" s="5">
        <v>5.0</v>
      </c>
      <c r="AC1418" s="5">
        <v>4.0</v>
      </c>
      <c r="AD1418" s="5">
        <v>11.0</v>
      </c>
      <c r="AE1418" s="5">
        <v>0.0</v>
      </c>
      <c r="AF1418" s="5">
        <v>0.0</v>
      </c>
      <c r="AG1418" s="5">
        <v>25.0</v>
      </c>
      <c r="AH1418" s="5">
        <v>67693.43247389424</v>
      </c>
      <c r="AI1418" s="5">
        <v>28580.0</v>
      </c>
      <c r="AJ1418" s="5">
        <f t="shared" si="43"/>
        <v>106200765</v>
      </c>
      <c r="AK1418" s="6">
        <v>1.072735E8</v>
      </c>
    </row>
    <row r="1419" ht="16.5" customHeight="1">
      <c r="A1419" s="7">
        <v>45249.0</v>
      </c>
      <c r="B1419" s="8">
        <v>20.508609271523174</v>
      </c>
      <c r="C1419" s="8">
        <v>17.02444444444445</v>
      </c>
      <c r="D1419" s="8">
        <v>4.84</v>
      </c>
      <c r="E1419" s="8">
        <v>25.845033112582783</v>
      </c>
      <c r="F1419" s="8">
        <v>22.627777777777773</v>
      </c>
      <c r="G1419" s="8">
        <v>9.77</v>
      </c>
      <c r="H1419" s="8">
        <v>16.084105960264896</v>
      </c>
      <c r="I1419" s="8">
        <v>12.144444444444447</v>
      </c>
      <c r="J1419" s="8">
        <v>-0.35</v>
      </c>
      <c r="K1419" s="8">
        <v>9.760927152317882</v>
      </c>
      <c r="L1419" s="8">
        <v>10.483333333333333</v>
      </c>
      <c r="M1419" s="8">
        <v>10.12</v>
      </c>
      <c r="N1419" s="8">
        <v>80.31456953642385</v>
      </c>
      <c r="O1419" s="8">
        <v>76.89777777777779</v>
      </c>
      <c r="P1419" s="8">
        <v>58.82000000000001</v>
      </c>
      <c r="Q1419" s="8">
        <v>11.5</v>
      </c>
      <c r="R1419" s="8">
        <v>6.388888888888889</v>
      </c>
      <c r="S1419" s="8">
        <v>0.55</v>
      </c>
      <c r="T1419" s="8">
        <v>12.696026490066215</v>
      </c>
      <c r="U1419" s="8">
        <v>11.46888888888889</v>
      </c>
      <c r="V1419" s="8">
        <v>9.620000000000001</v>
      </c>
      <c r="W1419" s="8">
        <v>401.6622516556291</v>
      </c>
      <c r="X1419" s="8">
        <v>300.1777777777778</v>
      </c>
      <c r="Y1419" s="8">
        <v>198.5</v>
      </c>
      <c r="Z1419" s="8">
        <v>0.0</v>
      </c>
      <c r="AA1419" s="8"/>
      <c r="AB1419" s="8"/>
      <c r="AC1419" s="8"/>
      <c r="AD1419" s="8"/>
      <c r="AE1419" s="8"/>
      <c r="AF1419" s="8"/>
      <c r="AG1419" s="8"/>
      <c r="AH1419" s="8">
        <v>0.0</v>
      </c>
      <c r="AI1419" s="8">
        <v>0.0</v>
      </c>
      <c r="AJ1419" s="8">
        <f t="shared" si="43"/>
        <v>0</v>
      </c>
      <c r="AK1419" s="9">
        <v>0.0</v>
      </c>
    </row>
    <row r="1420" ht="16.5" customHeight="1">
      <c r="A1420" s="4">
        <v>45250.0</v>
      </c>
      <c r="B1420" s="5">
        <v>20.436423841059597</v>
      </c>
      <c r="C1420" s="5">
        <v>16.820000000000004</v>
      </c>
      <c r="D1420" s="5">
        <v>4.569999999999999</v>
      </c>
      <c r="E1420" s="5">
        <v>25.788741721854308</v>
      </c>
      <c r="F1420" s="5">
        <v>22.399999999999995</v>
      </c>
      <c r="G1420" s="5">
        <v>9.2</v>
      </c>
      <c r="H1420" s="5">
        <v>15.984768211920526</v>
      </c>
      <c r="I1420" s="5">
        <v>11.906666666666668</v>
      </c>
      <c r="J1420" s="5">
        <v>-0.4800000000000001</v>
      </c>
      <c r="K1420" s="5">
        <v>9.803973509933774</v>
      </c>
      <c r="L1420" s="5">
        <v>10.493333333333334</v>
      </c>
      <c r="M1420" s="5">
        <v>9.68</v>
      </c>
      <c r="N1420" s="5">
        <v>80.07748344370863</v>
      </c>
      <c r="O1420" s="5">
        <v>76.60111111111112</v>
      </c>
      <c r="P1420" s="5">
        <v>57.18000000000001</v>
      </c>
      <c r="Q1420" s="5">
        <v>11.142384105960264</v>
      </c>
      <c r="R1420" s="5">
        <v>6.388888888888889</v>
      </c>
      <c r="S1420" s="5">
        <v>0.5</v>
      </c>
      <c r="T1420" s="5">
        <v>12.713245033112575</v>
      </c>
      <c r="U1420" s="5">
        <v>11.389999999999999</v>
      </c>
      <c r="V1420" s="5">
        <v>9.31</v>
      </c>
      <c r="W1420" s="5">
        <v>392.1920529801325</v>
      </c>
      <c r="X1420" s="5">
        <v>292.65555555555557</v>
      </c>
      <c r="Y1420" s="5">
        <v>194.5</v>
      </c>
      <c r="Z1420" s="5">
        <v>1.94</v>
      </c>
      <c r="AA1420" s="5">
        <v>17.0</v>
      </c>
      <c r="AB1420" s="5">
        <v>8.0</v>
      </c>
      <c r="AC1420" s="5">
        <v>4.0</v>
      </c>
      <c r="AD1420" s="5">
        <v>14.0</v>
      </c>
      <c r="AE1420" s="5">
        <v>0.0</v>
      </c>
      <c r="AF1420" s="5">
        <v>0.0</v>
      </c>
      <c r="AG1420" s="5">
        <v>36.0</v>
      </c>
      <c r="AH1420" s="5">
        <v>60966.90220227885</v>
      </c>
      <c r="AI1420" s="5">
        <v>81850.0</v>
      </c>
      <c r="AJ1420" s="5">
        <f t="shared" si="43"/>
        <v>259357527</v>
      </c>
      <c r="AK1420" s="6">
        <v>2.619773E8</v>
      </c>
    </row>
    <row r="1421" ht="16.5" customHeight="1">
      <c r="A1421" s="7">
        <v>45251.0</v>
      </c>
      <c r="B1421" s="8">
        <v>20.33311258278145</v>
      </c>
      <c r="C1421" s="8">
        <v>16.59111111111111</v>
      </c>
      <c r="D1421" s="8">
        <v>4.33</v>
      </c>
      <c r="E1421" s="8">
        <v>25.694039735099338</v>
      </c>
      <c r="F1421" s="8">
        <v>22.174444444444436</v>
      </c>
      <c r="G1421" s="8">
        <v>9.09</v>
      </c>
      <c r="H1421" s="8">
        <v>15.874172185430458</v>
      </c>
      <c r="I1421" s="8">
        <v>11.663333333333336</v>
      </c>
      <c r="J1421" s="8">
        <v>-0.43000000000000005</v>
      </c>
      <c r="K1421" s="8">
        <v>9.819867549668876</v>
      </c>
      <c r="L1421" s="8">
        <v>10.511111111111111</v>
      </c>
      <c r="M1421" s="8">
        <v>9.52</v>
      </c>
      <c r="N1421" s="8">
        <v>79.91523178807948</v>
      </c>
      <c r="O1421" s="8">
        <v>76.26333333333335</v>
      </c>
      <c r="P1421" s="8">
        <v>57.510000000000005</v>
      </c>
      <c r="Q1421" s="8">
        <v>11.139072847682119</v>
      </c>
      <c r="R1421" s="8">
        <v>6.388888888888889</v>
      </c>
      <c r="S1421" s="8">
        <v>0.35</v>
      </c>
      <c r="T1421" s="8">
        <v>12.671523178807938</v>
      </c>
      <c r="U1421" s="8">
        <v>11.386666666666667</v>
      </c>
      <c r="V1421" s="8">
        <v>9.55</v>
      </c>
      <c r="W1421" s="8">
        <v>385.72847682119203</v>
      </c>
      <c r="X1421" s="8">
        <v>292.65555555555557</v>
      </c>
      <c r="Y1421" s="8">
        <v>123.7</v>
      </c>
      <c r="Z1421" s="8">
        <v>1.93</v>
      </c>
      <c r="AA1421" s="8">
        <v>11.0</v>
      </c>
      <c r="AB1421" s="8">
        <v>6.0</v>
      </c>
      <c r="AC1421" s="8">
        <v>2.0</v>
      </c>
      <c r="AD1421" s="8">
        <v>9.0</v>
      </c>
      <c r="AE1421" s="8">
        <v>0.0</v>
      </c>
      <c r="AF1421" s="8">
        <v>0.0</v>
      </c>
      <c r="AG1421" s="8">
        <v>27.0</v>
      </c>
      <c r="AH1421" s="8">
        <v>64216.97561935271</v>
      </c>
      <c r="AI1421" s="8">
        <v>69404.0</v>
      </c>
      <c r="AJ1421" s="8">
        <f t="shared" si="43"/>
        <v>225509229</v>
      </c>
      <c r="AK1421" s="9">
        <v>2.277871E8</v>
      </c>
    </row>
    <row r="1422" ht="16.5" customHeight="1">
      <c r="A1422" s="4">
        <v>45252.0</v>
      </c>
      <c r="B1422" s="5">
        <v>20.21258278145695</v>
      </c>
      <c r="C1422" s="5">
        <v>16.352222222222224</v>
      </c>
      <c r="D1422" s="5">
        <v>4.52</v>
      </c>
      <c r="E1422" s="5">
        <v>25.584105960264907</v>
      </c>
      <c r="F1422" s="5">
        <v>21.979999999999997</v>
      </c>
      <c r="G1422" s="5">
        <v>9.72</v>
      </c>
      <c r="H1422" s="5">
        <v>15.752317880794696</v>
      </c>
      <c r="I1422" s="5">
        <v>11.376666666666667</v>
      </c>
      <c r="J1422" s="5">
        <v>-0.45000000000000007</v>
      </c>
      <c r="K1422" s="5">
        <v>9.831788079470199</v>
      </c>
      <c r="L1422" s="5">
        <v>10.603333333333333</v>
      </c>
      <c r="M1422" s="5">
        <v>10.17</v>
      </c>
      <c r="N1422" s="5">
        <v>79.79668874172185</v>
      </c>
      <c r="O1422" s="5">
        <v>75.9377777777778</v>
      </c>
      <c r="P1422" s="5">
        <v>57.64</v>
      </c>
      <c r="Q1422" s="5">
        <v>11.139072847682119</v>
      </c>
      <c r="R1422" s="5">
        <v>6.366666666666666</v>
      </c>
      <c r="S1422" s="5">
        <v>0.35</v>
      </c>
      <c r="T1422" s="5">
        <v>12.576158940397342</v>
      </c>
      <c r="U1422" s="5">
        <v>11.432222222222224</v>
      </c>
      <c r="V1422" s="5">
        <v>10.120000000000001</v>
      </c>
      <c r="W1422" s="5">
        <v>382.3841059602649</v>
      </c>
      <c r="X1422" s="5">
        <v>287.7</v>
      </c>
      <c r="Y1422" s="5">
        <v>123.7</v>
      </c>
      <c r="Z1422" s="5">
        <v>2.27</v>
      </c>
      <c r="AA1422" s="5">
        <v>14.0</v>
      </c>
      <c r="AB1422" s="5">
        <v>4.0</v>
      </c>
      <c r="AC1422" s="5">
        <v>2.0</v>
      </c>
      <c r="AD1422" s="5">
        <v>7.0</v>
      </c>
      <c r="AE1422" s="5">
        <v>0.0</v>
      </c>
      <c r="AF1422" s="5">
        <v>0.0</v>
      </c>
      <c r="AG1422" s="5">
        <v>24.0</v>
      </c>
      <c r="AH1422" s="5">
        <v>68122.16769576137</v>
      </c>
      <c r="AI1422" s="5">
        <v>42040.0</v>
      </c>
      <c r="AJ1422" s="5">
        <f t="shared" si="43"/>
        <v>138057381</v>
      </c>
      <c r="AK1422" s="6">
        <v>1.394519E8</v>
      </c>
    </row>
    <row r="1423" ht="16.5" customHeight="1">
      <c r="A1423" s="7">
        <v>45253.0</v>
      </c>
      <c r="B1423" s="8">
        <v>20.093377483443703</v>
      </c>
      <c r="C1423" s="8">
        <v>16.16444444444445</v>
      </c>
      <c r="D1423" s="8">
        <v>4.95</v>
      </c>
      <c r="E1423" s="8">
        <v>25.478145695364244</v>
      </c>
      <c r="F1423" s="8">
        <v>21.87444444444444</v>
      </c>
      <c r="G1423" s="8">
        <v>10.709999999999999</v>
      </c>
      <c r="H1423" s="8">
        <v>15.621192052980128</v>
      </c>
      <c r="I1423" s="8">
        <v>11.110000000000001</v>
      </c>
      <c r="J1423" s="8">
        <v>-0.5299999999999999</v>
      </c>
      <c r="K1423" s="8">
        <v>9.856953642384108</v>
      </c>
      <c r="L1423" s="8">
        <v>10.764444444444445</v>
      </c>
      <c r="M1423" s="8">
        <v>11.24</v>
      </c>
      <c r="N1423" s="8">
        <v>79.70066225165563</v>
      </c>
      <c r="O1423" s="8">
        <v>75.51666666666668</v>
      </c>
      <c r="P1423" s="8">
        <v>59.1</v>
      </c>
      <c r="Q1423" s="8">
        <v>11.139072847682119</v>
      </c>
      <c r="R1423" s="8">
        <v>5.544444444444444</v>
      </c>
      <c r="S1423" s="8">
        <v>0.35</v>
      </c>
      <c r="T1423" s="8">
        <v>12.472847682119196</v>
      </c>
      <c r="U1423" s="8">
        <v>11.542222222222222</v>
      </c>
      <c r="V1423" s="8">
        <v>9.95</v>
      </c>
      <c r="W1423" s="8">
        <v>382.3841059602649</v>
      </c>
      <c r="X1423" s="8">
        <v>272.0888888888889</v>
      </c>
      <c r="Y1423" s="8">
        <v>123.7</v>
      </c>
      <c r="Z1423" s="8">
        <v>2.16</v>
      </c>
      <c r="AA1423" s="8">
        <v>14.0</v>
      </c>
      <c r="AB1423" s="8">
        <v>9.0</v>
      </c>
      <c r="AC1423" s="8">
        <v>5.0</v>
      </c>
      <c r="AD1423" s="8">
        <v>13.0</v>
      </c>
      <c r="AE1423" s="8">
        <v>0.0</v>
      </c>
      <c r="AF1423" s="8">
        <v>0.0</v>
      </c>
      <c r="AG1423" s="8">
        <v>37.0</v>
      </c>
      <c r="AH1423" s="8">
        <v>58150.01275819097</v>
      </c>
      <c r="AI1423" s="8">
        <v>72865.0</v>
      </c>
      <c r="AJ1423" s="8">
        <f t="shared" si="43"/>
        <v>224705547</v>
      </c>
      <c r="AK1423" s="9">
        <v>2.269753E8</v>
      </c>
    </row>
    <row r="1424" ht="16.5" customHeight="1">
      <c r="A1424" s="4">
        <v>45254.0</v>
      </c>
      <c r="B1424" s="5">
        <v>20.001324503311253</v>
      </c>
      <c r="C1424" s="5">
        <v>16.001111111111115</v>
      </c>
      <c r="D1424" s="5">
        <v>5.7299999999999995</v>
      </c>
      <c r="E1424" s="5">
        <v>25.392052980132455</v>
      </c>
      <c r="F1424" s="5">
        <v>21.735555555555553</v>
      </c>
      <c r="G1424" s="5">
        <v>11.78</v>
      </c>
      <c r="H1424" s="5">
        <v>15.533774834437082</v>
      </c>
      <c r="I1424" s="5">
        <v>10.934444444444447</v>
      </c>
      <c r="J1424" s="5">
        <v>0.1</v>
      </c>
      <c r="K1424" s="5">
        <v>9.858278145695365</v>
      </c>
      <c r="L1424" s="5">
        <v>10.801111111111112</v>
      </c>
      <c r="M1424" s="5">
        <v>11.68</v>
      </c>
      <c r="N1424" s="5">
        <v>79.57086092715232</v>
      </c>
      <c r="O1424" s="5">
        <v>75.23555555555556</v>
      </c>
      <c r="P1424" s="5">
        <v>60.66000000000001</v>
      </c>
      <c r="Q1424" s="5">
        <v>11.139072847682119</v>
      </c>
      <c r="R1424" s="5">
        <v>5.45</v>
      </c>
      <c r="S1424" s="5">
        <v>0.35</v>
      </c>
      <c r="T1424" s="5">
        <v>12.40132450331125</v>
      </c>
      <c r="U1424" s="5">
        <v>11.48111111111111</v>
      </c>
      <c r="V1424" s="5">
        <v>9.65</v>
      </c>
      <c r="W1424" s="5">
        <v>383.56953642384104</v>
      </c>
      <c r="X1424" s="5">
        <v>267.6333333333333</v>
      </c>
      <c r="Y1424" s="5">
        <v>141.6</v>
      </c>
      <c r="Z1424" s="5">
        <v>1.93</v>
      </c>
      <c r="AA1424" s="5">
        <v>12.0</v>
      </c>
      <c r="AB1424" s="5">
        <v>4.0</v>
      </c>
      <c r="AC1424" s="5">
        <v>3.0</v>
      </c>
      <c r="AD1424" s="5">
        <v>12.0</v>
      </c>
      <c r="AE1424" s="5">
        <v>0.0</v>
      </c>
      <c r="AF1424" s="5">
        <v>0.0</v>
      </c>
      <c r="AG1424" s="5">
        <v>29.0</v>
      </c>
      <c r="AH1424" s="5">
        <v>56877.16638822916</v>
      </c>
      <c r="AI1424" s="5">
        <v>51450.0</v>
      </c>
      <c r="AJ1424" s="5">
        <f t="shared" si="43"/>
        <v>164614032</v>
      </c>
      <c r="AK1424" s="6">
        <v>1.662768E8</v>
      </c>
    </row>
    <row r="1425" ht="16.5" customHeight="1">
      <c r="A1425" s="7">
        <v>45255.0</v>
      </c>
      <c r="B1425" s="8">
        <v>19.86622516556291</v>
      </c>
      <c r="C1425" s="8">
        <v>15.741111111111111</v>
      </c>
      <c r="D1425" s="8">
        <v>5.35</v>
      </c>
      <c r="E1425" s="8">
        <v>25.272185430463583</v>
      </c>
      <c r="F1425" s="8">
        <v>21.439999999999998</v>
      </c>
      <c r="G1425" s="8">
        <v>11.350000000000001</v>
      </c>
      <c r="H1425" s="8">
        <v>15.388741721854297</v>
      </c>
      <c r="I1425" s="8">
        <v>10.700000000000003</v>
      </c>
      <c r="J1425" s="8">
        <v>-0.07000000000000002</v>
      </c>
      <c r="K1425" s="8">
        <v>9.883443708609272</v>
      </c>
      <c r="L1425" s="8">
        <v>10.74</v>
      </c>
      <c r="M1425" s="8">
        <v>11.42</v>
      </c>
      <c r="N1425" s="8">
        <v>79.20397350993379</v>
      </c>
      <c r="O1425" s="8">
        <v>74.8</v>
      </c>
      <c r="P1425" s="8">
        <v>59.13000000000001</v>
      </c>
      <c r="Q1425" s="8">
        <v>10.605960264900663</v>
      </c>
      <c r="R1425" s="8">
        <v>5.45</v>
      </c>
      <c r="S1425" s="8">
        <v>0.35</v>
      </c>
      <c r="T1425" s="8">
        <v>12.461589403973502</v>
      </c>
      <c r="U1425" s="8">
        <v>11.399999999999997</v>
      </c>
      <c r="V1425" s="8">
        <v>9.59</v>
      </c>
      <c r="W1425" s="8">
        <v>374.94701986754967</v>
      </c>
      <c r="X1425" s="8">
        <v>267.6333333333333</v>
      </c>
      <c r="Y1425" s="8">
        <v>141.6</v>
      </c>
      <c r="Z1425" s="8">
        <v>1.77</v>
      </c>
      <c r="AA1425" s="8">
        <v>3.0</v>
      </c>
      <c r="AB1425" s="8">
        <v>5.0</v>
      </c>
      <c r="AC1425" s="8">
        <v>3.0</v>
      </c>
      <c r="AD1425" s="8">
        <v>9.0</v>
      </c>
      <c r="AE1425" s="8">
        <v>0.0</v>
      </c>
      <c r="AF1425" s="8">
        <v>0.0</v>
      </c>
      <c r="AG1425" s="8">
        <v>20.0</v>
      </c>
      <c r="AH1425" s="8">
        <v>73569.38241279758</v>
      </c>
      <c r="AI1425" s="8">
        <v>24980.0</v>
      </c>
      <c r="AJ1425" s="8">
        <f t="shared" si="43"/>
        <v>80650449</v>
      </c>
      <c r="AK1425" s="9">
        <v>8.14651E7</v>
      </c>
    </row>
    <row r="1426" ht="16.5" customHeight="1">
      <c r="A1426" s="4">
        <v>45256.0</v>
      </c>
      <c r="B1426" s="5">
        <v>19.691390728476815</v>
      </c>
      <c r="C1426" s="5">
        <v>15.447777777777777</v>
      </c>
      <c r="D1426" s="5">
        <v>4.7299999999999995</v>
      </c>
      <c r="E1426" s="5">
        <v>25.113245033112587</v>
      </c>
      <c r="F1426" s="5">
        <v>21.148888888888887</v>
      </c>
      <c r="G1426" s="5">
        <v>10.52</v>
      </c>
      <c r="H1426" s="5">
        <v>15.209271523178801</v>
      </c>
      <c r="I1426" s="5">
        <v>10.41777777777778</v>
      </c>
      <c r="J1426" s="5">
        <v>-0.44000000000000006</v>
      </c>
      <c r="K1426" s="5">
        <v>9.903973509933774</v>
      </c>
      <c r="L1426" s="5">
        <v>10.731111111111112</v>
      </c>
      <c r="M1426" s="5">
        <v>10.959999999999999</v>
      </c>
      <c r="N1426" s="5">
        <v>78.96158940397352</v>
      </c>
      <c r="O1426" s="5">
        <v>74.39777777777778</v>
      </c>
      <c r="P1426" s="5">
        <v>56.489999999999995</v>
      </c>
      <c r="Q1426" s="5">
        <v>10.427152317880795</v>
      </c>
      <c r="R1426" s="5">
        <v>5.45</v>
      </c>
      <c r="S1426" s="5">
        <v>0.35</v>
      </c>
      <c r="T1426" s="5">
        <v>12.40132450331125</v>
      </c>
      <c r="U1426" s="5">
        <v>11.342222222222219</v>
      </c>
      <c r="V1426" s="5">
        <v>9.54</v>
      </c>
      <c r="W1426" s="5">
        <v>371.3046357615894</v>
      </c>
      <c r="X1426" s="5">
        <v>267.6333333333333</v>
      </c>
      <c r="Y1426" s="5">
        <v>141.6</v>
      </c>
      <c r="Z1426" s="5">
        <v>0.0</v>
      </c>
      <c r="AA1426" s="5"/>
      <c r="AB1426" s="5"/>
      <c r="AC1426" s="5"/>
      <c r="AD1426" s="5"/>
      <c r="AE1426" s="5"/>
      <c r="AF1426" s="5"/>
      <c r="AG1426" s="5"/>
      <c r="AH1426" s="5">
        <v>0.0</v>
      </c>
      <c r="AI1426" s="5">
        <v>0.0</v>
      </c>
      <c r="AJ1426" s="5">
        <f t="shared" si="43"/>
        <v>0</v>
      </c>
      <c r="AK1426" s="6">
        <v>0.0</v>
      </c>
    </row>
    <row r="1427" ht="16.5" customHeight="1">
      <c r="A1427" s="7">
        <v>45257.0</v>
      </c>
      <c r="B1427" s="8">
        <v>19.54437086092715</v>
      </c>
      <c r="C1427" s="8">
        <v>15.2</v>
      </c>
      <c r="D1427" s="8">
        <v>4.58</v>
      </c>
      <c r="E1427" s="8">
        <v>24.98278145695365</v>
      </c>
      <c r="F1427" s="8">
        <v>20.926666666666666</v>
      </c>
      <c r="G1427" s="8">
        <v>10.71</v>
      </c>
      <c r="H1427" s="8">
        <v>15.053642384105956</v>
      </c>
      <c r="I1427" s="8">
        <v>10.131111111111114</v>
      </c>
      <c r="J1427" s="8">
        <v>-0.89</v>
      </c>
      <c r="K1427" s="8">
        <v>9.929139072847683</v>
      </c>
      <c r="L1427" s="8">
        <v>10.795555555555557</v>
      </c>
      <c r="M1427" s="8">
        <v>11.6</v>
      </c>
      <c r="N1427" s="8">
        <v>78.78543046357616</v>
      </c>
      <c r="O1427" s="8">
        <v>74.08666666666666</v>
      </c>
      <c r="P1427" s="8">
        <v>53.32000000000001</v>
      </c>
      <c r="Q1427" s="8">
        <v>10.420529801324504</v>
      </c>
      <c r="R1427" s="8">
        <v>5.45</v>
      </c>
      <c r="S1427" s="8">
        <v>0.05</v>
      </c>
      <c r="T1427" s="8">
        <v>12.347682119205288</v>
      </c>
      <c r="U1427" s="8">
        <v>11.358888888888886</v>
      </c>
      <c r="V1427" s="8">
        <v>10.2</v>
      </c>
      <c r="W1427" s="8">
        <v>367.9668874172185</v>
      </c>
      <c r="X1427" s="8">
        <v>266.8666666666667</v>
      </c>
      <c r="Y1427" s="8">
        <v>86.6</v>
      </c>
      <c r="Z1427" s="8">
        <v>2.22</v>
      </c>
      <c r="AA1427" s="8">
        <v>15.0</v>
      </c>
      <c r="AB1427" s="8">
        <v>6.0</v>
      </c>
      <c r="AC1427" s="8">
        <v>2.0</v>
      </c>
      <c r="AD1427" s="8">
        <v>10.0</v>
      </c>
      <c r="AE1427" s="8">
        <v>0.0</v>
      </c>
      <c r="AF1427" s="8">
        <v>0.0</v>
      </c>
      <c r="AG1427" s="8">
        <v>31.0</v>
      </c>
      <c r="AH1427" s="8">
        <v>56948.51786357622</v>
      </c>
      <c r="AI1427" s="8">
        <v>46010.0</v>
      </c>
      <c r="AJ1427" s="8">
        <f t="shared" si="43"/>
        <v>160716996</v>
      </c>
      <c r="AK1427" s="9">
        <v>1.623404E8</v>
      </c>
    </row>
    <row r="1428" ht="16.5" customHeight="1">
      <c r="A1428" s="4">
        <v>45258.0</v>
      </c>
      <c r="B1428" s="5">
        <v>19.420529801324502</v>
      </c>
      <c r="C1428" s="5">
        <v>14.975555555555552</v>
      </c>
      <c r="D1428" s="5">
        <v>4.629999999999999</v>
      </c>
      <c r="E1428" s="5">
        <v>24.880132450331136</v>
      </c>
      <c r="F1428" s="5">
        <v>20.735555555555553</v>
      </c>
      <c r="G1428" s="5">
        <v>10.770000000000001</v>
      </c>
      <c r="H1428" s="5">
        <v>14.926490066225163</v>
      </c>
      <c r="I1428" s="5">
        <v>9.895555555555559</v>
      </c>
      <c r="J1428" s="5">
        <v>-0.5900000000000001</v>
      </c>
      <c r="K1428" s="5">
        <v>9.95364238410596</v>
      </c>
      <c r="L1428" s="5">
        <v>10.840000000000002</v>
      </c>
      <c r="M1428" s="5">
        <v>11.36</v>
      </c>
      <c r="N1428" s="5">
        <v>78.7205298013245</v>
      </c>
      <c r="O1428" s="5">
        <v>74.0011111111111</v>
      </c>
      <c r="P1428" s="5">
        <v>56.25</v>
      </c>
      <c r="Q1428" s="5">
        <v>9.619205298013245</v>
      </c>
      <c r="R1428" s="5">
        <v>5.027777777777778</v>
      </c>
      <c r="S1428" s="5">
        <v>0.7</v>
      </c>
      <c r="T1428" s="5">
        <v>12.341059602648997</v>
      </c>
      <c r="U1428" s="5">
        <v>11.337777777777774</v>
      </c>
      <c r="V1428" s="5">
        <v>9.41</v>
      </c>
      <c r="W1428" s="5">
        <v>369.41059602649005</v>
      </c>
      <c r="X1428" s="5">
        <v>272.94444444444446</v>
      </c>
      <c r="Y1428" s="5">
        <v>148.0</v>
      </c>
      <c r="Z1428" s="5">
        <v>2.17</v>
      </c>
      <c r="AA1428" s="5">
        <v>11.0</v>
      </c>
      <c r="AB1428" s="5">
        <v>8.0</v>
      </c>
      <c r="AC1428" s="5">
        <v>4.0</v>
      </c>
      <c r="AD1428" s="5">
        <v>9.0</v>
      </c>
      <c r="AE1428" s="5">
        <v>0.0</v>
      </c>
      <c r="AF1428" s="5">
        <v>0.0</v>
      </c>
      <c r="AG1428" s="5">
        <v>30.0</v>
      </c>
      <c r="AH1428" s="5">
        <v>49639.69126503568</v>
      </c>
      <c r="AI1428" s="5">
        <v>44340.0</v>
      </c>
      <c r="AJ1428" s="5">
        <f t="shared" si="43"/>
        <v>135844236</v>
      </c>
      <c r="AK1428" s="6">
        <v>1.372164E8</v>
      </c>
    </row>
    <row r="1429" ht="16.5" customHeight="1">
      <c r="A1429" s="7">
        <v>45259.0</v>
      </c>
      <c r="B1429" s="8">
        <v>19.29006622516556</v>
      </c>
      <c r="C1429" s="8">
        <v>14.764444444444441</v>
      </c>
      <c r="D1429" s="8">
        <v>4.969999999999999</v>
      </c>
      <c r="E1429" s="8">
        <v>24.761589403973517</v>
      </c>
      <c r="F1429" s="8">
        <v>20.537777777777777</v>
      </c>
      <c r="G1429" s="8">
        <v>10.98</v>
      </c>
      <c r="H1429" s="8">
        <v>14.788079470198676</v>
      </c>
      <c r="I1429" s="8">
        <v>9.682222222222226</v>
      </c>
      <c r="J1429" s="8">
        <v>-0.02000000000000004</v>
      </c>
      <c r="K1429" s="8">
        <v>9.973509933774835</v>
      </c>
      <c r="L1429" s="8">
        <v>10.855555555555556</v>
      </c>
      <c r="M1429" s="8">
        <v>11.0</v>
      </c>
      <c r="N1429" s="8">
        <v>78.40794701986756</v>
      </c>
      <c r="O1429" s="8">
        <v>73.49222222222221</v>
      </c>
      <c r="P1429" s="8">
        <v>56.31</v>
      </c>
      <c r="Q1429" s="8">
        <v>8.97682119205298</v>
      </c>
      <c r="R1429" s="8">
        <v>4.3</v>
      </c>
      <c r="S1429" s="8">
        <v>0.7</v>
      </c>
      <c r="T1429" s="8">
        <v>12.368874172185418</v>
      </c>
      <c r="U1429" s="8">
        <v>11.408888888888885</v>
      </c>
      <c r="V1429" s="8">
        <v>9.149999999999999</v>
      </c>
      <c r="W1429" s="8">
        <v>360.3377483443709</v>
      </c>
      <c r="X1429" s="8">
        <v>257.8888888888889</v>
      </c>
      <c r="Y1429" s="8">
        <v>151.7</v>
      </c>
      <c r="Z1429" s="8">
        <v>2.17</v>
      </c>
      <c r="AA1429" s="8">
        <v>10.0</v>
      </c>
      <c r="AB1429" s="8">
        <v>5.0</v>
      </c>
      <c r="AC1429" s="8">
        <v>3.0</v>
      </c>
      <c r="AD1429" s="8">
        <v>8.0</v>
      </c>
      <c r="AE1429" s="8">
        <v>0.0</v>
      </c>
      <c r="AF1429" s="8">
        <v>0.0</v>
      </c>
      <c r="AG1429" s="8">
        <v>24.0</v>
      </c>
      <c r="AH1429" s="8">
        <v>66422.67341857715</v>
      </c>
      <c r="AI1429" s="8">
        <v>41730.0</v>
      </c>
      <c r="AJ1429" s="8">
        <f t="shared" si="43"/>
        <v>152664039</v>
      </c>
      <c r="AK1429" s="9">
        <v>1.542061E8</v>
      </c>
    </row>
    <row r="1430" ht="16.5" customHeight="1">
      <c r="A1430" s="4">
        <v>45260.0</v>
      </c>
      <c r="B1430" s="5">
        <v>19.133774834437084</v>
      </c>
      <c r="C1430" s="5">
        <v>14.528888888888888</v>
      </c>
      <c r="D1430" s="5">
        <v>4.319999999999999</v>
      </c>
      <c r="E1430" s="5">
        <v>24.59006622516557</v>
      </c>
      <c r="F1430" s="5">
        <v>20.286666666666665</v>
      </c>
      <c r="G1430" s="5">
        <v>10.200000000000001</v>
      </c>
      <c r="H1430" s="5">
        <v>14.637086092715231</v>
      </c>
      <c r="I1430" s="5">
        <v>9.448888888888892</v>
      </c>
      <c r="J1430" s="5">
        <v>-0.31999999999999995</v>
      </c>
      <c r="K1430" s="5">
        <v>9.952980132450334</v>
      </c>
      <c r="L1430" s="5">
        <v>10.837777777777779</v>
      </c>
      <c r="M1430" s="5">
        <v>10.52</v>
      </c>
      <c r="N1430" s="5">
        <v>78.22516556291392</v>
      </c>
      <c r="O1430" s="5">
        <v>73.18888888888888</v>
      </c>
      <c r="P1430" s="5">
        <v>56.23</v>
      </c>
      <c r="Q1430" s="5">
        <v>8.97682119205298</v>
      </c>
      <c r="R1430" s="5">
        <v>4.288888888888889</v>
      </c>
      <c r="S1430" s="5">
        <v>0.7</v>
      </c>
      <c r="T1430" s="5">
        <v>12.266887417218532</v>
      </c>
      <c r="U1430" s="5">
        <v>11.33333333333333</v>
      </c>
      <c r="V1430" s="5">
        <v>9.179999999999998</v>
      </c>
      <c r="W1430" s="5">
        <v>357.52317880794703</v>
      </c>
      <c r="X1430" s="5">
        <v>253.35555555555555</v>
      </c>
      <c r="Y1430" s="5">
        <v>176.6</v>
      </c>
      <c r="Z1430" s="5">
        <v>2.21</v>
      </c>
      <c r="AA1430" s="5">
        <v>9.0</v>
      </c>
      <c r="AB1430" s="5">
        <v>6.0</v>
      </c>
      <c r="AC1430" s="5">
        <v>3.0</v>
      </c>
      <c r="AD1430" s="5">
        <v>10.0</v>
      </c>
      <c r="AE1430" s="5">
        <v>0.0</v>
      </c>
      <c r="AF1430" s="5">
        <v>1.0</v>
      </c>
      <c r="AG1430" s="5">
        <v>24.0</v>
      </c>
      <c r="AH1430" s="5">
        <v>56195.57363878832</v>
      </c>
      <c r="AI1430" s="5">
        <v>45715.0</v>
      </c>
      <c r="AJ1430" s="5">
        <f t="shared" si="43"/>
        <v>159357033</v>
      </c>
      <c r="AK1430" s="6">
        <v>1.609667E8</v>
      </c>
    </row>
    <row r="1431" ht="16.5" customHeight="1">
      <c r="A1431" s="7">
        <v>45261.0</v>
      </c>
      <c r="B1431" s="8">
        <v>18.93708609271523</v>
      </c>
      <c r="C1431" s="8">
        <v>14.241111111111111</v>
      </c>
      <c r="D1431" s="8">
        <v>3.3600000000000003</v>
      </c>
      <c r="E1431" s="8">
        <v>24.36622516556292</v>
      </c>
      <c r="F1431" s="8">
        <v>19.951111111111114</v>
      </c>
      <c r="G1431" s="8">
        <v>8.870000000000001</v>
      </c>
      <c r="H1431" s="8">
        <v>14.450331125827818</v>
      </c>
      <c r="I1431" s="8">
        <v>9.182222222222226</v>
      </c>
      <c r="J1431" s="8">
        <v>-1.1</v>
      </c>
      <c r="K1431" s="8">
        <v>9.9158940397351</v>
      </c>
      <c r="L1431" s="8">
        <v>10.76888888888889</v>
      </c>
      <c r="M1431" s="8">
        <v>9.97</v>
      </c>
      <c r="N1431" s="8">
        <v>78.01456953642385</v>
      </c>
      <c r="O1431" s="8">
        <v>72.82444444444444</v>
      </c>
      <c r="P1431" s="8">
        <v>55.629999999999995</v>
      </c>
      <c r="Q1431" s="8">
        <v>8.97682119205298</v>
      </c>
      <c r="R1431" s="8">
        <v>4.288888888888889</v>
      </c>
      <c r="S1431" s="8">
        <v>0.7</v>
      </c>
      <c r="T1431" s="8">
        <v>12.206622516556282</v>
      </c>
      <c r="U1431" s="8">
        <v>11.255555555555553</v>
      </c>
      <c r="V1431" s="8">
        <v>9.16</v>
      </c>
      <c r="W1431" s="8">
        <v>358.6887417218543</v>
      </c>
      <c r="X1431" s="8">
        <v>255.3111111111111</v>
      </c>
      <c r="Y1431" s="8">
        <v>194.2</v>
      </c>
      <c r="Z1431" s="8">
        <v>2.49</v>
      </c>
      <c r="AA1431" s="8">
        <v>9.0</v>
      </c>
      <c r="AB1431" s="8">
        <v>6.0</v>
      </c>
      <c r="AC1431" s="8">
        <v>1.0</v>
      </c>
      <c r="AD1431" s="8">
        <v>0.0</v>
      </c>
      <c r="AE1431" s="8">
        <v>0.0</v>
      </c>
      <c r="AF1431" s="8">
        <v>0.0</v>
      </c>
      <c r="AG1431" s="8">
        <v>13.0</v>
      </c>
      <c r="AH1431" s="8">
        <v>43694.86895656009</v>
      </c>
      <c r="AI1431" s="8">
        <v>18220.0</v>
      </c>
      <c r="AJ1431" s="8">
        <f t="shared" ref="AJ1431:AJ1461" si="44">AK1431*0.991</f>
        <v>61772201.2</v>
      </c>
      <c r="AK1431" s="9">
        <v>6.23332E7</v>
      </c>
    </row>
    <row r="1432" ht="16.5" customHeight="1">
      <c r="A1432" s="4">
        <v>45262.0</v>
      </c>
      <c r="B1432" s="5">
        <v>18.750331125827817</v>
      </c>
      <c r="C1432" s="5">
        <v>13.955555555555556</v>
      </c>
      <c r="D1432" s="5">
        <v>2.67</v>
      </c>
      <c r="E1432" s="5">
        <v>24.154966887417224</v>
      </c>
      <c r="F1432" s="5">
        <v>19.624444444444446</v>
      </c>
      <c r="G1432" s="5">
        <v>7.57</v>
      </c>
      <c r="H1432" s="5">
        <v>14.284105960264908</v>
      </c>
      <c r="I1432" s="5">
        <v>8.944444444444446</v>
      </c>
      <c r="J1432" s="5">
        <v>-1.32</v>
      </c>
      <c r="K1432" s="5">
        <v>9.870860927152318</v>
      </c>
      <c r="L1432" s="5">
        <v>10.68</v>
      </c>
      <c r="M1432" s="5">
        <v>8.89</v>
      </c>
      <c r="N1432" s="5">
        <v>77.8072847682119</v>
      </c>
      <c r="O1432" s="5">
        <v>72.45333333333333</v>
      </c>
      <c r="P1432" s="5">
        <v>54.17999999999999</v>
      </c>
      <c r="Q1432" s="5">
        <v>8.97682119205298</v>
      </c>
      <c r="R1432" s="5">
        <v>4.288888888888889</v>
      </c>
      <c r="S1432" s="5">
        <v>0.7</v>
      </c>
      <c r="T1432" s="5">
        <v>12.121854304635754</v>
      </c>
      <c r="U1432" s="5">
        <v>11.155555555555553</v>
      </c>
      <c r="V1432" s="5">
        <v>9.11</v>
      </c>
      <c r="W1432" s="5">
        <v>358.6887417218543</v>
      </c>
      <c r="X1432" s="5">
        <v>255.3111111111111</v>
      </c>
      <c r="Y1432" s="5">
        <v>194.2</v>
      </c>
      <c r="Z1432" s="5">
        <v>2.78</v>
      </c>
      <c r="AA1432" s="5">
        <v>3.0</v>
      </c>
      <c r="AB1432" s="5">
        <v>1.0</v>
      </c>
      <c r="AC1432" s="5">
        <v>0.0</v>
      </c>
      <c r="AD1432" s="5">
        <v>0.0</v>
      </c>
      <c r="AE1432" s="5">
        <v>0.0</v>
      </c>
      <c r="AF1432" s="5">
        <v>0.0</v>
      </c>
      <c r="AG1432" s="5">
        <v>4.0</v>
      </c>
      <c r="AH1432" s="5">
        <v>39547.97619047619</v>
      </c>
      <c r="AI1432" s="5">
        <v>7440.0</v>
      </c>
      <c r="AJ1432" s="5">
        <f t="shared" si="44"/>
        <v>21381320.5</v>
      </c>
      <c r="AK1432" s="6">
        <v>2.15755E7</v>
      </c>
    </row>
    <row r="1433" ht="16.5" customHeight="1">
      <c r="A1433" s="7">
        <v>45263.0</v>
      </c>
      <c r="B1433" s="8">
        <v>18.601986754966884</v>
      </c>
      <c r="C1433" s="8">
        <v>13.686666666666664</v>
      </c>
      <c r="D1433" s="8">
        <v>2.1599999999999997</v>
      </c>
      <c r="E1433" s="8">
        <v>24.011920529801333</v>
      </c>
      <c r="F1433" s="8">
        <v>19.34</v>
      </c>
      <c r="G1433" s="8">
        <v>6.67</v>
      </c>
      <c r="H1433" s="8">
        <v>14.115894039735105</v>
      </c>
      <c r="I1433" s="8">
        <v>8.670000000000002</v>
      </c>
      <c r="J1433" s="8">
        <v>-1.58</v>
      </c>
      <c r="K1433" s="8">
        <v>9.896026490066225</v>
      </c>
      <c r="L1433" s="8">
        <v>10.669999999999998</v>
      </c>
      <c r="M1433" s="8">
        <v>8.25</v>
      </c>
      <c r="N1433" s="8">
        <v>77.60794701986754</v>
      </c>
      <c r="O1433" s="8">
        <v>72.24444444444444</v>
      </c>
      <c r="P1433" s="8">
        <v>54.17</v>
      </c>
      <c r="Q1433" s="8">
        <v>8.728476821192054</v>
      </c>
      <c r="R1433" s="8">
        <v>4.288888888888889</v>
      </c>
      <c r="S1433" s="8">
        <v>0.7</v>
      </c>
      <c r="T1433" s="8">
        <v>12.117218543046347</v>
      </c>
      <c r="U1433" s="8">
        <v>11.045555555555554</v>
      </c>
      <c r="V1433" s="8">
        <v>8.52</v>
      </c>
      <c r="W1433" s="8">
        <v>355.0132450331126</v>
      </c>
      <c r="X1433" s="8">
        <v>255.3111111111111</v>
      </c>
      <c r="Y1433" s="8">
        <v>194.2</v>
      </c>
      <c r="Z1433" s="8">
        <v>0.0</v>
      </c>
      <c r="AA1433" s="8"/>
      <c r="AB1433" s="8"/>
      <c r="AC1433" s="8"/>
      <c r="AD1433" s="8"/>
      <c r="AE1433" s="8"/>
      <c r="AF1433" s="8"/>
      <c r="AG1433" s="8"/>
      <c r="AH1433" s="8">
        <v>0.0</v>
      </c>
      <c r="AI1433" s="8">
        <v>0.0</v>
      </c>
      <c r="AJ1433" s="8">
        <f t="shared" si="44"/>
        <v>0</v>
      </c>
      <c r="AK1433" s="9">
        <v>0.0</v>
      </c>
    </row>
    <row r="1434" ht="16.5" customHeight="1">
      <c r="A1434" s="4">
        <v>45264.0</v>
      </c>
      <c r="B1434" s="5">
        <v>18.458940397350993</v>
      </c>
      <c r="C1434" s="5">
        <v>13.43</v>
      </c>
      <c r="D1434" s="5">
        <v>1.3800000000000001</v>
      </c>
      <c r="E1434" s="5">
        <v>23.87880794701988</v>
      </c>
      <c r="F1434" s="5">
        <v>19.07444444444445</v>
      </c>
      <c r="G1434" s="5">
        <v>5.68</v>
      </c>
      <c r="H1434" s="5">
        <v>13.96688741721855</v>
      </c>
      <c r="I1434" s="5">
        <v>8.407777777777781</v>
      </c>
      <c r="J1434" s="5">
        <v>-2.33</v>
      </c>
      <c r="K1434" s="5">
        <v>9.911920529801323</v>
      </c>
      <c r="L1434" s="5">
        <v>10.666666666666666</v>
      </c>
      <c r="M1434" s="5">
        <v>8.01</v>
      </c>
      <c r="N1434" s="5">
        <v>77.36754966887416</v>
      </c>
      <c r="O1434" s="5">
        <v>71.85</v>
      </c>
      <c r="P1434" s="5">
        <v>53.08</v>
      </c>
      <c r="Q1434" s="5">
        <v>8.43046357615894</v>
      </c>
      <c r="R1434" s="5">
        <v>4.288888888888889</v>
      </c>
      <c r="S1434" s="5">
        <v>0.7</v>
      </c>
      <c r="T1434" s="5">
        <v>12.055629139072838</v>
      </c>
      <c r="U1434" s="5">
        <v>10.991111111111108</v>
      </c>
      <c r="V1434" s="5">
        <v>8.58</v>
      </c>
      <c r="W1434" s="5">
        <v>351.3112582781457</v>
      </c>
      <c r="X1434" s="5">
        <v>255.3111111111111</v>
      </c>
      <c r="Y1434" s="5">
        <v>176.3</v>
      </c>
      <c r="Z1434" s="5">
        <v>2.23</v>
      </c>
      <c r="AA1434" s="5">
        <v>16.0</v>
      </c>
      <c r="AB1434" s="5">
        <v>7.0</v>
      </c>
      <c r="AC1434" s="5">
        <v>4.0</v>
      </c>
      <c r="AD1434" s="5">
        <v>8.0</v>
      </c>
      <c r="AE1434" s="5">
        <v>0.0</v>
      </c>
      <c r="AF1434" s="5">
        <v>0.0</v>
      </c>
      <c r="AG1434" s="5">
        <v>34.0</v>
      </c>
      <c r="AH1434" s="5">
        <v>58278.62125058653</v>
      </c>
      <c r="AI1434" s="5">
        <v>47915.0</v>
      </c>
      <c r="AJ1434" s="5">
        <f t="shared" si="44"/>
        <v>187645552.7</v>
      </c>
      <c r="AK1434" s="6">
        <v>1.893497E8</v>
      </c>
    </row>
    <row r="1435" ht="16.5" customHeight="1">
      <c r="A1435" s="7">
        <v>45265.0</v>
      </c>
      <c r="B1435" s="8">
        <v>18.29801324503311</v>
      </c>
      <c r="C1435" s="8">
        <v>13.16</v>
      </c>
      <c r="D1435" s="8">
        <v>1.35</v>
      </c>
      <c r="E1435" s="8">
        <v>23.719867549668884</v>
      </c>
      <c r="F1435" s="8">
        <v>18.82444444444445</v>
      </c>
      <c r="G1435" s="8">
        <v>6.03</v>
      </c>
      <c r="H1435" s="8">
        <v>13.802649006622522</v>
      </c>
      <c r="I1435" s="8">
        <v>8.114444444444446</v>
      </c>
      <c r="J1435" s="8">
        <v>-2.6700000000000004</v>
      </c>
      <c r="K1435" s="8">
        <v>9.917218543046358</v>
      </c>
      <c r="L1435" s="8">
        <v>10.709999999999999</v>
      </c>
      <c r="M1435" s="8">
        <v>8.7</v>
      </c>
      <c r="N1435" s="8">
        <v>77.21788079470197</v>
      </c>
      <c r="O1435" s="8">
        <v>71.58666666666666</v>
      </c>
      <c r="P1435" s="8">
        <v>54.42</v>
      </c>
      <c r="Q1435" s="8">
        <v>8.43046357615894</v>
      </c>
      <c r="R1435" s="8">
        <v>4.288888888888889</v>
      </c>
      <c r="S1435" s="8">
        <v>0.7</v>
      </c>
      <c r="T1435" s="8">
        <v>11.967549668874161</v>
      </c>
      <c r="U1435" s="8">
        <v>10.935555555555553</v>
      </c>
      <c r="V1435" s="8">
        <v>8.459999999999999</v>
      </c>
      <c r="W1435" s="8">
        <v>351.3112582781457</v>
      </c>
      <c r="X1435" s="8">
        <v>255.3111111111111</v>
      </c>
      <c r="Y1435" s="8">
        <v>176.3</v>
      </c>
      <c r="Z1435" s="8">
        <v>1.44</v>
      </c>
      <c r="AA1435" s="8">
        <v>3.0</v>
      </c>
      <c r="AB1435" s="8">
        <v>5.0</v>
      </c>
      <c r="AC1435" s="8">
        <v>5.0</v>
      </c>
      <c r="AD1435" s="8">
        <v>17.0</v>
      </c>
      <c r="AE1435" s="8">
        <v>0.0</v>
      </c>
      <c r="AF1435" s="8">
        <v>0.0</v>
      </c>
      <c r="AG1435" s="8">
        <v>23.0</v>
      </c>
      <c r="AH1435" s="8">
        <v>73516.2187075601</v>
      </c>
      <c r="AI1435" s="8">
        <v>40640.0</v>
      </c>
      <c r="AJ1435" s="8">
        <f t="shared" si="44"/>
        <v>111494734.3</v>
      </c>
      <c r="AK1435" s="9">
        <v>1.125073E8</v>
      </c>
    </row>
    <row r="1436" ht="16.5" customHeight="1">
      <c r="A1436" s="4">
        <v>45266.0</v>
      </c>
      <c r="B1436" s="5">
        <v>18.17682119205298</v>
      </c>
      <c r="C1436" s="5">
        <v>12.924444444444445</v>
      </c>
      <c r="D1436" s="5">
        <v>1.77</v>
      </c>
      <c r="E1436" s="5">
        <v>23.627814569536433</v>
      </c>
      <c r="F1436" s="5">
        <v>18.60555555555556</v>
      </c>
      <c r="G1436" s="5">
        <v>6.649999999999999</v>
      </c>
      <c r="H1436" s="5">
        <v>13.660264900662256</v>
      </c>
      <c r="I1436" s="5">
        <v>7.872222222222224</v>
      </c>
      <c r="J1436" s="5">
        <v>-2.46</v>
      </c>
      <c r="K1436" s="5">
        <v>9.967549668874172</v>
      </c>
      <c r="L1436" s="5">
        <v>10.733333333333333</v>
      </c>
      <c r="M1436" s="5">
        <v>9.11</v>
      </c>
      <c r="N1436" s="5">
        <v>77.06092715231786</v>
      </c>
      <c r="O1436" s="5">
        <v>71.44777777777777</v>
      </c>
      <c r="P1436" s="5">
        <v>56.629999999999995</v>
      </c>
      <c r="Q1436" s="5">
        <v>8.21523178807947</v>
      </c>
      <c r="R1436" s="5">
        <v>4.288888888888889</v>
      </c>
      <c r="S1436" s="5">
        <v>0.7</v>
      </c>
      <c r="T1436" s="5">
        <v>12.001324503311247</v>
      </c>
      <c r="U1436" s="5">
        <v>10.842222222222217</v>
      </c>
      <c r="V1436" s="5">
        <v>8.24</v>
      </c>
      <c r="W1436" s="5">
        <v>346.7748344370861</v>
      </c>
      <c r="X1436" s="5">
        <v>255.3111111111111</v>
      </c>
      <c r="Y1436" s="5">
        <v>176.3</v>
      </c>
      <c r="Z1436" s="5">
        <v>1.87</v>
      </c>
      <c r="AA1436" s="5">
        <v>9.0</v>
      </c>
      <c r="AB1436" s="5">
        <v>4.0</v>
      </c>
      <c r="AC1436" s="5">
        <v>3.0</v>
      </c>
      <c r="AD1436" s="5">
        <v>9.0</v>
      </c>
      <c r="AE1436" s="5">
        <v>0.0</v>
      </c>
      <c r="AF1436" s="5">
        <v>0.0</v>
      </c>
      <c r="AG1436" s="5">
        <v>24.0</v>
      </c>
      <c r="AH1436" s="5">
        <v>64500.95665939459</v>
      </c>
      <c r="AI1436" s="5">
        <v>52020.0</v>
      </c>
      <c r="AJ1436" s="5">
        <f t="shared" si="44"/>
        <v>190047934.9</v>
      </c>
      <c r="AK1436" s="6">
        <v>1.917739E8</v>
      </c>
    </row>
    <row r="1437" ht="16.5" customHeight="1">
      <c r="A1437" s="7">
        <v>45267.0</v>
      </c>
      <c r="B1437" s="8">
        <v>18.04238410596026</v>
      </c>
      <c r="C1437" s="8">
        <v>12.71888888888889</v>
      </c>
      <c r="D1437" s="8">
        <v>1.8699999999999999</v>
      </c>
      <c r="E1437" s="8">
        <v>23.49536423841061</v>
      </c>
      <c r="F1437" s="8">
        <v>18.364444444444448</v>
      </c>
      <c r="G1437" s="8">
        <v>6.6</v>
      </c>
      <c r="H1437" s="8">
        <v>13.51721854304636</v>
      </c>
      <c r="I1437" s="8">
        <v>7.673333333333335</v>
      </c>
      <c r="J1437" s="8">
        <v>-2.35</v>
      </c>
      <c r="K1437" s="8">
        <v>9.978145695364237</v>
      </c>
      <c r="L1437" s="8">
        <v>10.691111111111109</v>
      </c>
      <c r="M1437" s="8">
        <v>8.950000000000001</v>
      </c>
      <c r="N1437" s="8">
        <v>76.98145695364236</v>
      </c>
      <c r="O1437" s="8">
        <v>71.56777777777778</v>
      </c>
      <c r="P1437" s="8">
        <v>59.010000000000005</v>
      </c>
      <c r="Q1437" s="8">
        <v>8.205298013245033</v>
      </c>
      <c r="R1437" s="8">
        <v>4.311111111111111</v>
      </c>
      <c r="S1437" s="8">
        <v>0.9</v>
      </c>
      <c r="T1437" s="8">
        <v>11.93708609271522</v>
      </c>
      <c r="U1437" s="8">
        <v>10.67333333333333</v>
      </c>
      <c r="V1437" s="8">
        <v>7.890000000000001</v>
      </c>
      <c r="W1437" s="8">
        <v>345.3708609271523</v>
      </c>
      <c r="X1437" s="8">
        <v>259.9555555555556</v>
      </c>
      <c r="Y1437" s="8">
        <v>218.1</v>
      </c>
      <c r="Z1437" s="8">
        <v>2.21</v>
      </c>
      <c r="AA1437" s="8">
        <v>12.0</v>
      </c>
      <c r="AB1437" s="8">
        <v>4.0</v>
      </c>
      <c r="AC1437" s="8">
        <v>3.0</v>
      </c>
      <c r="AD1437" s="8">
        <v>8.0</v>
      </c>
      <c r="AE1437" s="8">
        <v>0.0</v>
      </c>
      <c r="AF1437" s="8">
        <v>0.0</v>
      </c>
      <c r="AG1437" s="8">
        <v>24.0</v>
      </c>
      <c r="AH1437" s="8">
        <v>72655.09464074271</v>
      </c>
      <c r="AI1437" s="8">
        <v>48172.0</v>
      </c>
      <c r="AJ1437" s="8">
        <f t="shared" si="44"/>
        <v>176408901</v>
      </c>
      <c r="AK1437" s="9">
        <v>1.78011E8</v>
      </c>
    </row>
    <row r="1438" ht="16.5" customHeight="1">
      <c r="A1438" s="4">
        <v>45268.0</v>
      </c>
      <c r="B1438" s="5">
        <v>17.918543046357613</v>
      </c>
      <c r="C1438" s="5">
        <v>12.533333333333335</v>
      </c>
      <c r="D1438" s="5">
        <v>1.9600000000000002</v>
      </c>
      <c r="E1438" s="5">
        <v>23.37880794701988</v>
      </c>
      <c r="F1438" s="5">
        <v>18.14888888888889</v>
      </c>
      <c r="G1438" s="5">
        <v>6.75</v>
      </c>
      <c r="H1438" s="5">
        <v>13.38543046357616</v>
      </c>
      <c r="I1438" s="5">
        <v>7.5200000000000005</v>
      </c>
      <c r="J1438" s="5">
        <v>-2.42</v>
      </c>
      <c r="K1438" s="5">
        <v>9.993377483443709</v>
      </c>
      <c r="L1438" s="5">
        <v>10.628888888888888</v>
      </c>
      <c r="M1438" s="5">
        <v>9.170000000000002</v>
      </c>
      <c r="N1438" s="5">
        <v>76.70993377483441</v>
      </c>
      <c r="O1438" s="5">
        <v>71.31333333333335</v>
      </c>
      <c r="P1438" s="5">
        <v>55.410000000000004</v>
      </c>
      <c r="Q1438" s="5">
        <v>8.132450331125828</v>
      </c>
      <c r="R1438" s="5">
        <v>4.311111111111111</v>
      </c>
      <c r="S1438" s="5">
        <v>0.2</v>
      </c>
      <c r="T1438" s="5">
        <v>11.950331125827802</v>
      </c>
      <c r="U1438" s="5">
        <v>10.548888888888886</v>
      </c>
      <c r="V1438" s="5">
        <v>8.680000000000001</v>
      </c>
      <c r="W1438" s="5">
        <v>341.95364238410593</v>
      </c>
      <c r="X1438" s="5">
        <v>262.8888888888889</v>
      </c>
      <c r="Y1438" s="5">
        <v>114.4</v>
      </c>
      <c r="Z1438" s="5">
        <v>2.22</v>
      </c>
      <c r="AA1438" s="5">
        <v>12.0</v>
      </c>
      <c r="AB1438" s="5">
        <v>6.0</v>
      </c>
      <c r="AC1438" s="5">
        <v>3.0</v>
      </c>
      <c r="AD1438" s="5">
        <v>11.0</v>
      </c>
      <c r="AE1438" s="5">
        <v>0.0</v>
      </c>
      <c r="AF1438" s="5">
        <v>0.0</v>
      </c>
      <c r="AG1438" s="5">
        <v>28.0</v>
      </c>
      <c r="AH1438" s="5">
        <v>75125.98134271959</v>
      </c>
      <c r="AI1438" s="5">
        <v>46439.0</v>
      </c>
      <c r="AJ1438" s="5">
        <f t="shared" si="44"/>
        <v>164025662.3</v>
      </c>
      <c r="AK1438" s="6">
        <v>1.655153E8</v>
      </c>
    </row>
    <row r="1439" ht="16.5" customHeight="1">
      <c r="A1439" s="7">
        <v>45269.0</v>
      </c>
      <c r="B1439" s="8">
        <v>17.795364238410592</v>
      </c>
      <c r="C1439" s="8">
        <v>12.342222222222219</v>
      </c>
      <c r="D1439" s="8">
        <v>2.15</v>
      </c>
      <c r="E1439" s="8">
        <v>23.263576158940406</v>
      </c>
      <c r="F1439" s="8">
        <v>17.970000000000006</v>
      </c>
      <c r="G1439" s="8">
        <v>7.4</v>
      </c>
      <c r="H1439" s="8">
        <v>13.24635761589404</v>
      </c>
      <c r="I1439" s="8">
        <v>7.319999999999999</v>
      </c>
      <c r="J1439" s="8">
        <v>-2.6199999999999997</v>
      </c>
      <c r="K1439" s="8">
        <v>10.017218543046358</v>
      </c>
      <c r="L1439" s="8">
        <v>10.649999999999999</v>
      </c>
      <c r="M1439" s="8">
        <v>10.020000000000001</v>
      </c>
      <c r="N1439" s="8">
        <v>76.60331125827813</v>
      </c>
      <c r="O1439" s="8">
        <v>71.26111111111112</v>
      </c>
      <c r="P1439" s="8">
        <v>57.56999999999999</v>
      </c>
      <c r="Q1439" s="8">
        <v>7.933774834437086</v>
      </c>
      <c r="R1439" s="8">
        <v>4.311111111111111</v>
      </c>
      <c r="S1439" s="8">
        <v>0.2</v>
      </c>
      <c r="T1439" s="8">
        <v>11.92185430463575</v>
      </c>
      <c r="U1439" s="8">
        <v>10.417777777777776</v>
      </c>
      <c r="V1439" s="8">
        <v>8.64</v>
      </c>
      <c r="W1439" s="8">
        <v>337.3245033112583</v>
      </c>
      <c r="X1439" s="8">
        <v>262.8888888888889</v>
      </c>
      <c r="Y1439" s="8">
        <v>110.7</v>
      </c>
      <c r="Z1439" s="8">
        <v>2.43</v>
      </c>
      <c r="AA1439" s="8">
        <v>3.0</v>
      </c>
      <c r="AB1439" s="8">
        <v>3.0</v>
      </c>
      <c r="AC1439" s="8">
        <v>2.0</v>
      </c>
      <c r="AD1439" s="8">
        <v>5.0</v>
      </c>
      <c r="AE1439" s="8">
        <v>0.0</v>
      </c>
      <c r="AF1439" s="8">
        <v>0.0</v>
      </c>
      <c r="AG1439" s="8">
        <v>13.0</v>
      </c>
      <c r="AH1439" s="8">
        <v>57964.45619982854</v>
      </c>
      <c r="AI1439" s="8">
        <v>16780.0</v>
      </c>
      <c r="AJ1439" s="8">
        <f t="shared" si="44"/>
        <v>82755833.4</v>
      </c>
      <c r="AK1439" s="9">
        <v>8.35074E7</v>
      </c>
    </row>
    <row r="1440" ht="16.5" customHeight="1">
      <c r="A1440" s="4">
        <v>45270.0</v>
      </c>
      <c r="B1440" s="5">
        <v>17.701324503311255</v>
      </c>
      <c r="C1440" s="5">
        <v>12.193333333333335</v>
      </c>
      <c r="D1440" s="5">
        <v>2.8800000000000003</v>
      </c>
      <c r="E1440" s="5">
        <v>23.209933774834447</v>
      </c>
      <c r="F1440" s="5">
        <v>17.82777777777778</v>
      </c>
      <c r="G1440" s="5">
        <v>8.569999999999999</v>
      </c>
      <c r="H1440" s="5">
        <v>13.127152317880794</v>
      </c>
      <c r="I1440" s="5">
        <v>7.168888888888888</v>
      </c>
      <c r="J1440" s="5">
        <v>-2.1399999999999997</v>
      </c>
      <c r="K1440" s="5">
        <v>10.08278145695364</v>
      </c>
      <c r="L1440" s="5">
        <v>10.658888888888889</v>
      </c>
      <c r="M1440" s="5">
        <v>10.710000000000003</v>
      </c>
      <c r="N1440" s="5">
        <v>76.52317880794699</v>
      </c>
      <c r="O1440" s="5">
        <v>71.26555555555557</v>
      </c>
      <c r="P1440" s="5">
        <v>59.8</v>
      </c>
      <c r="Q1440" s="5">
        <v>7.821192052980132</v>
      </c>
      <c r="R1440" s="5">
        <v>4.311111111111111</v>
      </c>
      <c r="S1440" s="5">
        <v>0.2</v>
      </c>
      <c r="T1440" s="5">
        <v>11.947019867549656</v>
      </c>
      <c r="U1440" s="5">
        <v>10.298888888888888</v>
      </c>
      <c r="V1440" s="5">
        <v>8.69</v>
      </c>
      <c r="W1440" s="5">
        <v>331.8476821192053</v>
      </c>
      <c r="X1440" s="5">
        <v>262.8888888888889</v>
      </c>
      <c r="Y1440" s="5">
        <v>85.8</v>
      </c>
      <c r="Z1440" s="5">
        <v>0.0</v>
      </c>
      <c r="AA1440" s="5"/>
      <c r="AB1440" s="5"/>
      <c r="AC1440" s="5"/>
      <c r="AD1440" s="5"/>
      <c r="AE1440" s="5"/>
      <c r="AF1440" s="5"/>
      <c r="AG1440" s="5"/>
      <c r="AH1440" s="5">
        <v>0.0</v>
      </c>
      <c r="AI1440" s="5">
        <v>0.0</v>
      </c>
      <c r="AJ1440" s="5">
        <f t="shared" si="44"/>
        <v>0</v>
      </c>
      <c r="AK1440" s="6">
        <v>0.0</v>
      </c>
    </row>
    <row r="1441" ht="16.5" customHeight="1">
      <c r="A1441" s="7">
        <v>45271.0</v>
      </c>
      <c r="B1441" s="8">
        <v>17.604635761589403</v>
      </c>
      <c r="C1441" s="8">
        <v>12.04888888888889</v>
      </c>
      <c r="D1441" s="8">
        <v>4.24</v>
      </c>
      <c r="E1441" s="8">
        <v>23.113245033112594</v>
      </c>
      <c r="F1441" s="8">
        <v>17.67444444444445</v>
      </c>
      <c r="G1441" s="8">
        <v>10.190000000000001</v>
      </c>
      <c r="H1441" s="8">
        <v>13.017880794701986</v>
      </c>
      <c r="I1441" s="8">
        <v>7.025555555555555</v>
      </c>
      <c r="J1441" s="8">
        <v>-0.9699999999999998</v>
      </c>
      <c r="K1441" s="8">
        <v>10.095364238410594</v>
      </c>
      <c r="L1441" s="8">
        <v>10.648888888888889</v>
      </c>
      <c r="M1441" s="8">
        <v>11.160000000000002</v>
      </c>
      <c r="N1441" s="8">
        <v>76.48543046357614</v>
      </c>
      <c r="O1441" s="8">
        <v>71.27333333333334</v>
      </c>
      <c r="P1441" s="8">
        <v>63.19000000000001</v>
      </c>
      <c r="Q1441" s="8">
        <v>7.817880794701987</v>
      </c>
      <c r="R1441" s="8">
        <v>4.311111111111111</v>
      </c>
      <c r="S1441" s="8">
        <v>0.2</v>
      </c>
      <c r="T1441" s="8">
        <v>11.909933774834427</v>
      </c>
      <c r="U1441" s="8">
        <v>10.23111111111111</v>
      </c>
      <c r="V1441" s="8">
        <v>8.18</v>
      </c>
      <c r="W1441" s="8">
        <v>324.7615894039735</v>
      </c>
      <c r="X1441" s="8">
        <v>262.8888888888889</v>
      </c>
      <c r="Y1441" s="8">
        <v>68.2</v>
      </c>
      <c r="Z1441" s="8">
        <v>1.95</v>
      </c>
      <c r="AA1441" s="8">
        <v>12.0</v>
      </c>
      <c r="AB1441" s="8">
        <v>8.0</v>
      </c>
      <c r="AC1441" s="8">
        <v>4.0</v>
      </c>
      <c r="AD1441" s="8">
        <v>17.0</v>
      </c>
      <c r="AE1441" s="8">
        <v>0.0</v>
      </c>
      <c r="AF1441" s="8">
        <v>0.0</v>
      </c>
      <c r="AG1441" s="8">
        <v>35.0</v>
      </c>
      <c r="AH1441" s="8">
        <v>72639.72289269003</v>
      </c>
      <c r="AI1441" s="8">
        <v>69523.0</v>
      </c>
      <c r="AJ1441" s="8">
        <f t="shared" si="44"/>
        <v>276709200.2</v>
      </c>
      <c r="AK1441" s="9">
        <v>2.792222E8</v>
      </c>
    </row>
    <row r="1442" ht="16.5" customHeight="1">
      <c r="A1442" s="4">
        <v>45272.0</v>
      </c>
      <c r="B1442" s="5">
        <v>17.51324503311258</v>
      </c>
      <c r="C1442" s="5">
        <v>11.892222222222221</v>
      </c>
      <c r="D1442" s="5">
        <v>5.45</v>
      </c>
      <c r="E1442" s="5">
        <v>23.023841059602663</v>
      </c>
      <c r="F1442" s="5">
        <v>17.467777777777783</v>
      </c>
      <c r="G1442" s="5">
        <v>11.23</v>
      </c>
      <c r="H1442" s="5">
        <v>12.925165562913904</v>
      </c>
      <c r="I1442" s="5">
        <v>6.893333333333331</v>
      </c>
      <c r="J1442" s="5">
        <v>0.3</v>
      </c>
      <c r="K1442" s="5">
        <v>10.098675496688742</v>
      </c>
      <c r="L1442" s="5">
        <v>10.574444444444444</v>
      </c>
      <c r="M1442" s="5">
        <v>10.930000000000003</v>
      </c>
      <c r="N1442" s="5">
        <v>76.45099337748343</v>
      </c>
      <c r="O1442" s="5">
        <v>71.39444444444446</v>
      </c>
      <c r="P1442" s="5">
        <v>68.03999999999999</v>
      </c>
      <c r="Q1442" s="5">
        <v>7.854304635761589</v>
      </c>
      <c r="R1442" s="5">
        <v>4.777777777777778</v>
      </c>
      <c r="S1442" s="5">
        <v>4.4</v>
      </c>
      <c r="T1442" s="5">
        <v>11.897350993377472</v>
      </c>
      <c r="U1442" s="5">
        <v>10.089999999999998</v>
      </c>
      <c r="V1442" s="5">
        <v>7.110000000000001</v>
      </c>
      <c r="W1442" s="5">
        <v>322.0794701986755</v>
      </c>
      <c r="X1442" s="5">
        <v>274.26666666666665</v>
      </c>
      <c r="Y1442" s="5">
        <v>170.6</v>
      </c>
      <c r="Z1442" s="5">
        <v>2.01</v>
      </c>
      <c r="AA1442" s="5">
        <v>7.0</v>
      </c>
      <c r="AB1442" s="5">
        <v>6.0</v>
      </c>
      <c r="AC1442" s="5">
        <v>4.0</v>
      </c>
      <c r="AD1442" s="5">
        <v>14.0</v>
      </c>
      <c r="AE1442" s="5">
        <v>0.0</v>
      </c>
      <c r="AF1442" s="5">
        <v>0.0</v>
      </c>
      <c r="AG1442" s="5">
        <v>24.0</v>
      </c>
      <c r="AH1442" s="5">
        <v>77135.49886700552</v>
      </c>
      <c r="AI1442" s="5">
        <v>50398.0</v>
      </c>
      <c r="AJ1442" s="5">
        <f t="shared" si="44"/>
        <v>164248736.4</v>
      </c>
      <c r="AK1442" s="6">
        <v>1.657404E8</v>
      </c>
    </row>
    <row r="1443" ht="16.5" customHeight="1">
      <c r="A1443" s="7">
        <v>45273.0</v>
      </c>
      <c r="B1443" s="8">
        <v>17.39403973509933</v>
      </c>
      <c r="C1443" s="8">
        <v>11.713333333333335</v>
      </c>
      <c r="D1443" s="8">
        <v>5.96</v>
      </c>
      <c r="E1443" s="8">
        <v>22.915231788079485</v>
      </c>
      <c r="F1443" s="8">
        <v>17.295555555555556</v>
      </c>
      <c r="G1443" s="8">
        <v>11.58</v>
      </c>
      <c r="H1443" s="8">
        <v>12.779470198675495</v>
      </c>
      <c r="I1443" s="8">
        <v>6.684444444444442</v>
      </c>
      <c r="J1443" s="8">
        <v>0.8600000000000001</v>
      </c>
      <c r="K1443" s="8">
        <v>10.135761589403973</v>
      </c>
      <c r="L1443" s="8">
        <v>10.61111111111111</v>
      </c>
      <c r="M1443" s="8">
        <v>10.720000000000002</v>
      </c>
      <c r="N1443" s="8">
        <v>76.3298013245033</v>
      </c>
      <c r="O1443" s="8">
        <v>71.22666666666669</v>
      </c>
      <c r="P1443" s="8">
        <v>69.81</v>
      </c>
      <c r="Q1443" s="8">
        <v>7.043046357615894</v>
      </c>
      <c r="R1443" s="8">
        <v>4.361111111111111</v>
      </c>
      <c r="S1443" s="8">
        <v>4.45</v>
      </c>
      <c r="T1443" s="8">
        <v>11.909933774834427</v>
      </c>
      <c r="U1443" s="8">
        <v>10.093333333333332</v>
      </c>
      <c r="V1443" s="8">
        <v>6.99</v>
      </c>
      <c r="W1443" s="8">
        <v>322.21854304635764</v>
      </c>
      <c r="X1443" s="8">
        <v>279.3888888888889</v>
      </c>
      <c r="Y1443" s="8">
        <v>313.6</v>
      </c>
      <c r="Z1443" s="8">
        <v>1.73</v>
      </c>
      <c r="AA1443" s="8">
        <v>15.0</v>
      </c>
      <c r="AB1443" s="8">
        <v>12.0</v>
      </c>
      <c r="AC1443" s="8">
        <v>7.0</v>
      </c>
      <c r="AD1443" s="8">
        <v>19.0</v>
      </c>
      <c r="AE1443" s="8">
        <v>0.0</v>
      </c>
      <c r="AF1443" s="8">
        <v>0.0</v>
      </c>
      <c r="AG1443" s="8">
        <v>36.0</v>
      </c>
      <c r="AH1443" s="8">
        <v>70849.32904439936</v>
      </c>
      <c r="AI1443" s="8">
        <v>96910.0</v>
      </c>
      <c r="AJ1443" s="8">
        <f t="shared" si="44"/>
        <v>330819187.6</v>
      </c>
      <c r="AK1443" s="9">
        <v>3.338236E8</v>
      </c>
    </row>
    <row r="1444" ht="16.5" customHeight="1">
      <c r="A1444" s="4">
        <v>45274.0</v>
      </c>
      <c r="B1444" s="5">
        <v>17.274834437086092</v>
      </c>
      <c r="C1444" s="5">
        <v>11.522222222222224</v>
      </c>
      <c r="D1444" s="5">
        <v>6.140000000000001</v>
      </c>
      <c r="E1444" s="5">
        <v>22.829139072847692</v>
      </c>
      <c r="F1444" s="5">
        <v>17.131111111111117</v>
      </c>
      <c r="G1444" s="5">
        <v>11.870000000000001</v>
      </c>
      <c r="H1444" s="5">
        <v>12.63708609271523</v>
      </c>
      <c r="I1444" s="5">
        <v>6.457777777777776</v>
      </c>
      <c r="J1444" s="5">
        <v>1.0</v>
      </c>
      <c r="K1444" s="5">
        <v>10.19205298013245</v>
      </c>
      <c r="L1444" s="5">
        <v>10.673333333333334</v>
      </c>
      <c r="M1444" s="5">
        <v>10.870000000000001</v>
      </c>
      <c r="N1444" s="5">
        <v>76.23112582781455</v>
      </c>
      <c r="O1444" s="5">
        <v>71.1188888888889</v>
      </c>
      <c r="P1444" s="5">
        <v>73.65</v>
      </c>
      <c r="Q1444" s="5">
        <v>5.970198675496689</v>
      </c>
      <c r="R1444" s="5">
        <v>4.183333333333334</v>
      </c>
      <c r="S1444" s="5">
        <v>4.45</v>
      </c>
      <c r="T1444" s="5">
        <v>11.955629139072837</v>
      </c>
      <c r="U1444" s="5">
        <v>10.124444444444443</v>
      </c>
      <c r="V1444" s="5">
        <v>6.890000000000001</v>
      </c>
      <c r="W1444" s="5">
        <v>316.6622516556291</v>
      </c>
      <c r="X1444" s="5">
        <v>272.76666666666665</v>
      </c>
      <c r="Y1444" s="5">
        <v>358.2</v>
      </c>
      <c r="Z1444" s="5">
        <v>1.54</v>
      </c>
      <c r="AA1444" s="5">
        <v>8.0</v>
      </c>
      <c r="AB1444" s="5">
        <v>8.0</v>
      </c>
      <c r="AC1444" s="5">
        <v>5.0</v>
      </c>
      <c r="AD1444" s="5">
        <v>18.0</v>
      </c>
      <c r="AE1444" s="5">
        <v>0.0</v>
      </c>
      <c r="AF1444" s="5">
        <v>0.0</v>
      </c>
      <c r="AG1444" s="5">
        <v>23.0</v>
      </c>
      <c r="AH1444" s="5">
        <v>73492.88302084105</v>
      </c>
      <c r="AI1444" s="5">
        <v>79540.0</v>
      </c>
      <c r="AJ1444" s="5">
        <f t="shared" si="44"/>
        <v>254737640.1</v>
      </c>
      <c r="AK1444" s="6">
        <v>2.570511E8</v>
      </c>
    </row>
    <row r="1445" ht="16.5" customHeight="1">
      <c r="A1445" s="7">
        <v>45275.0</v>
      </c>
      <c r="B1445" s="8">
        <v>17.17417218543046</v>
      </c>
      <c r="C1445" s="8">
        <v>11.372222222222222</v>
      </c>
      <c r="D1445" s="8">
        <v>6.880000000000001</v>
      </c>
      <c r="E1445" s="8">
        <v>22.720529801324513</v>
      </c>
      <c r="F1445" s="8">
        <v>16.987777777777783</v>
      </c>
      <c r="G1445" s="8">
        <v>12.09</v>
      </c>
      <c r="H1445" s="8">
        <v>12.535761589403972</v>
      </c>
      <c r="I1445" s="8">
        <v>6.295555555555555</v>
      </c>
      <c r="J1445" s="8">
        <v>2.16</v>
      </c>
      <c r="K1445" s="8">
        <v>10.18476821192053</v>
      </c>
      <c r="L1445" s="8">
        <v>10.692222222222224</v>
      </c>
      <c r="M1445" s="8">
        <v>9.93</v>
      </c>
      <c r="N1445" s="8">
        <v>76.17880794701985</v>
      </c>
      <c r="O1445" s="8">
        <v>71.04333333333336</v>
      </c>
      <c r="P1445" s="8">
        <v>76.98</v>
      </c>
      <c r="Q1445" s="8">
        <v>6.132450331125828</v>
      </c>
      <c r="R1445" s="8">
        <v>4.355555555555555</v>
      </c>
      <c r="S1445" s="8">
        <v>7.0</v>
      </c>
      <c r="T1445" s="8">
        <v>11.912582781456942</v>
      </c>
      <c r="U1445" s="8">
        <v>10.09222222222222</v>
      </c>
      <c r="V1445" s="8">
        <v>5.949999999999999</v>
      </c>
      <c r="W1445" s="8">
        <v>311.1456953642384</v>
      </c>
      <c r="X1445" s="8">
        <v>264.8888888888889</v>
      </c>
      <c r="Y1445" s="8">
        <v>417.9</v>
      </c>
      <c r="Z1445" s="8">
        <v>2.2</v>
      </c>
      <c r="AA1445" s="8">
        <v>14.0</v>
      </c>
      <c r="AB1445" s="8">
        <v>9.0</v>
      </c>
      <c r="AC1445" s="8">
        <v>3.0</v>
      </c>
      <c r="AD1445" s="8">
        <v>14.0</v>
      </c>
      <c r="AE1445" s="8">
        <v>0.0</v>
      </c>
      <c r="AF1445" s="8">
        <v>0.0</v>
      </c>
      <c r="AG1445" s="8">
        <v>32.0</v>
      </c>
      <c r="AH1445" s="8">
        <v>72524.73988654836</v>
      </c>
      <c r="AI1445" s="8">
        <v>70836.0</v>
      </c>
      <c r="AJ1445" s="8">
        <f t="shared" si="44"/>
        <v>247370645.2</v>
      </c>
      <c r="AK1445" s="9">
        <v>2.496172E8</v>
      </c>
    </row>
    <row r="1446" ht="16.5" customHeight="1">
      <c r="A1446" s="4">
        <v>45276.0</v>
      </c>
      <c r="B1446" s="5">
        <v>17.05562913907285</v>
      </c>
      <c r="C1446" s="5">
        <v>11.203333333333333</v>
      </c>
      <c r="D1446" s="5">
        <v>7.360000000000001</v>
      </c>
      <c r="E1446" s="5">
        <v>22.571523178807958</v>
      </c>
      <c r="F1446" s="5">
        <v>16.798888888888893</v>
      </c>
      <c r="G1446" s="5">
        <v>11.889999999999999</v>
      </c>
      <c r="H1446" s="5">
        <v>12.415894039735099</v>
      </c>
      <c r="I1446" s="5">
        <v>6.113333333333332</v>
      </c>
      <c r="J1446" s="5">
        <v>2.9699999999999998</v>
      </c>
      <c r="K1446" s="5">
        <v>10.155629139072847</v>
      </c>
      <c r="L1446" s="5">
        <v>10.685555555555556</v>
      </c>
      <c r="M1446" s="5">
        <v>8.919999999999998</v>
      </c>
      <c r="N1446" s="5">
        <v>76.22980132450327</v>
      </c>
      <c r="O1446" s="5">
        <v>71.08555555555557</v>
      </c>
      <c r="P1446" s="5">
        <v>80.47999999999999</v>
      </c>
      <c r="Q1446" s="5">
        <v>6.314569536423841</v>
      </c>
      <c r="R1446" s="5">
        <v>4.5777777777777775</v>
      </c>
      <c r="S1446" s="5">
        <v>10.45</v>
      </c>
      <c r="T1446" s="5">
        <v>11.8139072847682</v>
      </c>
      <c r="U1446" s="5">
        <v>10.03111111111111</v>
      </c>
      <c r="V1446" s="5">
        <v>5.07</v>
      </c>
      <c r="W1446" s="5">
        <v>312.86092715231786</v>
      </c>
      <c r="X1446" s="5">
        <v>264.68888888888887</v>
      </c>
      <c r="Y1446" s="5">
        <v>559.0</v>
      </c>
      <c r="Z1446" s="5">
        <v>1.55</v>
      </c>
      <c r="AA1446" s="5">
        <v>2.0</v>
      </c>
      <c r="AB1446" s="5">
        <v>6.0</v>
      </c>
      <c r="AC1446" s="5">
        <v>3.0</v>
      </c>
      <c r="AD1446" s="5">
        <v>6.0</v>
      </c>
      <c r="AE1446" s="5">
        <v>0.0</v>
      </c>
      <c r="AF1446" s="5">
        <v>0.0</v>
      </c>
      <c r="AG1446" s="5">
        <v>16.0</v>
      </c>
      <c r="AH1446" s="5">
        <v>64131.17007973875</v>
      </c>
      <c r="AI1446" s="5">
        <v>16475.0</v>
      </c>
      <c r="AJ1446" s="5">
        <f t="shared" si="44"/>
        <v>47027706.8</v>
      </c>
      <c r="AK1446" s="6">
        <v>4.74548E7</v>
      </c>
    </row>
    <row r="1447" ht="16.5" customHeight="1">
      <c r="A1447" s="7">
        <v>45277.0</v>
      </c>
      <c r="B1447" s="8">
        <v>16.894039735099337</v>
      </c>
      <c r="C1447" s="8">
        <v>10.927777777777777</v>
      </c>
      <c r="D1447" s="8">
        <v>6.94</v>
      </c>
      <c r="E1447" s="8">
        <v>22.439072847682127</v>
      </c>
      <c r="F1447" s="8">
        <v>16.55777777777778</v>
      </c>
      <c r="G1447" s="8">
        <v>11.57</v>
      </c>
      <c r="H1447" s="8">
        <v>12.2158940397351</v>
      </c>
      <c r="I1447" s="8">
        <v>5.779999999999999</v>
      </c>
      <c r="J1447" s="8">
        <v>2.46</v>
      </c>
      <c r="K1447" s="8">
        <v>10.223178807947018</v>
      </c>
      <c r="L1447" s="8">
        <v>10.777777777777777</v>
      </c>
      <c r="M1447" s="8">
        <v>9.11</v>
      </c>
      <c r="N1447" s="8">
        <v>76.05695364238407</v>
      </c>
      <c r="O1447" s="8">
        <v>70.85222222222225</v>
      </c>
      <c r="P1447" s="8">
        <v>79.88999999999999</v>
      </c>
      <c r="Q1447" s="8">
        <v>6.175496688741722</v>
      </c>
      <c r="R1447" s="8">
        <v>4.288888888888889</v>
      </c>
      <c r="S1447" s="8">
        <v>10.45</v>
      </c>
      <c r="T1447" s="8">
        <v>11.809933774834427</v>
      </c>
      <c r="U1447" s="8">
        <v>9.984444444444444</v>
      </c>
      <c r="V1447" s="8">
        <v>4.91</v>
      </c>
      <c r="W1447" s="8">
        <v>307.112582781457</v>
      </c>
      <c r="X1447" s="8">
        <v>260.6333333333333</v>
      </c>
      <c r="Y1447" s="8">
        <v>573.4</v>
      </c>
      <c r="Z1447" s="8">
        <v>0.0</v>
      </c>
      <c r="AA1447" s="8"/>
      <c r="AB1447" s="8"/>
      <c r="AC1447" s="8"/>
      <c r="AD1447" s="8"/>
      <c r="AE1447" s="8"/>
      <c r="AF1447" s="8"/>
      <c r="AG1447" s="8"/>
      <c r="AH1447" s="8">
        <v>0.0</v>
      </c>
      <c r="AI1447" s="8">
        <v>0.0</v>
      </c>
      <c r="AJ1447" s="8">
        <f t="shared" si="44"/>
        <v>0</v>
      </c>
      <c r="AK1447" s="9">
        <v>0.0</v>
      </c>
    </row>
    <row r="1448" ht="16.5" customHeight="1">
      <c r="A1448" s="4">
        <v>45278.0</v>
      </c>
      <c r="B1448" s="5">
        <v>16.667549668874173</v>
      </c>
      <c r="C1448" s="5">
        <v>10.566666666666666</v>
      </c>
      <c r="D1448" s="5">
        <v>5.540000000000001</v>
      </c>
      <c r="E1448" s="5">
        <v>22.184105960264905</v>
      </c>
      <c r="F1448" s="5">
        <v>16.151111111111113</v>
      </c>
      <c r="G1448" s="5">
        <v>9.91</v>
      </c>
      <c r="H1448" s="5">
        <v>12.016556291390728</v>
      </c>
      <c r="I1448" s="5">
        <v>5.432222222222222</v>
      </c>
      <c r="J1448" s="5">
        <v>1.2599999999999998</v>
      </c>
      <c r="K1448" s="5">
        <v>10.16754966887417</v>
      </c>
      <c r="L1448" s="5">
        <v>10.718888888888888</v>
      </c>
      <c r="M1448" s="5">
        <v>8.65</v>
      </c>
      <c r="N1448" s="5">
        <v>75.78874172185428</v>
      </c>
      <c r="O1448" s="5">
        <v>70.37333333333336</v>
      </c>
      <c r="P1448" s="5">
        <v>79.28</v>
      </c>
      <c r="Q1448" s="5">
        <v>6.175496688741722</v>
      </c>
      <c r="R1448" s="5">
        <v>4.283333333333333</v>
      </c>
      <c r="S1448" s="5">
        <v>10.45</v>
      </c>
      <c r="T1448" s="5">
        <v>11.71589403973509</v>
      </c>
      <c r="U1448" s="5">
        <v>9.968888888888888</v>
      </c>
      <c r="V1448" s="5">
        <v>5.06</v>
      </c>
      <c r="W1448" s="5">
        <v>303.2450331125828</v>
      </c>
      <c r="X1448" s="5">
        <v>252.87777777777777</v>
      </c>
      <c r="Y1448" s="5">
        <v>547.0</v>
      </c>
      <c r="Z1448" s="5">
        <v>2.16</v>
      </c>
      <c r="AA1448" s="5">
        <v>11.0</v>
      </c>
      <c r="AB1448" s="5">
        <v>11.0</v>
      </c>
      <c r="AC1448" s="5">
        <v>4.0</v>
      </c>
      <c r="AD1448" s="5">
        <v>10.0</v>
      </c>
      <c r="AE1448" s="5">
        <v>0.0</v>
      </c>
      <c r="AF1448" s="5">
        <v>0.0</v>
      </c>
      <c r="AG1448" s="5">
        <v>28.0</v>
      </c>
      <c r="AH1448" s="5">
        <v>62442.48725690274</v>
      </c>
      <c r="AI1448" s="5">
        <v>46580.0</v>
      </c>
      <c r="AJ1448" s="5">
        <f t="shared" si="44"/>
        <v>166120339</v>
      </c>
      <c r="AK1448" s="6">
        <v>1.67629E8</v>
      </c>
    </row>
    <row r="1449" ht="16.5" customHeight="1">
      <c r="A1449" s="7">
        <v>45279.0</v>
      </c>
      <c r="B1449" s="8">
        <v>16.44635761589404</v>
      </c>
      <c r="C1449" s="8">
        <v>10.234444444444446</v>
      </c>
      <c r="D1449" s="8">
        <v>4.31</v>
      </c>
      <c r="E1449" s="8">
        <v>21.95099337748345</v>
      </c>
      <c r="F1449" s="8">
        <v>15.808888888888891</v>
      </c>
      <c r="G1449" s="8">
        <v>8.379999999999999</v>
      </c>
      <c r="H1449" s="8">
        <v>11.79205298013245</v>
      </c>
      <c r="I1449" s="8">
        <v>5.093333333333333</v>
      </c>
      <c r="J1449" s="8">
        <v>0.10000000000000017</v>
      </c>
      <c r="K1449" s="8">
        <v>10.158940397350992</v>
      </c>
      <c r="L1449" s="8">
        <v>10.715555555555556</v>
      </c>
      <c r="M1449" s="8">
        <v>8.28</v>
      </c>
      <c r="N1449" s="8">
        <v>75.56556291390727</v>
      </c>
      <c r="O1449" s="8">
        <v>70.0566666666667</v>
      </c>
      <c r="P1449" s="8">
        <v>76.71000000000001</v>
      </c>
      <c r="Q1449" s="8">
        <v>6.175496688741722</v>
      </c>
      <c r="R1449" s="8">
        <v>4.283333333333333</v>
      </c>
      <c r="S1449" s="8">
        <v>10.45</v>
      </c>
      <c r="T1449" s="8">
        <v>11.613245033112571</v>
      </c>
      <c r="U1449" s="8">
        <v>9.887777777777776</v>
      </c>
      <c r="V1449" s="8">
        <v>4.91</v>
      </c>
      <c r="W1449" s="8">
        <v>303.2450331125828</v>
      </c>
      <c r="X1449" s="8">
        <v>251.74444444444444</v>
      </c>
      <c r="Y1449" s="8">
        <v>547.0</v>
      </c>
      <c r="Z1449" s="8">
        <v>2.33</v>
      </c>
      <c r="AA1449" s="8">
        <v>5.0</v>
      </c>
      <c r="AB1449" s="8">
        <v>7.0</v>
      </c>
      <c r="AC1449" s="8">
        <v>2.0</v>
      </c>
      <c r="AD1449" s="8">
        <v>8.0</v>
      </c>
      <c r="AE1449" s="8">
        <v>0.0</v>
      </c>
      <c r="AF1449" s="8">
        <v>0.0</v>
      </c>
      <c r="AG1449" s="8">
        <v>22.0</v>
      </c>
      <c r="AH1449" s="8">
        <v>75190.6778972149</v>
      </c>
      <c r="AI1449" s="8">
        <v>39259.0</v>
      </c>
      <c r="AJ1449" s="8">
        <f t="shared" si="44"/>
        <v>125551474.7</v>
      </c>
      <c r="AK1449" s="9">
        <v>1.266917E8</v>
      </c>
    </row>
    <row r="1450" ht="16.5" customHeight="1">
      <c r="A1450" s="4">
        <v>45280.0</v>
      </c>
      <c r="B1450" s="5">
        <v>16.2523178807947</v>
      </c>
      <c r="C1450" s="5">
        <v>9.977777777777778</v>
      </c>
      <c r="D1450" s="5">
        <v>3.1300000000000003</v>
      </c>
      <c r="E1450" s="5">
        <v>21.75165562913908</v>
      </c>
      <c r="F1450" s="5">
        <v>15.592222222222224</v>
      </c>
      <c r="G1450" s="5">
        <v>6.9799999999999995</v>
      </c>
      <c r="H1450" s="5">
        <v>11.596026490066224</v>
      </c>
      <c r="I1450" s="5">
        <v>4.791111111111111</v>
      </c>
      <c r="J1450" s="5">
        <v>-1.0799999999999996</v>
      </c>
      <c r="K1450" s="5">
        <v>10.155629139072847</v>
      </c>
      <c r="L1450" s="5">
        <v>10.801111111111112</v>
      </c>
      <c r="M1450" s="5">
        <v>8.059999999999999</v>
      </c>
      <c r="N1450" s="5">
        <v>75.41854304635758</v>
      </c>
      <c r="O1450" s="5">
        <v>69.68000000000004</v>
      </c>
      <c r="P1450" s="5">
        <v>74.53</v>
      </c>
      <c r="Q1450" s="5">
        <v>6.178807947019868</v>
      </c>
      <c r="R1450" s="5">
        <v>3.066666666666667</v>
      </c>
      <c r="S1450" s="5">
        <v>10.5</v>
      </c>
      <c r="T1450" s="5">
        <v>11.503973509933763</v>
      </c>
      <c r="U1450" s="5">
        <v>9.934444444444443</v>
      </c>
      <c r="V1450" s="5">
        <v>4.74</v>
      </c>
      <c r="W1450" s="5">
        <v>303.2450331125828</v>
      </c>
      <c r="X1450" s="5">
        <v>243.0888888888889</v>
      </c>
      <c r="Y1450" s="5">
        <v>547.0</v>
      </c>
      <c r="Z1450" s="5">
        <v>1.62</v>
      </c>
      <c r="AA1450" s="5">
        <v>8.0</v>
      </c>
      <c r="AB1450" s="5">
        <v>4.0</v>
      </c>
      <c r="AC1450" s="5">
        <v>3.0</v>
      </c>
      <c r="AD1450" s="5">
        <v>14.0</v>
      </c>
      <c r="AE1450" s="5">
        <v>0.0</v>
      </c>
      <c r="AF1450" s="5">
        <v>0.0</v>
      </c>
      <c r="AG1450" s="5">
        <v>20.0</v>
      </c>
      <c r="AH1450" s="5">
        <v>80856.18160035688</v>
      </c>
      <c r="AI1450" s="5">
        <v>59310.0</v>
      </c>
      <c r="AJ1450" s="5">
        <f t="shared" si="44"/>
        <v>225773980.4</v>
      </c>
      <c r="AK1450" s="6">
        <v>2.278244E8</v>
      </c>
    </row>
    <row r="1451" ht="16.5" customHeight="1">
      <c r="A1451" s="7">
        <v>45281.0</v>
      </c>
      <c r="B1451" s="8">
        <v>16.0523178807947</v>
      </c>
      <c r="C1451" s="8">
        <v>9.71</v>
      </c>
      <c r="D1451" s="8">
        <v>1.6300000000000001</v>
      </c>
      <c r="E1451" s="8">
        <v>21.541059602649014</v>
      </c>
      <c r="F1451" s="8">
        <v>15.32666666666667</v>
      </c>
      <c r="G1451" s="8">
        <v>5.31</v>
      </c>
      <c r="H1451" s="8">
        <v>11.395364238410593</v>
      </c>
      <c r="I1451" s="8">
        <v>4.505555555555556</v>
      </c>
      <c r="J1451" s="8">
        <v>-2.53</v>
      </c>
      <c r="K1451" s="8">
        <v>10.145695364238408</v>
      </c>
      <c r="L1451" s="8">
        <v>10.821111111111112</v>
      </c>
      <c r="M1451" s="8">
        <v>7.840000000000002</v>
      </c>
      <c r="N1451" s="8">
        <v>75.29999999999997</v>
      </c>
      <c r="O1451" s="8">
        <v>69.39555555555559</v>
      </c>
      <c r="P1451" s="8">
        <v>72.39</v>
      </c>
      <c r="Q1451" s="8">
        <v>6.178807947019868</v>
      </c>
      <c r="R1451" s="8">
        <v>3.0555555555555554</v>
      </c>
      <c r="S1451" s="8">
        <v>10.5</v>
      </c>
      <c r="T1451" s="8">
        <v>11.4456953642384</v>
      </c>
      <c r="U1451" s="8">
        <v>9.936666666666666</v>
      </c>
      <c r="V1451" s="8">
        <v>4.92</v>
      </c>
      <c r="W1451" s="8">
        <v>303.2450331125828</v>
      </c>
      <c r="X1451" s="8">
        <v>232.9</v>
      </c>
      <c r="Y1451" s="8">
        <v>547.0</v>
      </c>
      <c r="Z1451" s="8">
        <v>1.62</v>
      </c>
      <c r="AA1451" s="8">
        <v>9.0</v>
      </c>
      <c r="AB1451" s="8">
        <v>4.0</v>
      </c>
      <c r="AC1451" s="8">
        <v>2.0</v>
      </c>
      <c r="AD1451" s="8">
        <v>10.0</v>
      </c>
      <c r="AE1451" s="8">
        <v>0.0</v>
      </c>
      <c r="AF1451" s="8">
        <v>0.0</v>
      </c>
      <c r="AG1451" s="8">
        <v>23.0</v>
      </c>
      <c r="AH1451" s="8">
        <v>73436.49854394516</v>
      </c>
      <c r="AI1451" s="8">
        <v>45285.0</v>
      </c>
      <c r="AJ1451" s="8">
        <f t="shared" si="44"/>
        <v>168194006.5</v>
      </c>
      <c r="AK1451" s="9">
        <v>1.697215E8</v>
      </c>
    </row>
    <row r="1452" ht="16.5" customHeight="1">
      <c r="A1452" s="4">
        <v>45282.0</v>
      </c>
      <c r="B1452" s="5">
        <v>15.821192052980132</v>
      </c>
      <c r="C1452" s="5">
        <v>9.394444444444444</v>
      </c>
      <c r="D1452" s="5">
        <v>-0.33000000000000007</v>
      </c>
      <c r="E1452" s="5">
        <v>21.308609271523185</v>
      </c>
      <c r="F1452" s="5">
        <v>14.97666666666667</v>
      </c>
      <c r="G1452" s="5">
        <v>3.4799999999999995</v>
      </c>
      <c r="H1452" s="5">
        <v>11.161589403973508</v>
      </c>
      <c r="I1452" s="5">
        <v>4.208888888888889</v>
      </c>
      <c r="J1452" s="5">
        <v>-4.5200000000000005</v>
      </c>
      <c r="K1452" s="5">
        <v>10.147019867549668</v>
      </c>
      <c r="L1452" s="5">
        <v>10.767777777777779</v>
      </c>
      <c r="M1452" s="5">
        <v>8.0</v>
      </c>
      <c r="N1452" s="5">
        <v>74.98807947019863</v>
      </c>
      <c r="O1452" s="5">
        <v>68.95888888888891</v>
      </c>
      <c r="P1452" s="5">
        <v>67.45</v>
      </c>
      <c r="Q1452" s="5">
        <v>6.132450331125828</v>
      </c>
      <c r="R1452" s="5">
        <v>3.0555555555555554</v>
      </c>
      <c r="S1452" s="5">
        <v>6.3</v>
      </c>
      <c r="T1452" s="5">
        <v>11.48410596026489</v>
      </c>
      <c r="U1452" s="5">
        <v>9.886666666666668</v>
      </c>
      <c r="V1452" s="5">
        <v>5.9300000000000015</v>
      </c>
      <c r="W1452" s="5">
        <v>301.05298013245033</v>
      </c>
      <c r="X1452" s="5">
        <v>232.9</v>
      </c>
      <c r="Y1452" s="5">
        <v>444.6</v>
      </c>
      <c r="Z1452" s="5">
        <v>2.38</v>
      </c>
      <c r="AA1452" s="5">
        <v>3.0</v>
      </c>
      <c r="AB1452" s="5">
        <v>2.0</v>
      </c>
      <c r="AC1452" s="5">
        <v>1.0</v>
      </c>
      <c r="AD1452" s="5">
        <v>0.0</v>
      </c>
      <c r="AE1452" s="5">
        <v>0.0</v>
      </c>
      <c r="AF1452" s="5">
        <v>0.0</v>
      </c>
      <c r="AG1452" s="5">
        <v>6.0</v>
      </c>
      <c r="AH1452" s="5">
        <v>48481.88029246613</v>
      </c>
      <c r="AI1452" s="5">
        <v>8090.0</v>
      </c>
      <c r="AJ1452" s="5">
        <f t="shared" si="44"/>
        <v>30471069.8</v>
      </c>
      <c r="AK1452" s="6">
        <v>3.07478E7</v>
      </c>
    </row>
    <row r="1453" ht="16.5" customHeight="1">
      <c r="A1453" s="7">
        <v>45283.0</v>
      </c>
      <c r="B1453" s="8">
        <v>15.5841059602649</v>
      </c>
      <c r="C1453" s="8">
        <v>9.075555555555557</v>
      </c>
      <c r="D1453" s="8">
        <v>-1.9700000000000002</v>
      </c>
      <c r="E1453" s="8">
        <v>21.06291390728477</v>
      </c>
      <c r="F1453" s="8">
        <v>14.608888888888893</v>
      </c>
      <c r="G1453" s="8">
        <v>1.8399999999999992</v>
      </c>
      <c r="H1453" s="8">
        <v>10.919205298013242</v>
      </c>
      <c r="I1453" s="8">
        <v>3.912222222222222</v>
      </c>
      <c r="J1453" s="8">
        <v>-6.02</v>
      </c>
      <c r="K1453" s="8">
        <v>10.14370860927152</v>
      </c>
      <c r="L1453" s="8">
        <v>10.696666666666667</v>
      </c>
      <c r="M1453" s="8">
        <v>7.859999999999999</v>
      </c>
      <c r="N1453" s="8">
        <v>74.66556291390724</v>
      </c>
      <c r="O1453" s="8">
        <v>68.55555555555557</v>
      </c>
      <c r="P1453" s="8">
        <v>63.919999999999995</v>
      </c>
      <c r="Q1453" s="8">
        <v>6.033112582781457</v>
      </c>
      <c r="R1453" s="8">
        <v>3.0555555555555554</v>
      </c>
      <c r="S1453" s="8">
        <v>6.25</v>
      </c>
      <c r="T1453" s="8">
        <v>11.48476821192052</v>
      </c>
      <c r="U1453" s="8">
        <v>9.830000000000002</v>
      </c>
      <c r="V1453" s="8">
        <v>6.5600000000000005</v>
      </c>
      <c r="W1453" s="8">
        <v>295.89403973509934</v>
      </c>
      <c r="X1453" s="8">
        <v>232.9</v>
      </c>
      <c r="Y1453" s="8">
        <v>301.6</v>
      </c>
      <c r="Z1453" s="8">
        <v>2.0</v>
      </c>
      <c r="AA1453" s="8">
        <v>0.0</v>
      </c>
      <c r="AB1453" s="8">
        <v>2.0</v>
      </c>
      <c r="AC1453" s="8">
        <v>0.0</v>
      </c>
      <c r="AD1453" s="8">
        <v>0.0</v>
      </c>
      <c r="AE1453" s="8">
        <v>0.0</v>
      </c>
      <c r="AF1453" s="8">
        <v>0.0</v>
      </c>
      <c r="AG1453" s="8">
        <v>2.0</v>
      </c>
      <c r="AH1453" s="8">
        <v>59836.30952380953</v>
      </c>
      <c r="AI1453" s="8">
        <v>2880.0</v>
      </c>
      <c r="AJ1453" s="8">
        <f t="shared" si="44"/>
        <v>11331985.9</v>
      </c>
      <c r="AK1453" s="9">
        <v>1.14349E7</v>
      </c>
    </row>
    <row r="1454" ht="16.5" customHeight="1">
      <c r="A1454" s="4">
        <v>45284.0</v>
      </c>
      <c r="B1454" s="5">
        <v>15.3682119205298</v>
      </c>
      <c r="C1454" s="5">
        <v>8.78888888888889</v>
      </c>
      <c r="D1454" s="5">
        <v>-3.1700000000000004</v>
      </c>
      <c r="E1454" s="5">
        <v>20.854304635761594</v>
      </c>
      <c r="F1454" s="5">
        <v>14.325555555555557</v>
      </c>
      <c r="G1454" s="5">
        <v>0.65</v>
      </c>
      <c r="H1454" s="5">
        <v>10.672847682119205</v>
      </c>
      <c r="I1454" s="5">
        <v>3.608888888888889</v>
      </c>
      <c r="J1454" s="5">
        <v>-7.360000000000001</v>
      </c>
      <c r="K1454" s="5">
        <v>10.181456953642384</v>
      </c>
      <c r="L1454" s="5">
        <v>10.716666666666667</v>
      </c>
      <c r="M1454" s="5">
        <v>8.01</v>
      </c>
      <c r="N1454" s="5">
        <v>74.3940397350993</v>
      </c>
      <c r="O1454" s="5">
        <v>68.32444444444445</v>
      </c>
      <c r="P1454" s="5">
        <v>60.720000000000006</v>
      </c>
      <c r="Q1454" s="5">
        <v>6.006622516556291</v>
      </c>
      <c r="R1454" s="5">
        <v>3.0555555555555554</v>
      </c>
      <c r="S1454" s="5">
        <v>6.25</v>
      </c>
      <c r="T1454" s="5">
        <v>11.488741721854295</v>
      </c>
      <c r="U1454" s="5">
        <v>9.74777777777778</v>
      </c>
      <c r="V1454" s="5">
        <v>6.6</v>
      </c>
      <c r="W1454" s="5">
        <v>292.4039735099338</v>
      </c>
      <c r="X1454" s="5">
        <v>232.9</v>
      </c>
      <c r="Y1454" s="5">
        <v>257.0</v>
      </c>
      <c r="Z1454" s="5">
        <v>0.0</v>
      </c>
      <c r="AA1454" s="5"/>
      <c r="AB1454" s="5"/>
      <c r="AC1454" s="5"/>
      <c r="AD1454" s="5"/>
      <c r="AE1454" s="5"/>
      <c r="AF1454" s="5"/>
      <c r="AG1454" s="5"/>
      <c r="AH1454" s="5">
        <v>0.0</v>
      </c>
      <c r="AI1454" s="5">
        <v>0.0</v>
      </c>
      <c r="AJ1454" s="5">
        <f t="shared" si="44"/>
        <v>0</v>
      </c>
      <c r="AK1454" s="6">
        <v>0.0</v>
      </c>
    </row>
    <row r="1455" ht="16.5" customHeight="1">
      <c r="A1455" s="7">
        <v>45285.0</v>
      </c>
      <c r="B1455" s="8">
        <v>15.1794701986755</v>
      </c>
      <c r="C1455" s="8">
        <v>8.515555555555554</v>
      </c>
      <c r="D1455" s="8">
        <v>-4.3999999999999995</v>
      </c>
      <c r="E1455" s="8">
        <v>20.667549668874173</v>
      </c>
      <c r="F1455" s="8">
        <v>14.05</v>
      </c>
      <c r="G1455" s="8">
        <v>-0.35000000000000014</v>
      </c>
      <c r="H1455" s="8">
        <v>10.466887417218542</v>
      </c>
      <c r="I1455" s="8">
        <v>3.33</v>
      </c>
      <c r="J1455" s="8">
        <v>-8.79</v>
      </c>
      <c r="K1455" s="8">
        <v>10.20066225165563</v>
      </c>
      <c r="L1455" s="8">
        <v>10.72</v>
      </c>
      <c r="M1455" s="8">
        <v>8.440000000000001</v>
      </c>
      <c r="N1455" s="8">
        <v>74.228476821192</v>
      </c>
      <c r="O1455" s="8">
        <v>68.22666666666669</v>
      </c>
      <c r="P1455" s="8">
        <v>58.95000000000001</v>
      </c>
      <c r="Q1455" s="8">
        <v>5.579470198675497</v>
      </c>
      <c r="R1455" s="8">
        <v>2.9555555555555557</v>
      </c>
      <c r="S1455" s="8">
        <v>3.7</v>
      </c>
      <c r="T1455" s="8">
        <v>11.486754966887409</v>
      </c>
      <c r="U1455" s="8">
        <v>9.716666666666669</v>
      </c>
      <c r="V1455" s="8">
        <v>7.360000000000001</v>
      </c>
      <c r="W1455" s="8">
        <v>283.7417218543046</v>
      </c>
      <c r="X1455" s="8">
        <v>228.86666666666667</v>
      </c>
      <c r="Y1455" s="8">
        <v>197.3</v>
      </c>
      <c r="Z1455" s="8">
        <v>2.26</v>
      </c>
      <c r="AA1455" s="8">
        <v>11.0</v>
      </c>
      <c r="AB1455" s="8">
        <v>7.0</v>
      </c>
      <c r="AC1455" s="8">
        <v>3.0</v>
      </c>
      <c r="AD1455" s="8">
        <v>10.0</v>
      </c>
      <c r="AE1455" s="8">
        <v>0.0</v>
      </c>
      <c r="AF1455" s="8">
        <v>0.0</v>
      </c>
      <c r="AG1455" s="8">
        <v>29.0</v>
      </c>
      <c r="AH1455" s="8">
        <v>79744.99522468052</v>
      </c>
      <c r="AI1455" s="8">
        <v>40488.0</v>
      </c>
      <c r="AJ1455" s="8">
        <f t="shared" si="44"/>
        <v>175968401.5</v>
      </c>
      <c r="AK1455" s="9">
        <v>1.775665E8</v>
      </c>
    </row>
    <row r="1456" ht="16.5" customHeight="1">
      <c r="A1456" s="4">
        <v>45286.0</v>
      </c>
      <c r="B1456" s="5">
        <v>14.993377483443709</v>
      </c>
      <c r="C1456" s="5">
        <v>8.277777777777779</v>
      </c>
      <c r="D1456" s="5">
        <v>-5.389999999999999</v>
      </c>
      <c r="E1456" s="5">
        <v>20.47152317880795</v>
      </c>
      <c r="F1456" s="5">
        <v>13.853333333333335</v>
      </c>
      <c r="G1456" s="5">
        <v>-1.0699999999999998</v>
      </c>
      <c r="H1456" s="5">
        <v>10.282119205298011</v>
      </c>
      <c r="I1456" s="5">
        <v>3.0544444444444436</v>
      </c>
      <c r="J1456" s="5">
        <v>-9.909999999999998</v>
      </c>
      <c r="K1456" s="5">
        <v>10.189403973509933</v>
      </c>
      <c r="L1456" s="5">
        <v>10.79888888888889</v>
      </c>
      <c r="M1456" s="5">
        <v>8.84</v>
      </c>
      <c r="N1456" s="5">
        <v>74.12317880794699</v>
      </c>
      <c r="O1456" s="5">
        <v>67.96666666666668</v>
      </c>
      <c r="P1456" s="5">
        <v>56.61999999999999</v>
      </c>
      <c r="Q1456" s="5">
        <v>5.582781456953643</v>
      </c>
      <c r="R1456" s="5">
        <v>2.488888888888889</v>
      </c>
      <c r="S1456" s="5">
        <v>0.3</v>
      </c>
      <c r="T1456" s="5">
        <v>11.42251655629138</v>
      </c>
      <c r="U1456" s="5">
        <v>9.764444444444445</v>
      </c>
      <c r="V1456" s="5">
        <v>7.9</v>
      </c>
      <c r="W1456" s="5">
        <v>280.5165562913907</v>
      </c>
      <c r="X1456" s="5">
        <v>214.63333333333333</v>
      </c>
      <c r="Y1456" s="5">
        <v>70.9</v>
      </c>
      <c r="Z1456" s="5">
        <v>1.73</v>
      </c>
      <c r="AA1456" s="5">
        <v>6.0</v>
      </c>
      <c r="AB1456" s="5">
        <v>4.0</v>
      </c>
      <c r="AC1456" s="5">
        <v>2.0</v>
      </c>
      <c r="AD1456" s="5">
        <v>9.0</v>
      </c>
      <c r="AE1456" s="5">
        <v>0.0</v>
      </c>
      <c r="AF1456" s="5">
        <v>0.0</v>
      </c>
      <c r="AG1456" s="5">
        <v>21.0</v>
      </c>
      <c r="AH1456" s="5">
        <v>80029.70077938541</v>
      </c>
      <c r="AI1456" s="5">
        <v>37125.0</v>
      </c>
      <c r="AJ1456" s="5">
        <f t="shared" si="44"/>
        <v>145684531.6</v>
      </c>
      <c r="AK1456" s="6">
        <v>1.470076E8</v>
      </c>
    </row>
    <row r="1457" ht="16.5" customHeight="1">
      <c r="A1457" s="7">
        <v>45287.0</v>
      </c>
      <c r="B1457" s="8">
        <v>14.821192052980132</v>
      </c>
      <c r="C1457" s="8">
        <v>8.071111111111112</v>
      </c>
      <c r="D1457" s="8">
        <v>-5.09</v>
      </c>
      <c r="E1457" s="8">
        <v>20.274172185430466</v>
      </c>
      <c r="F1457" s="8">
        <v>13.655555555555559</v>
      </c>
      <c r="G1457" s="8">
        <v>-1.0999999999999999</v>
      </c>
      <c r="H1457" s="8">
        <v>10.123178807947017</v>
      </c>
      <c r="I1457" s="8">
        <v>2.8288888888888883</v>
      </c>
      <c r="J1457" s="8">
        <v>-9.2</v>
      </c>
      <c r="K1457" s="8">
        <v>10.150993377483443</v>
      </c>
      <c r="L1457" s="8">
        <v>10.826666666666666</v>
      </c>
      <c r="M1457" s="8">
        <v>8.1</v>
      </c>
      <c r="N1457" s="8">
        <v>74.00264900662248</v>
      </c>
      <c r="O1457" s="8">
        <v>67.58555555555557</v>
      </c>
      <c r="P1457" s="8">
        <v>55.779999999999994</v>
      </c>
      <c r="Q1457" s="8">
        <v>5.582781456953643</v>
      </c>
      <c r="R1457" s="8">
        <v>2.4611111111111112</v>
      </c>
      <c r="S1457" s="8">
        <v>0.1</v>
      </c>
      <c r="T1457" s="8">
        <v>11.312582781456946</v>
      </c>
      <c r="U1457" s="8">
        <v>9.81</v>
      </c>
      <c r="V1457" s="8">
        <v>8.290000000000001</v>
      </c>
      <c r="W1457" s="8">
        <v>280.5165562913907</v>
      </c>
      <c r="X1457" s="8">
        <v>198.74444444444444</v>
      </c>
      <c r="Y1457" s="8">
        <v>14.7</v>
      </c>
      <c r="Z1457" s="8">
        <v>1.69</v>
      </c>
      <c r="AA1457" s="8">
        <v>8.0</v>
      </c>
      <c r="AB1457" s="8">
        <v>5.0</v>
      </c>
      <c r="AC1457" s="8">
        <v>3.0</v>
      </c>
      <c r="AD1457" s="8">
        <v>10.0</v>
      </c>
      <c r="AE1457" s="8">
        <v>0.0</v>
      </c>
      <c r="AF1457" s="8">
        <v>0.0</v>
      </c>
      <c r="AG1457" s="8">
        <v>23.0</v>
      </c>
      <c r="AH1457" s="8">
        <v>81514.26185391076</v>
      </c>
      <c r="AI1457" s="8">
        <v>67630.0</v>
      </c>
      <c r="AJ1457" s="8">
        <f t="shared" si="44"/>
        <v>253676378.2</v>
      </c>
      <c r="AK1457" s="9">
        <v>2.559802E8</v>
      </c>
    </row>
    <row r="1458" ht="16.5" customHeight="1">
      <c r="A1458" s="4">
        <v>45288.0</v>
      </c>
      <c r="B1458" s="5">
        <v>14.643708609271522</v>
      </c>
      <c r="C1458" s="5">
        <v>7.8422222222222215</v>
      </c>
      <c r="D1458" s="5">
        <v>-4.11</v>
      </c>
      <c r="E1458" s="5">
        <v>20.097350993377486</v>
      </c>
      <c r="F1458" s="5">
        <v>13.44888888888889</v>
      </c>
      <c r="G1458" s="5">
        <v>0.27000000000000013</v>
      </c>
      <c r="H1458" s="5">
        <v>9.947682119205297</v>
      </c>
      <c r="I1458" s="5">
        <v>2.6022222222222213</v>
      </c>
      <c r="J1458" s="5">
        <v>-8.459999999999999</v>
      </c>
      <c r="K1458" s="5">
        <v>10.149668874172187</v>
      </c>
      <c r="L1458" s="5">
        <v>10.846666666666668</v>
      </c>
      <c r="M1458" s="5">
        <v>8.73</v>
      </c>
      <c r="N1458" s="5">
        <v>73.91589403973506</v>
      </c>
      <c r="O1458" s="5">
        <v>67.48888888888891</v>
      </c>
      <c r="P1458" s="5">
        <v>58.129999999999995</v>
      </c>
      <c r="Q1458" s="5">
        <v>5.582781456953643</v>
      </c>
      <c r="R1458" s="5">
        <v>2.4611111111111112</v>
      </c>
      <c r="S1458" s="5">
        <v>0.1</v>
      </c>
      <c r="T1458" s="5">
        <v>11.24039735099337</v>
      </c>
      <c r="U1458" s="5">
        <v>9.728888888888891</v>
      </c>
      <c r="V1458" s="5">
        <v>8.120000000000001</v>
      </c>
      <c r="W1458" s="5">
        <v>280.50993377483445</v>
      </c>
      <c r="X1458" s="5">
        <v>193.16666666666666</v>
      </c>
      <c r="Y1458" s="5">
        <v>14.7</v>
      </c>
      <c r="Z1458" s="5">
        <v>1.73</v>
      </c>
      <c r="AA1458" s="5">
        <v>11.0</v>
      </c>
      <c r="AB1458" s="5">
        <v>6.0</v>
      </c>
      <c r="AC1458" s="5">
        <v>3.0</v>
      </c>
      <c r="AD1458" s="5">
        <v>13.0</v>
      </c>
      <c r="AE1458" s="5">
        <v>0.0</v>
      </c>
      <c r="AF1458" s="5">
        <v>0.0</v>
      </c>
      <c r="AG1458" s="5">
        <v>26.0</v>
      </c>
      <c r="AH1458" s="5">
        <v>86518.82999633077</v>
      </c>
      <c r="AI1458" s="5">
        <v>66330.0</v>
      </c>
      <c r="AJ1458" s="5">
        <f t="shared" si="44"/>
        <v>255410231.8</v>
      </c>
      <c r="AK1458" s="6">
        <v>2.577298E8</v>
      </c>
    </row>
    <row r="1459" ht="16.5" customHeight="1">
      <c r="A1459" s="7">
        <v>45289.0</v>
      </c>
      <c r="B1459" s="8">
        <v>14.461589403973509</v>
      </c>
      <c r="C1459" s="8">
        <v>7.63888888888889</v>
      </c>
      <c r="D1459" s="8">
        <v>-3.34</v>
      </c>
      <c r="E1459" s="8">
        <v>19.910596026490065</v>
      </c>
      <c r="F1459" s="8">
        <v>13.252222222222223</v>
      </c>
      <c r="G1459" s="8">
        <v>1.08</v>
      </c>
      <c r="H1459" s="8">
        <v>9.757615894039736</v>
      </c>
      <c r="I1459" s="8">
        <v>2.3733333333333326</v>
      </c>
      <c r="J1459" s="8">
        <v>-7.789999999999999</v>
      </c>
      <c r="K1459" s="8">
        <v>10.152980132450331</v>
      </c>
      <c r="L1459" s="8">
        <v>10.878888888888891</v>
      </c>
      <c r="M1459" s="8">
        <v>8.87</v>
      </c>
      <c r="N1459" s="8">
        <v>73.84437086092711</v>
      </c>
      <c r="O1459" s="8">
        <v>67.28000000000002</v>
      </c>
      <c r="P1459" s="8">
        <v>59.910000000000004</v>
      </c>
      <c r="Q1459" s="8">
        <v>5.582781456953643</v>
      </c>
      <c r="R1459" s="8">
        <v>2.4611111111111112</v>
      </c>
      <c r="S1459" s="8">
        <v>0.1</v>
      </c>
      <c r="T1459" s="8">
        <v>11.150331125827806</v>
      </c>
      <c r="U1459" s="8">
        <v>9.711111111111114</v>
      </c>
      <c r="V1459" s="8">
        <v>8.27</v>
      </c>
      <c r="W1459" s="8">
        <v>280.50993377483445</v>
      </c>
      <c r="X1459" s="8">
        <v>193.16666666666666</v>
      </c>
      <c r="Y1459" s="8">
        <v>14.7</v>
      </c>
      <c r="Z1459" s="8">
        <v>1.67</v>
      </c>
      <c r="AA1459" s="8">
        <v>10.0</v>
      </c>
      <c r="AB1459" s="8">
        <v>8.0</v>
      </c>
      <c r="AC1459" s="8">
        <v>3.0</v>
      </c>
      <c r="AD1459" s="8">
        <v>15.0</v>
      </c>
      <c r="AE1459" s="8">
        <v>0.0</v>
      </c>
      <c r="AF1459" s="8">
        <v>0.0</v>
      </c>
      <c r="AG1459" s="8">
        <v>35.0</v>
      </c>
      <c r="AH1459" s="8">
        <v>80993.18382733199</v>
      </c>
      <c r="AI1459" s="8">
        <v>56365.0</v>
      </c>
      <c r="AJ1459" s="8">
        <f t="shared" si="44"/>
        <v>248579467</v>
      </c>
      <c r="AK1459" s="9">
        <v>2.50837E8</v>
      </c>
    </row>
    <row r="1460" ht="16.5" customHeight="1">
      <c r="A1460" s="4">
        <v>45290.0</v>
      </c>
      <c r="B1460" s="5">
        <v>14.277483443708606</v>
      </c>
      <c r="C1460" s="5">
        <v>7.433333333333334</v>
      </c>
      <c r="D1460" s="5">
        <v>-3.0699999999999994</v>
      </c>
      <c r="E1460" s="5">
        <v>19.73046357615894</v>
      </c>
      <c r="F1460" s="5">
        <v>13.058888888888891</v>
      </c>
      <c r="G1460" s="5">
        <v>1.4100000000000001</v>
      </c>
      <c r="H1460" s="5">
        <v>9.571523178807947</v>
      </c>
      <c r="I1460" s="5">
        <v>2.1655555555555557</v>
      </c>
      <c r="J1460" s="5">
        <v>-7.45</v>
      </c>
      <c r="K1460" s="5">
        <v>10.158940397350994</v>
      </c>
      <c r="L1460" s="5">
        <v>10.893333333333334</v>
      </c>
      <c r="M1460" s="5">
        <v>8.86</v>
      </c>
      <c r="N1460" s="5">
        <v>73.78410596026487</v>
      </c>
      <c r="O1460" s="5">
        <v>67.2188888888889</v>
      </c>
      <c r="P1460" s="5">
        <v>61.15999999999999</v>
      </c>
      <c r="Q1460" s="5">
        <v>5.582781456953643</v>
      </c>
      <c r="R1460" s="5">
        <v>2.4277777777777776</v>
      </c>
      <c r="S1460" s="5">
        <v>0.05</v>
      </c>
      <c r="T1460" s="5">
        <v>11.093377483443701</v>
      </c>
      <c r="U1460" s="5">
        <v>9.647777777777778</v>
      </c>
      <c r="V1460" s="5">
        <v>8.54</v>
      </c>
      <c r="W1460" s="5">
        <v>280.50993377483445</v>
      </c>
      <c r="X1460" s="5">
        <v>188.16666666666666</v>
      </c>
      <c r="Y1460" s="5">
        <v>14.7</v>
      </c>
      <c r="Z1460" s="5">
        <v>2.04</v>
      </c>
      <c r="AA1460" s="5">
        <v>2.0</v>
      </c>
      <c r="AB1460" s="5">
        <v>4.0</v>
      </c>
      <c r="AC1460" s="5">
        <v>1.0</v>
      </c>
      <c r="AD1460" s="5">
        <v>2.0</v>
      </c>
      <c r="AE1460" s="5">
        <v>0.0</v>
      </c>
      <c r="AF1460" s="5">
        <v>0.0</v>
      </c>
      <c r="AG1460" s="5">
        <v>9.0</v>
      </c>
      <c r="AH1460" s="5">
        <v>63207.84243427101</v>
      </c>
      <c r="AI1460" s="5">
        <v>10400.0</v>
      </c>
      <c r="AJ1460" s="5">
        <f t="shared" si="44"/>
        <v>40636648.7</v>
      </c>
      <c r="AK1460" s="6">
        <v>4.10057E7</v>
      </c>
    </row>
    <row r="1461" ht="16.5" customHeight="1">
      <c r="A1461" s="10">
        <v>45291.0</v>
      </c>
      <c r="B1461" s="11">
        <v>14.090728476821194</v>
      </c>
      <c r="C1461" s="11">
        <v>7.235555555555556</v>
      </c>
      <c r="D1461" s="11">
        <v>-2.6099999999999994</v>
      </c>
      <c r="E1461" s="11">
        <v>19.52980132450331</v>
      </c>
      <c r="F1461" s="11">
        <v>12.847777777777777</v>
      </c>
      <c r="G1461" s="11">
        <v>1.92</v>
      </c>
      <c r="H1461" s="11">
        <v>9.389403973509934</v>
      </c>
      <c r="I1461" s="11">
        <v>1.9844444444444445</v>
      </c>
      <c r="J1461" s="11">
        <v>-7.0200000000000005</v>
      </c>
      <c r="K1461" s="11">
        <v>10.140397350993378</v>
      </c>
      <c r="L1461" s="11">
        <v>10.863333333333335</v>
      </c>
      <c r="M1461" s="11">
        <v>8.940000000000001</v>
      </c>
      <c r="N1461" s="11">
        <v>73.83311258278141</v>
      </c>
      <c r="O1461" s="11">
        <v>67.46777777777778</v>
      </c>
      <c r="P1461" s="11">
        <v>63.48</v>
      </c>
      <c r="Q1461" s="11">
        <v>5.586092715231788</v>
      </c>
      <c r="R1461" s="11">
        <v>2.433333333333333</v>
      </c>
      <c r="S1461" s="11">
        <v>0.1</v>
      </c>
      <c r="T1461" s="11">
        <v>10.96423841059602</v>
      </c>
      <c r="U1461" s="11">
        <v>9.472222222222223</v>
      </c>
      <c r="V1461" s="11">
        <v>8.01</v>
      </c>
      <c r="W1461" s="11">
        <v>283.10596026490066</v>
      </c>
      <c r="X1461" s="11">
        <v>192.5222222222222</v>
      </c>
      <c r="Y1461" s="11">
        <v>53.9</v>
      </c>
      <c r="Z1461" s="11">
        <v>0.0</v>
      </c>
      <c r="AA1461" s="11"/>
      <c r="AB1461" s="11"/>
      <c r="AC1461" s="11"/>
      <c r="AD1461" s="11"/>
      <c r="AE1461" s="11"/>
      <c r="AF1461" s="11"/>
      <c r="AG1461" s="11"/>
      <c r="AH1461" s="11">
        <v>0.0</v>
      </c>
      <c r="AI1461" s="11">
        <v>0.0</v>
      </c>
      <c r="AJ1461" s="11">
        <f t="shared" si="44"/>
        <v>0</v>
      </c>
      <c r="AK1461" s="12">
        <v>0.0</v>
      </c>
    </row>
  </sheetData>
  <customSheetViews>
    <customSheetView guid="{D57191DA-9EED-4270-8934-95A4806B461C}" filter="1" showAutoFilter="1">
      <autoFilter ref="$A$1:$AK$1461"/>
      <extLst>
        <ext uri="GoogleSheetsCustomDataVersion1">
          <go:sheetsCustomData xmlns:go="http://customooxmlschemas.google.com/" filterViewId="501695662"/>
        </ext>
      </extLst>
    </customSheetView>
  </customSheetView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2024-04-08T08:14:46Z</dcterms:created>
  <dc:creator>정혜인</dc:creator>
</cp:coreProperties>
</file>